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ED38492A-E584-4F4E-9FD5-A4746AAFBD33}" xr6:coauthVersionLast="47" xr6:coauthVersionMax="47" xr10:uidLastSave="{00000000-0000-0000-0000-000000000000}"/>
  <bookViews>
    <workbookView xWindow="-120" yWindow="-120" windowWidth="29040" windowHeight="15840" xr2:uid="{64D9CE8F-49A8-4962-8AAA-50DA844D8F5E}"/>
  </bookViews>
  <sheets>
    <sheet name="第６表１" sheetId="1" r:id="rId1"/>
    <sheet name="第６表２" sheetId="2" r:id="rId2"/>
    <sheet name="第６表３" sheetId="3" r:id="rId3"/>
    <sheet name="第６表４" sheetId="4" r:id="rId4"/>
    <sheet name="第６表５" sheetId="5" r:id="rId5"/>
    <sheet name="第６表６" sheetId="6" r:id="rId6"/>
  </sheets>
  <externalReferences>
    <externalReference r:id="rId7"/>
  </externalReferences>
  <definedNames>
    <definedName name="_Regression_Int" localSheetId="0" hidden="1">1</definedName>
    <definedName name="_Regression_Int" localSheetId="1" hidden="1">1</definedName>
    <definedName name="_xlnm.Print_Area" localSheetId="0">第６表１!$A$1:$V$36</definedName>
    <definedName name="_xlnm.Print_Area" localSheetId="1">第６表２!$A$1:$S$36</definedName>
    <definedName name="_xlnm.Print_Area" localSheetId="2">第６表３!$A$1:$V$35</definedName>
    <definedName name="_xlnm.Print_Area" localSheetId="3">第６表４!$A$1:$S$35</definedName>
    <definedName name="_xlnm.Print_Area" localSheetId="4">第６表５!$A$1:$V$35</definedName>
    <definedName name="_xlnm.Print_Area" localSheetId="5">第６表６!$A$1:$S$38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6" l="1"/>
  <c r="Q35" i="6" s="1"/>
  <c r="U35" i="6"/>
  <c r="V34" i="6"/>
  <c r="U34" i="6"/>
  <c r="Q34" i="6"/>
  <c r="V33" i="6"/>
  <c r="U33" i="6"/>
  <c r="Q33" i="6"/>
  <c r="V32" i="6"/>
  <c r="Q32" i="6" s="1"/>
  <c r="U32" i="6"/>
  <c r="V31" i="6"/>
  <c r="Q31" i="6" s="1"/>
  <c r="U31" i="6"/>
  <c r="V30" i="6"/>
  <c r="U30" i="6"/>
  <c r="Q30" i="6"/>
  <c r="V29" i="6"/>
  <c r="U29" i="6"/>
  <c r="Q29" i="6"/>
  <c r="V28" i="6"/>
  <c r="Q28" i="6" s="1"/>
  <c r="U28" i="6"/>
  <c r="V27" i="6"/>
  <c r="Q27" i="6" s="1"/>
  <c r="U27" i="6"/>
  <c r="V26" i="6"/>
  <c r="U26" i="6"/>
  <c r="Q26" i="6"/>
  <c r="V25" i="6"/>
  <c r="U25" i="6"/>
  <c r="Q25" i="6"/>
  <c r="V24" i="6"/>
  <c r="Q24" i="6" s="1"/>
  <c r="U24" i="6"/>
  <c r="V23" i="6"/>
  <c r="Q23" i="6" s="1"/>
  <c r="U23" i="6"/>
  <c r="V22" i="6"/>
  <c r="U22" i="6"/>
  <c r="Q22" i="6"/>
  <c r="V21" i="6"/>
  <c r="U21" i="6"/>
  <c r="Q21" i="6"/>
  <c r="V20" i="6"/>
  <c r="Q20" i="6" s="1"/>
  <c r="U20" i="6"/>
  <c r="V19" i="6"/>
  <c r="Q19" i="6" s="1"/>
  <c r="U19" i="6"/>
  <c r="V18" i="6"/>
  <c r="U18" i="6"/>
  <c r="Q18" i="6"/>
  <c r="V17" i="6"/>
  <c r="U17" i="6"/>
  <c r="Q17" i="6"/>
  <c r="V16" i="6"/>
  <c r="Q16" i="6" s="1"/>
  <c r="U16" i="6"/>
  <c r="V15" i="6"/>
  <c r="U15" i="6"/>
  <c r="V14" i="6"/>
  <c r="U14" i="6"/>
  <c r="U11" i="6" s="1"/>
  <c r="U10" i="6" s="1"/>
  <c r="Q14" i="6"/>
  <c r="V13" i="6"/>
  <c r="U13" i="6"/>
  <c r="Q13" i="6"/>
  <c r="V12" i="6"/>
  <c r="Q12" i="6" s="1"/>
  <c r="U12" i="6"/>
  <c r="O12" i="6"/>
  <c r="J12" i="6"/>
  <c r="O11" i="6"/>
  <c r="N11" i="6"/>
  <c r="M11" i="6"/>
  <c r="L11" i="6"/>
  <c r="L10" i="6" s="1"/>
  <c r="K11" i="6"/>
  <c r="J11" i="6"/>
  <c r="I11" i="6"/>
  <c r="H11" i="6"/>
  <c r="H10" i="6" s="1"/>
  <c r="O10" i="6"/>
  <c r="N10" i="6"/>
  <c r="M10" i="6"/>
  <c r="K10" i="6"/>
  <c r="J10" i="6"/>
  <c r="I10" i="6"/>
  <c r="O32" i="5"/>
  <c r="L32" i="5" s="1"/>
  <c r="O31" i="5"/>
  <c r="L31" i="5" s="1"/>
  <c r="O30" i="5"/>
  <c r="L30" i="5" s="1"/>
  <c r="O29" i="5"/>
  <c r="L29" i="5" s="1"/>
  <c r="O28" i="5"/>
  <c r="L28" i="5" s="1"/>
  <c r="O27" i="5"/>
  <c r="L27" i="5" s="1"/>
  <c r="O26" i="5"/>
  <c r="L26" i="5" s="1"/>
  <c r="O25" i="5"/>
  <c r="L25" i="5" s="1"/>
  <c r="O24" i="5"/>
  <c r="L24" i="5" s="1"/>
  <c r="O23" i="5"/>
  <c r="L23" i="5" s="1"/>
  <c r="O22" i="5"/>
  <c r="L22" i="5" s="1"/>
  <c r="O21" i="5"/>
  <c r="L21" i="5" s="1"/>
  <c r="O20" i="5"/>
  <c r="L20" i="5" s="1"/>
  <c r="O19" i="5"/>
  <c r="L19" i="5" s="1"/>
  <c r="O18" i="5"/>
  <c r="L18" i="5" s="1"/>
  <c r="O17" i="5"/>
  <c r="L17" i="5" s="1"/>
  <c r="O16" i="5"/>
  <c r="L16" i="5" s="1"/>
  <c r="O15" i="5"/>
  <c r="L15" i="5" s="1"/>
  <c r="O14" i="5"/>
  <c r="L14" i="5" s="1"/>
  <c r="O13" i="5"/>
  <c r="N13" i="5" s="1"/>
  <c r="U12" i="5"/>
  <c r="U10" i="5" s="1"/>
  <c r="U11" i="5"/>
  <c r="T11" i="5"/>
  <c r="S11" i="5"/>
  <c r="R11" i="5"/>
  <c r="R10" i="5" s="1"/>
  <c r="Q11" i="5"/>
  <c r="P11" i="5"/>
  <c r="M11" i="5"/>
  <c r="M10" i="5" s="1"/>
  <c r="K11" i="5"/>
  <c r="I11" i="5"/>
  <c r="G11" i="5"/>
  <c r="T10" i="5"/>
  <c r="S10" i="5"/>
  <c r="Q10" i="5"/>
  <c r="P10" i="5"/>
  <c r="K10" i="5"/>
  <c r="I10" i="5"/>
  <c r="G10" i="5"/>
  <c r="Q35" i="4"/>
  <c r="Q31" i="4"/>
  <c r="Q27" i="4"/>
  <c r="Q23" i="4"/>
  <c r="Q19" i="4"/>
  <c r="Q15" i="4"/>
  <c r="V12" i="4"/>
  <c r="O12" i="4"/>
  <c r="J12" i="4"/>
  <c r="V11" i="4"/>
  <c r="O11" i="4"/>
  <c r="O10" i="4" s="1"/>
  <c r="N11" i="4"/>
  <c r="M11" i="4"/>
  <c r="L11" i="4"/>
  <c r="L10" i="4" s="1"/>
  <c r="K11" i="4"/>
  <c r="J11" i="4"/>
  <c r="I11" i="4"/>
  <c r="H11" i="4"/>
  <c r="H10" i="4" s="1"/>
  <c r="V10" i="4"/>
  <c r="N10" i="4"/>
  <c r="M10" i="4"/>
  <c r="K10" i="4"/>
  <c r="J10" i="4"/>
  <c r="I10" i="4"/>
  <c r="O32" i="3"/>
  <c r="U31" i="3"/>
  <c r="O31" i="3"/>
  <c r="N31" i="3" s="1"/>
  <c r="L31" i="3"/>
  <c r="H31" i="3" s="1"/>
  <c r="U30" i="3"/>
  <c r="O30" i="3"/>
  <c r="N30" i="3"/>
  <c r="L30" i="3"/>
  <c r="O29" i="3"/>
  <c r="N29" i="3" s="1"/>
  <c r="U28" i="3"/>
  <c r="O28" i="3"/>
  <c r="U27" i="3"/>
  <c r="O27" i="3"/>
  <c r="N27" i="3" s="1"/>
  <c r="H27" i="3" s="1"/>
  <c r="L27" i="3"/>
  <c r="U26" i="3"/>
  <c r="O26" i="3"/>
  <c r="N26" i="3"/>
  <c r="L26" i="3"/>
  <c r="H26" i="3" s="1"/>
  <c r="O25" i="3"/>
  <c r="N25" i="3"/>
  <c r="O24" i="3"/>
  <c r="U24" i="3" s="1"/>
  <c r="U23" i="3"/>
  <c r="O23" i="3"/>
  <c r="N23" i="3" s="1"/>
  <c r="L23" i="3"/>
  <c r="H23" i="3" s="1"/>
  <c r="U22" i="3"/>
  <c r="O22" i="3"/>
  <c r="N22" i="3"/>
  <c r="L22" i="3"/>
  <c r="O21" i="3"/>
  <c r="N21" i="3" s="1"/>
  <c r="U20" i="3"/>
  <c r="O20" i="3"/>
  <c r="U19" i="3"/>
  <c r="O19" i="3"/>
  <c r="N19" i="3" s="1"/>
  <c r="L19" i="3"/>
  <c r="H19" i="3"/>
  <c r="U18" i="3"/>
  <c r="O18" i="3"/>
  <c r="N18" i="3"/>
  <c r="L18" i="3"/>
  <c r="H18" i="3" s="1"/>
  <c r="O17" i="3"/>
  <c r="N17" i="3"/>
  <c r="O16" i="3"/>
  <c r="U15" i="3"/>
  <c r="O15" i="3"/>
  <c r="N15" i="3" s="1"/>
  <c r="L15" i="3"/>
  <c r="H15" i="3" s="1"/>
  <c r="O14" i="3"/>
  <c r="U14" i="3" s="1"/>
  <c r="N14" i="3"/>
  <c r="L14" i="3"/>
  <c r="H14" i="3" s="1"/>
  <c r="O13" i="3"/>
  <c r="N13" i="3"/>
  <c r="U12" i="3"/>
  <c r="T11" i="3"/>
  <c r="S11" i="3"/>
  <c r="R11" i="3"/>
  <c r="R10" i="3" s="1"/>
  <c r="Q11" i="3"/>
  <c r="Q10" i="3" s="1"/>
  <c r="P11" i="3"/>
  <c r="M11" i="3"/>
  <c r="M10" i="3" s="1"/>
  <c r="K11" i="3"/>
  <c r="I11" i="3"/>
  <c r="G11" i="3"/>
  <c r="T10" i="3"/>
  <c r="S10" i="3"/>
  <c r="P10" i="3"/>
  <c r="K10" i="3"/>
  <c r="I10" i="3"/>
  <c r="G10" i="3"/>
  <c r="U35" i="2"/>
  <c r="U35" i="4" s="1"/>
  <c r="Q35" i="2"/>
  <c r="U34" i="2"/>
  <c r="U33" i="2"/>
  <c r="U33" i="4" s="1"/>
  <c r="Q33" i="2"/>
  <c r="U32" i="2"/>
  <c r="Q32" i="2" s="1"/>
  <c r="U31" i="2"/>
  <c r="U31" i="4" s="1"/>
  <c r="Q31" i="2"/>
  <c r="U30" i="2"/>
  <c r="Q30" i="2" s="1"/>
  <c r="U29" i="2"/>
  <c r="U29" i="4" s="1"/>
  <c r="Q29" i="4" s="1"/>
  <c r="Q29" i="2"/>
  <c r="U28" i="2"/>
  <c r="Q28" i="2" s="1"/>
  <c r="U27" i="2"/>
  <c r="U27" i="4" s="1"/>
  <c r="Q27" i="2"/>
  <c r="U26" i="2"/>
  <c r="Q26" i="2" s="1"/>
  <c r="U25" i="2"/>
  <c r="U25" i="4" s="1"/>
  <c r="Q25" i="4" s="1"/>
  <c r="Q25" i="2"/>
  <c r="U24" i="2"/>
  <c r="Q24" i="2" s="1"/>
  <c r="U23" i="2"/>
  <c r="U23" i="4" s="1"/>
  <c r="Q23" i="2"/>
  <c r="U22" i="2"/>
  <c r="Q22" i="2" s="1"/>
  <c r="U21" i="2"/>
  <c r="U21" i="4" s="1"/>
  <c r="Q21" i="4" s="1"/>
  <c r="Q21" i="2"/>
  <c r="U20" i="2"/>
  <c r="Q20" i="2" s="1"/>
  <c r="U19" i="2"/>
  <c r="U19" i="4" s="1"/>
  <c r="Q19" i="2"/>
  <c r="U18" i="2"/>
  <c r="Q18" i="2" s="1"/>
  <c r="U17" i="2"/>
  <c r="U17" i="4" s="1"/>
  <c r="Q17" i="4" s="1"/>
  <c r="Q17" i="2"/>
  <c r="U16" i="2"/>
  <c r="Q16" i="2" s="1"/>
  <c r="U15" i="2"/>
  <c r="U15" i="4" s="1"/>
  <c r="Q15" i="2"/>
  <c r="U14" i="2"/>
  <c r="U14" i="4" s="1"/>
  <c r="Q14" i="4" s="1"/>
  <c r="U13" i="2"/>
  <c r="U13" i="4" s="1"/>
  <c r="Q13" i="2"/>
  <c r="V12" i="2"/>
  <c r="V10" i="2" s="1"/>
  <c r="O12" i="2"/>
  <c r="J12" i="2"/>
  <c r="V11" i="2"/>
  <c r="O11" i="2"/>
  <c r="N11" i="2"/>
  <c r="M11" i="2"/>
  <c r="L11" i="2"/>
  <c r="L10" i="2" s="1"/>
  <c r="K11" i="2"/>
  <c r="J11" i="2"/>
  <c r="I11" i="2"/>
  <c r="H11" i="2"/>
  <c r="H10" i="2" s="1"/>
  <c r="O10" i="2"/>
  <c r="N10" i="2"/>
  <c r="M10" i="2"/>
  <c r="K10" i="2"/>
  <c r="J10" i="2"/>
  <c r="I10" i="2"/>
  <c r="O32" i="1"/>
  <c r="L32" i="1" s="1"/>
  <c r="O31" i="1"/>
  <c r="L31" i="1" s="1"/>
  <c r="O30" i="1"/>
  <c r="L30" i="1" s="1"/>
  <c r="H30" i="1" s="1"/>
  <c r="N30" i="1"/>
  <c r="O29" i="1"/>
  <c r="L29" i="1" s="1"/>
  <c r="O28" i="1"/>
  <c r="L28" i="1" s="1"/>
  <c r="N28" i="1"/>
  <c r="H28" i="1" s="1"/>
  <c r="O27" i="1"/>
  <c r="L27" i="1" s="1"/>
  <c r="O26" i="1"/>
  <c r="L26" i="1" s="1"/>
  <c r="H26" i="1" s="1"/>
  <c r="N26" i="1"/>
  <c r="O25" i="1"/>
  <c r="L25" i="1" s="1"/>
  <c r="O24" i="1"/>
  <c r="L24" i="1" s="1"/>
  <c r="N24" i="1"/>
  <c r="H24" i="1" s="1"/>
  <c r="O23" i="1"/>
  <c r="L23" i="1" s="1"/>
  <c r="O22" i="1"/>
  <c r="L22" i="1" s="1"/>
  <c r="O21" i="1"/>
  <c r="L21" i="1" s="1"/>
  <c r="O20" i="1"/>
  <c r="L20" i="1" s="1"/>
  <c r="O19" i="1"/>
  <c r="L19" i="1" s="1"/>
  <c r="O18" i="1"/>
  <c r="L18" i="1" s="1"/>
  <c r="O17" i="1"/>
  <c r="L17" i="1" s="1"/>
  <c r="O16" i="1"/>
  <c r="L16" i="1" s="1"/>
  <c r="O15" i="1"/>
  <c r="L15" i="1" s="1"/>
  <c r="O14" i="1"/>
  <c r="L14" i="1" s="1"/>
  <c r="O13" i="1"/>
  <c r="L13" i="1" s="1"/>
  <c r="U12" i="1"/>
  <c r="Q12" i="1"/>
  <c r="U11" i="1"/>
  <c r="T11" i="1"/>
  <c r="S11" i="1"/>
  <c r="S10" i="1" s="1"/>
  <c r="R11" i="1"/>
  <c r="Q11" i="1"/>
  <c r="P11" i="1"/>
  <c r="O11" i="1"/>
  <c r="O10" i="1" s="1"/>
  <c r="M11" i="1"/>
  <c r="N11" i="1" s="1"/>
  <c r="K11" i="1"/>
  <c r="K10" i="1" s="1"/>
  <c r="L10" i="1" s="1"/>
  <c r="I11" i="1"/>
  <c r="J11" i="1" s="1"/>
  <c r="G11" i="1"/>
  <c r="G10" i="1" s="1"/>
  <c r="U10" i="1"/>
  <c r="T10" i="1"/>
  <c r="R10" i="1"/>
  <c r="Q10" i="1"/>
  <c r="P10" i="1"/>
  <c r="M10" i="1"/>
  <c r="N10" i="1" s="1"/>
  <c r="I10" i="1"/>
  <c r="J10" i="1" l="1"/>
  <c r="H10" i="1" s="1"/>
  <c r="N13" i="1"/>
  <c r="H13" i="1" s="1"/>
  <c r="N14" i="1"/>
  <c r="H14" i="1" s="1"/>
  <c r="N15" i="1"/>
  <c r="H15" i="1" s="1"/>
  <c r="N16" i="1"/>
  <c r="H16" i="1" s="1"/>
  <c r="N17" i="1"/>
  <c r="H17" i="1" s="1"/>
  <c r="N18" i="1"/>
  <c r="H18" i="1" s="1"/>
  <c r="N19" i="1"/>
  <c r="H19" i="1" s="1"/>
  <c r="N20" i="1"/>
  <c r="H20" i="1" s="1"/>
  <c r="N21" i="1"/>
  <c r="H21" i="1" s="1"/>
  <c r="N22" i="1"/>
  <c r="H22" i="1" s="1"/>
  <c r="N23" i="1"/>
  <c r="H23" i="1" s="1"/>
  <c r="N27" i="1"/>
  <c r="H27" i="1" s="1"/>
  <c r="N31" i="1"/>
  <c r="H31" i="1" s="1"/>
  <c r="Q34" i="2"/>
  <c r="U12" i="2"/>
  <c r="L13" i="3"/>
  <c r="H13" i="3" s="1"/>
  <c r="U13" i="3"/>
  <c r="O11" i="3"/>
  <c r="J11" i="3" s="1"/>
  <c r="L17" i="3"/>
  <c r="H17" i="3" s="1"/>
  <c r="U17" i="3"/>
  <c r="N28" i="3"/>
  <c r="L28" i="3"/>
  <c r="H28" i="3" s="1"/>
  <c r="H30" i="3"/>
  <c r="U18" i="4"/>
  <c r="Q18" i="4" s="1"/>
  <c r="U22" i="4"/>
  <c r="Q22" i="4" s="1"/>
  <c r="U26" i="4"/>
  <c r="Q26" i="4" s="1"/>
  <c r="U30" i="4"/>
  <c r="Q30" i="4" s="1"/>
  <c r="U34" i="4"/>
  <c r="Q34" i="4" s="1"/>
  <c r="N14" i="5"/>
  <c r="N16" i="5"/>
  <c r="N18" i="5"/>
  <c r="N20" i="5"/>
  <c r="N22" i="5"/>
  <c r="N24" i="5"/>
  <c r="N26" i="5"/>
  <c r="N28" i="5"/>
  <c r="N30" i="5"/>
  <c r="N32" i="5"/>
  <c r="L11" i="3"/>
  <c r="N16" i="3"/>
  <c r="L16" i="3"/>
  <c r="H16" i="3" s="1"/>
  <c r="L21" i="3"/>
  <c r="H21" i="3" s="1"/>
  <c r="U21" i="3"/>
  <c r="N32" i="3"/>
  <c r="L32" i="3"/>
  <c r="H32" i="3" s="1"/>
  <c r="H14" i="5"/>
  <c r="H16" i="5"/>
  <c r="H18" i="5"/>
  <c r="H20" i="5"/>
  <c r="H22" i="5"/>
  <c r="H24" i="5"/>
  <c r="H26" i="5"/>
  <c r="H28" i="5"/>
  <c r="H30" i="5"/>
  <c r="H32" i="5"/>
  <c r="Q15" i="6"/>
  <c r="V11" i="6"/>
  <c r="L11" i="1"/>
  <c r="H11" i="1" s="1"/>
  <c r="N25" i="1"/>
  <c r="H25" i="1" s="1"/>
  <c r="N29" i="1"/>
  <c r="H29" i="1" s="1"/>
  <c r="N32" i="1"/>
  <c r="Q14" i="2"/>
  <c r="U11" i="2"/>
  <c r="U16" i="3"/>
  <c r="N20" i="3"/>
  <c r="L20" i="3"/>
  <c r="H20" i="3" s="1"/>
  <c r="H22" i="3"/>
  <c r="L25" i="3"/>
  <c r="H25" i="3" s="1"/>
  <c r="U25" i="3"/>
  <c r="U32" i="3"/>
  <c r="U16" i="4"/>
  <c r="Q16" i="4" s="1"/>
  <c r="U20" i="4"/>
  <c r="Q20" i="4" s="1"/>
  <c r="U24" i="4"/>
  <c r="Q24" i="4" s="1"/>
  <c r="U28" i="4"/>
  <c r="Q28" i="4" s="1"/>
  <c r="U32" i="4"/>
  <c r="Q32" i="4" s="1"/>
  <c r="N15" i="5"/>
  <c r="N17" i="5"/>
  <c r="N19" i="5"/>
  <c r="N21" i="5"/>
  <c r="N23" i="5"/>
  <c r="N25" i="5"/>
  <c r="N27" i="5"/>
  <c r="N29" i="5"/>
  <c r="N31" i="5"/>
  <c r="H32" i="1"/>
  <c r="Q12" i="2"/>
  <c r="N24" i="3"/>
  <c r="L24" i="3"/>
  <c r="L29" i="3"/>
  <c r="H29" i="3" s="1"/>
  <c r="U29" i="3"/>
  <c r="Q13" i="4"/>
  <c r="Q33" i="4"/>
  <c r="L13" i="5"/>
  <c r="H13" i="5" s="1"/>
  <c r="O11" i="5"/>
  <c r="H15" i="5"/>
  <c r="H17" i="5"/>
  <c r="H19" i="5"/>
  <c r="H21" i="5"/>
  <c r="H23" i="5"/>
  <c r="H25" i="5"/>
  <c r="H27" i="5"/>
  <c r="H29" i="5"/>
  <c r="H31" i="5"/>
  <c r="U11" i="4" l="1"/>
  <c r="L11" i="5"/>
  <c r="O10" i="5"/>
  <c r="J11" i="5"/>
  <c r="U12" i="4"/>
  <c r="Q12" i="4" s="1"/>
  <c r="N11" i="5"/>
  <c r="Q11" i="6"/>
  <c r="V10" i="6"/>
  <c r="Q10" i="6" s="1"/>
  <c r="U11" i="3"/>
  <c r="U10" i="3" s="1"/>
  <c r="H24" i="3"/>
  <c r="U10" i="2"/>
  <c r="Q10" i="2" s="1"/>
  <c r="Q11" i="2"/>
  <c r="O10" i="3"/>
  <c r="N11" i="3"/>
  <c r="H11" i="3" s="1"/>
  <c r="L10" i="5" l="1"/>
  <c r="N10" i="5"/>
  <c r="J10" i="5"/>
  <c r="L10" i="3"/>
  <c r="N10" i="3"/>
  <c r="J10" i="3"/>
  <c r="U10" i="4"/>
  <c r="Q10" i="4" s="1"/>
  <c r="Q11" i="4"/>
  <c r="H11" i="5"/>
  <c r="H10" i="5" l="1"/>
  <c r="H10" i="3"/>
</calcChain>
</file>

<file path=xl/sharedStrings.xml><?xml version="1.0" encoding="utf-8"?>
<sst xmlns="http://schemas.openxmlformats.org/spreadsheetml/2006/main" count="1096" uniqueCount="141">
  <si>
    <t>第６表  保険税（料）賦課状況（その１）－Ｂ（２）表</t>
  </si>
  <si>
    <t>一般被保険者分・医療給付費分</t>
    <rPh sb="0" eb="2">
      <t>イッパン</t>
    </rPh>
    <rPh sb="2" eb="6">
      <t>ヒホケンシャ</t>
    </rPh>
    <rPh sb="6" eb="7">
      <t>ブン</t>
    </rPh>
    <rPh sb="8" eb="10">
      <t>イリョウ</t>
    </rPh>
    <rPh sb="10" eb="12">
      <t>キュウフ</t>
    </rPh>
    <rPh sb="12" eb="13">
      <t>ヒ</t>
    </rPh>
    <rPh sb="13" eb="14">
      <t>ブン</t>
    </rPh>
    <phoneticPr fontId="5"/>
  </si>
  <si>
    <t>税　     ・　    料　    区     　分</t>
    <rPh sb="13" eb="14">
      <t>リョウ</t>
    </rPh>
    <rPh sb="19" eb="20">
      <t>ク</t>
    </rPh>
    <rPh sb="26" eb="27">
      <t>ブン</t>
    </rPh>
    <phoneticPr fontId="5"/>
  </si>
  <si>
    <t xml:space="preserve">課税　　　　　算定　　　　　方式      </t>
    <rPh sb="0" eb="2">
      <t>カゼイ</t>
    </rPh>
    <rPh sb="7" eb="8">
      <t>ザン</t>
    </rPh>
    <rPh sb="8" eb="9">
      <t>サダム</t>
    </rPh>
    <rPh sb="14" eb="16">
      <t>ホウシキ</t>
    </rPh>
    <phoneticPr fontId="5"/>
  </si>
  <si>
    <t>徴　　収　　回　　数</t>
    <rPh sb="0" eb="1">
      <t>シルシ</t>
    </rPh>
    <rPh sb="3" eb="4">
      <t>オサム</t>
    </rPh>
    <rPh sb="6" eb="7">
      <t>カイ</t>
    </rPh>
    <rPh sb="9" eb="10">
      <t>カズ</t>
    </rPh>
    <phoneticPr fontId="5"/>
  </si>
  <si>
    <t>保　険　税　（料）　算　定　及　び　割　合</t>
  </si>
  <si>
    <t>保険税（料）算定及び割合</t>
  </si>
  <si>
    <t>保険税（料）
軽　減　額</t>
    <rPh sb="7" eb="8">
      <t>ケイ</t>
    </rPh>
    <rPh sb="9" eb="10">
      <t>ゲン</t>
    </rPh>
    <rPh sb="11" eb="12">
      <t>ガク</t>
    </rPh>
    <phoneticPr fontId="5"/>
  </si>
  <si>
    <t>災害等
による
減免額</t>
    <rPh sb="2" eb="3">
      <t>トウ</t>
    </rPh>
    <rPh sb="8" eb="10">
      <t>ゲンメン</t>
    </rPh>
    <rPh sb="10" eb="11">
      <t>ガク</t>
    </rPh>
    <phoneticPr fontId="5"/>
  </si>
  <si>
    <t>その他の
減免額</t>
    <rPh sb="2" eb="3">
      <t>タ</t>
    </rPh>
    <rPh sb="5" eb="7">
      <t>ゲンメン</t>
    </rPh>
    <rPh sb="7" eb="8">
      <t>ガク</t>
    </rPh>
    <phoneticPr fontId="5"/>
  </si>
  <si>
    <t>賦　　課
限度額を
超える額</t>
    <rPh sb="5" eb="7">
      <t>ゲンド</t>
    </rPh>
    <rPh sb="7" eb="8">
      <t>ガク</t>
    </rPh>
    <rPh sb="10" eb="11">
      <t>コ</t>
    </rPh>
    <rPh sb="13" eb="14">
      <t>ガク</t>
    </rPh>
    <phoneticPr fontId="5"/>
  </si>
  <si>
    <t>増減額</t>
    <phoneticPr fontId="5"/>
  </si>
  <si>
    <t>調定額</t>
    <phoneticPr fontId="5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</si>
  <si>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5"/>
  </si>
  <si>
    <t>所　得　割　額</t>
  </si>
  <si>
    <t>資　産　割　額</t>
  </si>
  <si>
    <t>均　等　割　額</t>
  </si>
  <si>
    <t>平　等　割　額</t>
  </si>
  <si>
    <t>計</t>
    <rPh sb="0" eb="1">
      <t>ケイ</t>
    </rPh>
    <phoneticPr fontId="5"/>
  </si>
  <si>
    <t>保険者番号</t>
  </si>
  <si>
    <t>保険者名</t>
  </si>
  <si>
    <t>金　　額</t>
  </si>
  <si>
    <t>割　合</t>
  </si>
  <si>
    <t>（千円）</t>
  </si>
  <si>
    <t>（％）</t>
  </si>
  <si>
    <t>令和元年度</t>
    <rPh sb="0" eb="2">
      <t>レイワ</t>
    </rPh>
    <rPh sb="2" eb="3">
      <t>ガン</t>
    </rPh>
    <rPh sb="3" eb="4">
      <t>ネン</t>
    </rPh>
    <phoneticPr fontId="5"/>
  </si>
  <si>
    <t>県   計</t>
  </si>
  <si>
    <t>令和２年度</t>
    <rPh sb="0" eb="2">
      <t>レイワ</t>
    </rPh>
    <rPh sb="3" eb="4">
      <t>ネン</t>
    </rPh>
    <phoneticPr fontId="5"/>
  </si>
  <si>
    <t>令和３年度</t>
    <rPh sb="0" eb="2">
      <t>レイワ</t>
    </rPh>
    <rPh sb="3" eb="4">
      <t>ネン</t>
    </rPh>
    <phoneticPr fontId="5"/>
  </si>
  <si>
    <t xml:space="preserve">  市　　町 </t>
    <phoneticPr fontId="5"/>
  </si>
  <si>
    <t>計</t>
  </si>
  <si>
    <t>国保組合</t>
  </si>
  <si>
    <t>－</t>
  </si>
  <si>
    <t>－</t>
    <phoneticPr fontId="5"/>
  </si>
  <si>
    <t>佐 賀 市</t>
  </si>
  <si>
    <t>税</t>
  </si>
  <si>
    <t>３</t>
  </si>
  <si>
    <t>佐</t>
    <rPh sb="0" eb="1">
      <t>タスク</t>
    </rPh>
    <phoneticPr fontId="4"/>
  </si>
  <si>
    <t>唐 津 市</t>
  </si>
  <si>
    <t>唐</t>
    <rPh sb="0" eb="1">
      <t>カラ</t>
    </rPh>
    <phoneticPr fontId="4"/>
  </si>
  <si>
    <t>鳥 栖 市</t>
  </si>
  <si>
    <t>鳥</t>
    <rPh sb="0" eb="1">
      <t>トリ</t>
    </rPh>
    <phoneticPr fontId="4"/>
  </si>
  <si>
    <t>多 久 市</t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</si>
  <si>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</si>
  <si>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</si>
  <si>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</si>
  <si>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</si>
  <si>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</si>
  <si>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</si>
  <si>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</si>
  <si>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5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</si>
  <si>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</si>
  <si>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</si>
  <si>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</si>
  <si>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</si>
  <si>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</si>
  <si>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</si>
  <si>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4"/>
  </si>
  <si>
    <t>基 山 町</t>
  </si>
  <si>
    <t>基</t>
    <rPh sb="0" eb="1">
      <t>キ</t>
    </rPh>
    <phoneticPr fontId="4"/>
  </si>
  <si>
    <t>上 峰 町</t>
  </si>
  <si>
    <t>上</t>
    <rPh sb="0" eb="1">
      <t>ウエ</t>
    </rPh>
    <phoneticPr fontId="4"/>
  </si>
  <si>
    <t>みやき町</t>
  </si>
  <si>
    <t>み</t>
  </si>
  <si>
    <t>玄 海 町</t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</si>
  <si>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</si>
  <si>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</si>
  <si>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</si>
  <si>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</si>
  <si>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大</t>
    <rPh sb="0" eb="1">
      <t>オオ</t>
    </rPh>
    <phoneticPr fontId="4"/>
  </si>
  <si>
    <t>江 北 町</t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</si>
  <si>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</si>
  <si>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</si>
  <si>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</si>
  <si>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</si>
  <si>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太</t>
    <rPh sb="0" eb="1">
      <t>フト</t>
    </rPh>
    <phoneticPr fontId="4"/>
  </si>
  <si>
    <t>医師国保</t>
  </si>
  <si>
    <t>料</t>
  </si>
  <si>
    <t>その他</t>
  </si>
  <si>
    <t>医</t>
    <rPh sb="0" eb="1">
      <t>イ</t>
    </rPh>
    <phoneticPr fontId="4"/>
  </si>
  <si>
    <t>歯科医師</t>
  </si>
  <si>
    <t>歯</t>
    <rPh sb="0" eb="1">
      <t>ハ</t>
    </rPh>
    <phoneticPr fontId="4"/>
  </si>
  <si>
    <t>建設国保</t>
  </si>
  <si>
    <t>ー</t>
    <phoneticPr fontId="5"/>
  </si>
  <si>
    <t>建</t>
    <rPh sb="0" eb="1">
      <t>ケン</t>
    </rPh>
    <phoneticPr fontId="4"/>
  </si>
  <si>
    <t>✓</t>
    <phoneticPr fontId="5"/>
  </si>
  <si>
    <t>第６表  保険税（料）賦課状況（その２）－Ｂ（２）表</t>
  </si>
  <si>
    <t>　</t>
    <phoneticPr fontId="5"/>
  </si>
  <si>
    <t>税　　　　（　料　）　　　　率</t>
  </si>
  <si>
    <t>課税対象額</t>
    <rPh sb="0" eb="2">
      <t>カゼイ</t>
    </rPh>
    <rPh sb="2" eb="4">
      <t>タイショウ</t>
    </rPh>
    <rPh sb="4" eb="5">
      <t>ガク</t>
    </rPh>
    <phoneticPr fontId="5"/>
  </si>
  <si>
    <t>課税対象
世帯数</t>
    <rPh sb="5" eb="8">
      <t>セタイスウ</t>
    </rPh>
    <phoneticPr fontId="5"/>
  </si>
  <si>
    <t>保険税（料）
軽減世帯数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phoneticPr fontId="5"/>
  </si>
  <si>
    <t>災害等による
減免世帯数</t>
    <rPh sb="2" eb="3">
      <t>トウ</t>
    </rPh>
    <rPh sb="7" eb="9">
      <t>ゲンメン</t>
    </rPh>
    <rPh sb="9" eb="12">
      <t>セタイスウ</t>
    </rPh>
    <phoneticPr fontId="5"/>
  </si>
  <si>
    <t>その他の
減免世帯数</t>
    <rPh sb="2" eb="3">
      <t>タ</t>
    </rPh>
    <rPh sb="5" eb="7">
      <t>ゲンメン</t>
    </rPh>
    <rPh sb="7" eb="10">
      <t>セタイスウ</t>
    </rPh>
    <phoneticPr fontId="5"/>
  </si>
  <si>
    <t>限度額を
超える
世帯数</t>
    <rPh sb="0" eb="2">
      <t>ゲンド</t>
    </rPh>
    <rPh sb="2" eb="3">
      <t>ガク</t>
    </rPh>
    <rPh sb="5" eb="6">
      <t>コ</t>
    </rPh>
    <rPh sb="9" eb="12">
      <t>セタイスウ</t>
    </rPh>
    <phoneticPr fontId="5"/>
  </si>
  <si>
    <t>課税対象
被保険者数</t>
    <rPh sb="0" eb="2">
      <t>カゼイ</t>
    </rPh>
    <rPh sb="2" eb="4">
      <t>タイショウ</t>
    </rPh>
    <rPh sb="5" eb="9">
      <t>ヒホケンシャ</t>
    </rPh>
    <rPh sb="9" eb="10">
      <t>スウ</t>
    </rPh>
    <phoneticPr fontId="5"/>
  </si>
  <si>
    <t>賦　課
限度額</t>
    <rPh sb="0" eb="1">
      <t>ミツギ</t>
    </rPh>
    <rPh sb="2" eb="3">
      <t>カ</t>
    </rPh>
    <rPh sb="4" eb="6">
      <t>ゲンド</t>
    </rPh>
    <rPh sb="6" eb="7">
      <t>ガク</t>
    </rPh>
    <phoneticPr fontId="5"/>
  </si>
  <si>
    <t>一人当たり
保険税（料）
調定額</t>
    <rPh sb="2" eb="3">
      <t>ア</t>
    </rPh>
    <rPh sb="6" eb="8">
      <t>ホケン</t>
    </rPh>
    <rPh sb="8" eb="9">
      <t>ゼイ</t>
    </rPh>
    <rPh sb="10" eb="11">
      <t>リョウ</t>
    </rPh>
    <rPh sb="13" eb="14">
      <t>チョウ</t>
    </rPh>
    <rPh sb="14" eb="16">
      <t>テイガク</t>
    </rPh>
    <phoneticPr fontId="5"/>
  </si>
  <si>
    <t>所得割　</t>
    <phoneticPr fontId="5"/>
  </si>
  <si>
    <t>資産割　</t>
    <rPh sb="0" eb="2">
      <t>シサン</t>
    </rPh>
    <phoneticPr fontId="5"/>
  </si>
  <si>
    <t>療養</t>
    <rPh sb="0" eb="2">
      <t>リョウヨウ</t>
    </rPh>
    <phoneticPr fontId="5"/>
  </si>
  <si>
    <t>所　得　割</t>
  </si>
  <si>
    <t>資　産　割</t>
  </si>
  <si>
    <t>均　等　割</t>
  </si>
  <si>
    <t>平　等　割</t>
  </si>
  <si>
    <t>調　定　額</t>
  </si>
  <si>
    <t>（円）</t>
  </si>
  <si>
    <t>（世帯）</t>
  </si>
  <si>
    <t>（人）</t>
  </si>
  <si>
    <t>（千円）</t>
    <rPh sb="1" eb="3">
      <t>センエン</t>
    </rPh>
    <phoneticPr fontId="5"/>
  </si>
  <si>
    <t>令和元年度</t>
    <rPh sb="0" eb="2">
      <t>レイワ</t>
    </rPh>
    <rPh sb="2" eb="3">
      <t>ガン</t>
    </rPh>
    <phoneticPr fontId="5"/>
  </si>
  <si>
    <t>令和２年度</t>
    <rPh sb="0" eb="2">
      <t>レイワ</t>
    </rPh>
    <phoneticPr fontId="5"/>
  </si>
  <si>
    <t>第１表２N13</t>
  </si>
  <si>
    <t>令和３年度</t>
    <rPh sb="0" eb="2">
      <t>レイワ</t>
    </rPh>
    <phoneticPr fontId="5"/>
  </si>
  <si>
    <t>県合計</t>
    <rPh sb="0" eb="3">
      <t>ケンゴウケイ</t>
    </rPh>
    <phoneticPr fontId="5"/>
  </si>
  <si>
    <t>市町村</t>
    <rPh sb="0" eb="3">
      <t>シチョウソン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</si>
  <si>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</si>
  <si>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</si>
  <si>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phoneticPr fontId="5"/>
  </si>
  <si>
    <t>第６表  保険税（料）賦課状況（その３）－Ｂ（３）表</t>
    <phoneticPr fontId="2"/>
  </si>
  <si>
    <t>一般被保険者分・後期高齢者支援金分</t>
    <rPh sb="0" eb="2">
      <t>イッパン</t>
    </rPh>
    <rPh sb="2" eb="6">
      <t>ヒホケンシャ</t>
    </rPh>
    <rPh sb="6" eb="7">
      <t>ブン</t>
    </rPh>
    <rPh sb="8" eb="10">
      <t>コウキ</t>
    </rPh>
    <rPh sb="10" eb="13">
      <t>コウレイシャ</t>
    </rPh>
    <rPh sb="13" eb="16">
      <t>シエンキン</t>
    </rPh>
    <rPh sb="16" eb="17">
      <t>ブン</t>
    </rPh>
    <phoneticPr fontId="5"/>
  </si>
  <si>
    <t>税     ・     料     区     分</t>
    <rPh sb="12" eb="13">
      <t>リョウ</t>
    </rPh>
    <rPh sb="18" eb="19">
      <t>ク</t>
    </rPh>
    <rPh sb="24" eb="25">
      <t>ブン</t>
    </rPh>
    <phoneticPr fontId="5"/>
  </si>
  <si>
    <t>課税　　　　　算定　　　　　方式</t>
    <rPh sb="0" eb="2">
      <t>カゼイ</t>
    </rPh>
    <rPh sb="7" eb="8">
      <t>ザン</t>
    </rPh>
    <rPh sb="8" eb="9">
      <t>サダム</t>
    </rPh>
    <rPh sb="14" eb="15">
      <t>カタ</t>
    </rPh>
    <rPh sb="15" eb="16">
      <t>シキ</t>
    </rPh>
    <phoneticPr fontId="5"/>
  </si>
  <si>
    <t>徴           収　          回　         数</t>
    <rPh sb="0" eb="1">
      <t>シルシ</t>
    </rPh>
    <rPh sb="12" eb="13">
      <t>オサム</t>
    </rPh>
    <rPh sb="24" eb="25">
      <t>カイ</t>
    </rPh>
    <rPh sb="35" eb="36">
      <t>カズ</t>
    </rPh>
    <phoneticPr fontId="5"/>
  </si>
  <si>
    <t>災害等
 による
減免額</t>
    <rPh sb="2" eb="3">
      <t>トウ</t>
    </rPh>
    <rPh sb="9" eb="11">
      <t>ゲンメン</t>
    </rPh>
    <rPh sb="11" eb="12">
      <t>ガク</t>
    </rPh>
    <phoneticPr fontId="5"/>
  </si>
  <si>
    <t>増減額</t>
    <phoneticPr fontId="2"/>
  </si>
  <si>
    <t>計</t>
    <rPh sb="0" eb="1">
      <t>ケイ</t>
    </rPh>
    <phoneticPr fontId="2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</si>
  <si>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</si>
  <si>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</si>
  <si>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</si>
  <si>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ー</t>
    <phoneticPr fontId="2"/>
  </si>
  <si>
    <t>第６表  保険税（料）賦課状況（その４）－Ｂ（３）表</t>
    <phoneticPr fontId="2"/>
  </si>
  <si>
    <t>所得割</t>
    <phoneticPr fontId="2"/>
  </si>
  <si>
    <t>資産割</t>
    <phoneticPr fontId="2"/>
  </si>
  <si>
    <t>均等割</t>
    <phoneticPr fontId="2"/>
  </si>
  <si>
    <t>平等割</t>
    <phoneticPr fontId="2"/>
  </si>
  <si>
    <t xml:space="preserve">市 町 村  </t>
  </si>
  <si>
    <t>第６表  保険税（料）賦課状況（その５）－Ｂ（４）表</t>
    <phoneticPr fontId="2"/>
  </si>
  <si>
    <t>介護保険第２号被保険者分・介護納付金分</t>
    <rPh sb="0" eb="2">
      <t>カイゴ</t>
    </rPh>
    <rPh sb="2" eb="4">
      <t>ホケン</t>
    </rPh>
    <rPh sb="4" eb="7">
      <t>ダイニゴウ</t>
    </rPh>
    <rPh sb="7" eb="11">
      <t>ヒホケンシャ</t>
    </rPh>
    <rPh sb="11" eb="12">
      <t>ブン</t>
    </rPh>
    <rPh sb="13" eb="15">
      <t>カイゴ</t>
    </rPh>
    <rPh sb="15" eb="18">
      <t>ノウフキン</t>
    </rPh>
    <rPh sb="18" eb="19">
      <t>ブン</t>
    </rPh>
    <phoneticPr fontId="5"/>
  </si>
  <si>
    <t>第６表  保険税（料）賦課状況（その６）－Ｂ（４）表</t>
    <phoneticPr fontId="2"/>
  </si>
  <si>
    <t>第１表４F13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</si>
</sst>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.00_ ;[Red]\-#,##0.00\ "/>
    <numFmt numFmtId="178" formatCode="#,##0.000;[Red]\-#,##0.000"/>
    <numFmt numFmtId="179" formatCode="#,##0_ "/>
    <numFmt numFmtId="180" formatCode="0.00_ "/>
    <numFmt numFmtId="181" formatCode="#,##0.00_ "/>
    <numFmt numFmtId="182" formatCode=";;;"/>
  </numFmts>
  <fonts count="18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Terminal"/>
      <charset val="128"/>
    </font>
    <font>
      <sz val="11"/>
      <name val="明朝"/>
      <family val="1"/>
      <charset val="128"/>
    </font>
    <font>
      <sz val="11"/>
      <color indexed="3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Terminal"/>
      <charset val="128"/>
    </font>
    <font>
      <sz val="11"/>
      <color indexed="9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33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/>
    <xf numFmtId="0" fontId="6" fillId="0" borderId="0" xfId="0" applyFont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37" fontId="6" fillId="0" borderId="12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37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38" fontId="6" fillId="0" borderId="0" xfId="1" applyFont="1" applyFill="1"/>
    <xf numFmtId="178" fontId="6" fillId="0" borderId="0" xfId="1" applyNumberFormat="1" applyFont="1" applyFill="1"/>
    <xf numFmtId="176" fontId="9" fillId="0" borderId="12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9" fillId="0" borderId="14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179" fontId="6" fillId="0" borderId="21" xfId="0" applyNumberFormat="1" applyFont="1" applyBorder="1" applyAlignment="1">
      <alignment vertical="center"/>
    </xf>
    <xf numFmtId="176" fontId="9" fillId="0" borderId="19" xfId="0" applyNumberFormat="1" applyFont="1" applyBorder="1" applyAlignment="1" applyProtection="1">
      <alignment vertical="center"/>
      <protection locked="0"/>
    </xf>
    <xf numFmtId="179" fontId="6" fillId="0" borderId="19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6" fillId="0" borderId="12" xfId="0" applyNumberFormat="1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177" fontId="9" fillId="0" borderId="13" xfId="0" applyNumberFormat="1" applyFont="1" applyBorder="1" applyAlignment="1">
      <alignment horizontal="right" vertical="center"/>
    </xf>
    <xf numFmtId="179" fontId="6" fillId="0" borderId="22" xfId="0" applyNumberFormat="1" applyFont="1" applyBorder="1" applyAlignment="1">
      <alignment vertical="center"/>
    </xf>
    <xf numFmtId="176" fontId="9" fillId="0" borderId="13" xfId="0" applyNumberFormat="1" applyFont="1" applyBorder="1" applyAlignment="1" applyProtection="1">
      <alignment vertical="center"/>
      <protection locked="0"/>
    </xf>
    <xf numFmtId="179" fontId="6" fillId="0" borderId="13" xfId="0" applyNumberFormat="1" applyFont="1" applyBorder="1" applyAlignment="1">
      <alignment vertical="center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177" fontId="9" fillId="0" borderId="12" xfId="0" applyNumberFormat="1" applyFont="1" applyBorder="1" applyAlignment="1">
      <alignment horizontal="right" vertical="center"/>
    </xf>
    <xf numFmtId="179" fontId="6" fillId="0" borderId="26" xfId="0" applyNumberFormat="1" applyFont="1" applyBorder="1" applyAlignment="1">
      <alignment vertical="center"/>
    </xf>
    <xf numFmtId="176" fontId="9" fillId="0" borderId="27" xfId="0" applyNumberFormat="1" applyFont="1" applyBorder="1" applyAlignment="1" applyProtection="1">
      <alignment vertical="center"/>
      <protection locked="0"/>
    </xf>
    <xf numFmtId="179" fontId="6" fillId="0" borderId="27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right" vertical="center"/>
    </xf>
    <xf numFmtId="177" fontId="9" fillId="0" borderId="29" xfId="0" applyNumberFormat="1" applyFont="1" applyBorder="1" applyAlignment="1">
      <alignment horizontal="right" vertical="center"/>
    </xf>
    <xf numFmtId="177" fontId="9" fillId="0" borderId="30" xfId="0" applyNumberFormat="1" applyFont="1" applyBorder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7" fontId="6" fillId="0" borderId="30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right" vertical="center"/>
    </xf>
    <xf numFmtId="179" fontId="6" fillId="0" borderId="30" xfId="0" applyNumberFormat="1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177" fontId="9" fillId="0" borderId="37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9" fontId="6" fillId="0" borderId="38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8" fontId="3" fillId="0" borderId="0" xfId="1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7" fontId="3" fillId="0" borderId="12" xfId="0" applyNumberFormat="1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37" fontId="3" fillId="0" borderId="13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176" fontId="13" fillId="0" borderId="22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13" fillId="0" borderId="12" xfId="1" applyNumberFormat="1" applyFont="1" applyFill="1" applyBorder="1" applyAlignment="1" applyProtection="1">
      <alignment vertical="center"/>
    </xf>
    <xf numFmtId="38" fontId="3" fillId="0" borderId="0" xfId="0" applyNumberFormat="1" applyFont="1"/>
    <xf numFmtId="0" fontId="3" fillId="0" borderId="17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right" vertical="center"/>
    </xf>
    <xf numFmtId="176" fontId="13" fillId="0" borderId="24" xfId="0" applyNumberFormat="1" applyFont="1" applyBorder="1" applyAlignment="1">
      <alignment horizontal="right" vertical="center"/>
    </xf>
    <xf numFmtId="176" fontId="13" fillId="0" borderId="25" xfId="0" applyNumberFormat="1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vertical="center"/>
    </xf>
    <xf numFmtId="176" fontId="13" fillId="0" borderId="23" xfId="1" applyNumberFormat="1" applyFont="1" applyFill="1" applyBorder="1" applyAlignment="1" applyProtection="1">
      <alignment vertical="center"/>
    </xf>
    <xf numFmtId="0" fontId="3" fillId="0" borderId="19" xfId="0" applyFont="1" applyBorder="1" applyAlignment="1">
      <alignment horizontal="center" vertical="center"/>
    </xf>
    <xf numFmtId="180" fontId="3" fillId="0" borderId="19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right" vertical="center"/>
    </xf>
    <xf numFmtId="179" fontId="3" fillId="0" borderId="21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76" fontId="3" fillId="0" borderId="12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176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180" fontId="3" fillId="0" borderId="13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horizontal="right" vertical="center"/>
    </xf>
    <xf numFmtId="179" fontId="3" fillId="0" borderId="13" xfId="0" applyNumberFormat="1" applyFont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180" fontId="3" fillId="0" borderId="0" xfId="0" applyNumberFormat="1" applyFont="1"/>
    <xf numFmtId="180" fontId="3" fillId="0" borderId="0" xfId="0" applyNumberFormat="1" applyFont="1" applyAlignment="1">
      <alignment vertical="center"/>
    </xf>
    <xf numFmtId="38" fontId="14" fillId="3" borderId="0" xfId="1" applyFont="1" applyFill="1" applyAlignment="1">
      <alignment horizontal="left" vertical="center"/>
    </xf>
    <xf numFmtId="177" fontId="3" fillId="0" borderId="13" xfId="0" applyNumberFormat="1" applyFont="1" applyBorder="1" applyAlignment="1">
      <alignment vertical="center"/>
    </xf>
    <xf numFmtId="176" fontId="3" fillId="0" borderId="18" xfId="1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80" fontId="3" fillId="0" borderId="27" xfId="0" applyNumberFormat="1" applyFont="1" applyBorder="1" applyAlignment="1">
      <alignment vertical="center"/>
    </xf>
    <xf numFmtId="179" fontId="3" fillId="0" borderId="27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13" fillId="0" borderId="29" xfId="1" applyNumberFormat="1" applyFont="1" applyFill="1" applyBorder="1" applyAlignment="1" applyProtection="1">
      <alignment vertical="center"/>
    </xf>
    <xf numFmtId="0" fontId="3" fillId="0" borderId="32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13" fillId="0" borderId="38" xfId="1" applyNumberFormat="1" applyFont="1" applyFill="1" applyBorder="1" applyAlignment="1" applyProtection="1">
      <alignment vertical="center"/>
    </xf>
    <xf numFmtId="0" fontId="3" fillId="0" borderId="36" xfId="0" applyFont="1" applyBorder="1" applyAlignment="1">
      <alignment horizontal="center" vertical="center"/>
    </xf>
    <xf numFmtId="38" fontId="14" fillId="3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/>
    <xf numFmtId="0" fontId="3" fillId="0" borderId="11" xfId="0" applyFont="1" applyBorder="1"/>
    <xf numFmtId="176" fontId="3" fillId="0" borderId="12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right" vertical="center"/>
    </xf>
    <xf numFmtId="177" fontId="13" fillId="0" borderId="12" xfId="0" applyNumberFormat="1" applyFont="1" applyBorder="1" applyAlignment="1">
      <alignment vertical="center"/>
    </xf>
    <xf numFmtId="177" fontId="13" fillId="0" borderId="13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7" fontId="13" fillId="0" borderId="23" xfId="0" applyNumberFormat="1" applyFont="1" applyBorder="1" applyAlignment="1">
      <alignment horizontal="right" vertical="center"/>
    </xf>
    <xf numFmtId="177" fontId="13" fillId="0" borderId="24" xfId="0" applyNumberFormat="1" applyFont="1" applyBorder="1" applyAlignment="1">
      <alignment horizontal="right" vertical="center"/>
    </xf>
    <xf numFmtId="176" fontId="13" fillId="0" borderId="17" xfId="0" applyNumberFormat="1" applyFont="1" applyBorder="1" applyAlignment="1">
      <alignment horizontal="right" vertical="center"/>
    </xf>
    <xf numFmtId="177" fontId="13" fillId="0" borderId="19" xfId="0" applyNumberFormat="1" applyFont="1" applyBorder="1" applyAlignment="1">
      <alignment horizontal="right" vertical="center"/>
    </xf>
    <xf numFmtId="176" fontId="16" fillId="0" borderId="19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6" fontId="16" fillId="0" borderId="12" xfId="0" applyNumberFormat="1" applyFont="1" applyBorder="1" applyAlignment="1" applyProtection="1">
      <alignment vertical="center"/>
      <protection locked="0"/>
    </xf>
    <xf numFmtId="38" fontId="3" fillId="0" borderId="0" xfId="1" applyFont="1" applyFill="1"/>
    <xf numFmtId="176" fontId="3" fillId="0" borderId="12" xfId="1" applyNumberFormat="1" applyFont="1" applyFill="1" applyBorder="1" applyAlignment="1" applyProtection="1">
      <alignment vertical="center"/>
      <protection locked="0"/>
    </xf>
    <xf numFmtId="177" fontId="13" fillId="0" borderId="12" xfId="0" applyNumberFormat="1" applyFont="1" applyBorder="1" applyAlignment="1">
      <alignment horizontal="right" vertical="center"/>
    </xf>
    <xf numFmtId="176" fontId="16" fillId="0" borderId="13" xfId="0" applyNumberFormat="1" applyFont="1" applyBorder="1" applyAlignment="1" applyProtection="1">
      <alignment vertical="center"/>
      <protection locked="0"/>
    </xf>
    <xf numFmtId="177" fontId="13" fillId="0" borderId="13" xfId="0" applyNumberFormat="1" applyFont="1" applyBorder="1" applyAlignment="1">
      <alignment horizontal="right" vertical="center"/>
    </xf>
    <xf numFmtId="176" fontId="3" fillId="0" borderId="12" xfId="1" applyNumberFormat="1" applyFont="1" applyFill="1" applyBorder="1" applyAlignment="1" applyProtection="1">
      <alignment horizontal="right" vertical="center"/>
      <protection locked="0"/>
    </xf>
    <xf numFmtId="179" fontId="3" fillId="0" borderId="41" xfId="0" applyNumberFormat="1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13" fillId="0" borderId="47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horizontal="right" vertical="center"/>
    </xf>
    <xf numFmtId="177" fontId="13" fillId="0" borderId="27" xfId="0" applyNumberFormat="1" applyFont="1" applyBorder="1" applyAlignment="1">
      <alignment horizontal="right" vertical="center"/>
    </xf>
    <xf numFmtId="177" fontId="13" fillId="0" borderId="42" xfId="0" applyNumberFormat="1" applyFont="1" applyBorder="1" applyAlignment="1">
      <alignment vertical="center"/>
    </xf>
    <xf numFmtId="177" fontId="13" fillId="0" borderId="27" xfId="0" applyNumberFormat="1" applyFont="1" applyBorder="1" applyAlignment="1">
      <alignment vertical="center"/>
    </xf>
    <xf numFmtId="176" fontId="16" fillId="0" borderId="27" xfId="0" applyNumberFormat="1" applyFont="1" applyBorder="1" applyAlignment="1" applyProtection="1">
      <alignment vertical="center"/>
      <protection locked="0"/>
    </xf>
    <xf numFmtId="176" fontId="3" fillId="0" borderId="27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177" fontId="13" fillId="0" borderId="18" xfId="0" applyNumberFormat="1" applyFont="1" applyBorder="1" applyAlignment="1">
      <alignment horizontal="right" vertical="center"/>
    </xf>
    <xf numFmtId="2" fontId="3" fillId="0" borderId="35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right" vertical="center"/>
    </xf>
    <xf numFmtId="177" fontId="13" fillId="0" borderId="35" xfId="0" applyNumberFormat="1" applyFont="1" applyBorder="1" applyAlignment="1">
      <alignment horizontal="right" vertical="center"/>
    </xf>
    <xf numFmtId="177" fontId="13" fillId="0" borderId="36" xfId="0" applyNumberFormat="1" applyFont="1" applyBorder="1" applyAlignment="1">
      <alignment horizontal="right" vertical="center"/>
    </xf>
    <xf numFmtId="177" fontId="13" fillId="0" borderId="38" xfId="0" applyNumberFormat="1" applyFont="1" applyBorder="1" applyAlignment="1">
      <alignment horizontal="right" vertical="center"/>
    </xf>
    <xf numFmtId="179" fontId="3" fillId="0" borderId="38" xfId="0" applyNumberFormat="1" applyFont="1" applyBorder="1" applyAlignment="1">
      <alignment vertical="center"/>
    </xf>
    <xf numFmtId="0" fontId="3" fillId="4" borderId="0" xfId="0" applyFont="1" applyFill="1" applyAlignment="1">
      <alignment horizontal="center"/>
    </xf>
    <xf numFmtId="177" fontId="3" fillId="4" borderId="0" xfId="0" applyNumberFormat="1" applyFont="1" applyFill="1"/>
    <xf numFmtId="0" fontId="3" fillId="4" borderId="48" xfId="0" applyFont="1" applyFill="1" applyBorder="1"/>
    <xf numFmtId="0" fontId="3" fillId="4" borderId="0" xfId="0" applyFont="1" applyFill="1" applyAlignment="1">
      <alignment vertical="center"/>
    </xf>
    <xf numFmtId="38" fontId="3" fillId="4" borderId="0" xfId="1" applyFont="1" applyFill="1" applyAlignment="1">
      <alignment horizontal="left" vertical="center"/>
    </xf>
    <xf numFmtId="180" fontId="3" fillId="4" borderId="0" xfId="0" applyNumberFormat="1" applyFont="1" applyFill="1"/>
    <xf numFmtId="0" fontId="3" fillId="4" borderId="0" xfId="0" applyFont="1" applyFill="1" applyAlignment="1">
      <alignment horizontal="right" vertical="center"/>
    </xf>
    <xf numFmtId="176" fontId="13" fillId="0" borderId="23" xfId="0" applyNumberFormat="1" applyFont="1" applyBorder="1" applyAlignment="1">
      <alignment vertical="center"/>
    </xf>
    <xf numFmtId="181" fontId="3" fillId="0" borderId="19" xfId="0" applyNumberFormat="1" applyFont="1" applyBorder="1" applyAlignment="1">
      <alignment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Alignment="1">
      <alignment vertical="center"/>
    </xf>
    <xf numFmtId="181" fontId="3" fillId="0" borderId="13" xfId="0" applyNumberFormat="1" applyFont="1" applyBorder="1" applyAlignment="1">
      <alignment vertical="center"/>
    </xf>
    <xf numFmtId="181" fontId="3" fillId="0" borderId="27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0" fontId="15" fillId="4" borderId="0" xfId="0" applyFont="1" applyFill="1" applyAlignment="1">
      <alignment horizontal="right"/>
    </xf>
    <xf numFmtId="176" fontId="3" fillId="0" borderId="11" xfId="0" applyNumberFormat="1" applyFont="1" applyBorder="1" applyAlignment="1">
      <alignment horizontal="right" vertical="center"/>
    </xf>
    <xf numFmtId="179" fontId="14" fillId="0" borderId="0" xfId="0" applyNumberFormat="1" applyFont="1" applyAlignment="1">
      <alignment vertical="center"/>
    </xf>
    <xf numFmtId="37" fontId="3" fillId="0" borderId="0" xfId="0" applyNumberFormat="1" applyFont="1"/>
    <xf numFmtId="177" fontId="3" fillId="0" borderId="12" xfId="1" applyNumberFormat="1" applyFont="1" applyFill="1" applyBorder="1" applyAlignment="1" applyProtection="1">
      <alignment vertical="center"/>
      <protection locked="0"/>
    </xf>
    <xf numFmtId="177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17" fillId="0" borderId="12" xfId="0" applyNumberFormat="1" applyFont="1" applyBorder="1" applyAlignment="1" applyProtection="1">
      <alignment vertical="center"/>
      <protection locked="0"/>
    </xf>
    <xf numFmtId="2" fontId="3" fillId="0" borderId="30" xfId="0" applyNumberFormat="1" applyFont="1" applyBorder="1" applyAlignment="1">
      <alignment horizontal="center" vertical="center"/>
    </xf>
    <xf numFmtId="177" fontId="13" fillId="0" borderId="32" xfId="0" applyNumberFormat="1" applyFont="1" applyBorder="1" applyAlignment="1">
      <alignment horizontal="right" vertical="center"/>
    </xf>
    <xf numFmtId="2" fontId="3" fillId="0" borderId="38" xfId="0" applyNumberFormat="1" applyFont="1" applyBorder="1" applyAlignment="1">
      <alignment horizontal="center" vertical="center"/>
    </xf>
    <xf numFmtId="177" fontId="3" fillId="0" borderId="0" xfId="0" applyNumberFormat="1" applyFont="1"/>
    <xf numFmtId="176" fontId="3" fillId="0" borderId="12" xfId="1" applyNumberFormat="1" applyFont="1" applyFill="1" applyBorder="1" applyAlignment="1" applyProtection="1">
      <alignment vertical="center"/>
    </xf>
    <xf numFmtId="179" fontId="3" fillId="0" borderId="49" xfId="0" applyNumberFormat="1" applyFont="1" applyBorder="1" applyAlignment="1">
      <alignment vertical="center"/>
    </xf>
    <xf numFmtId="176" fontId="3" fillId="4" borderId="0" xfId="0" applyNumberFormat="1" applyFont="1" applyFill="1"/>
    <xf numFmtId="177" fontId="3" fillId="0" borderId="12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horizontal="center" vertical="center"/>
    </xf>
    <xf numFmtId="182" fontId="3" fillId="0" borderId="0" xfId="1" applyNumberFormat="1" applyFont="1" applyFill="1" applyBorder="1" applyAlignment="1">
      <alignment horizontal="center" vertical="center"/>
    </xf>
    <xf numFmtId="182" fontId="13" fillId="2" borderId="0" xfId="1" applyNumberFormat="1" applyFont="1" applyFill="1" applyBorder="1" applyAlignment="1">
      <alignment vertical="center"/>
    </xf>
    <xf numFmtId="182" fontId="13" fillId="0" borderId="0" xfId="1" applyNumberFormat="1" applyFont="1" applyFill="1" applyBorder="1" applyAlignment="1">
      <alignment vertical="center"/>
    </xf>
    <xf numFmtId="182" fontId="13" fillId="2" borderId="0" xfId="1" applyNumberFormat="1" applyFont="1" applyFill="1" applyBorder="1" applyAlignment="1" applyProtection="1">
      <alignment vertical="center"/>
      <protection locked="0"/>
    </xf>
    <xf numFmtId="182" fontId="3" fillId="0" borderId="0" xfId="0" applyNumberFormat="1" applyFont="1" applyBorder="1" applyAlignment="1">
      <alignment vertical="center" shrinkToFit="1"/>
    </xf>
    <xf numFmtId="182" fontId="3" fillId="0" borderId="0" xfId="0" applyNumberFormat="1" applyFont="1" applyBorder="1" applyAlignment="1">
      <alignment horizontal="center" vertical="center" shrinkToFit="1"/>
    </xf>
    <xf numFmtId="182" fontId="3" fillId="4" borderId="0" xfId="0" applyNumberFormat="1" applyFont="1" applyFill="1" applyBorder="1" applyAlignment="1">
      <alignment vertical="center"/>
    </xf>
    <xf numFmtId="182" fontId="14" fillId="0" borderId="0" xfId="1" applyNumberFormat="1" applyFont="1" applyFill="1" applyBorder="1" applyAlignment="1" applyProtection="1">
      <alignment vertical="center"/>
      <protection locked="0"/>
    </xf>
    <xf numFmtId="182" fontId="14" fillId="0" borderId="0" xfId="1" applyNumberFormat="1" applyFont="1" applyFill="1" applyBorder="1" applyAlignment="1">
      <alignment vertical="center"/>
    </xf>
    <xf numFmtId="182" fontId="3" fillId="4" borderId="0" xfId="0" applyNumberFormat="1" applyFont="1" applyFill="1" applyBorder="1" applyAlignment="1">
      <alignment horizontal="center" vertical="center"/>
    </xf>
    <xf numFmtId="182" fontId="3" fillId="4" borderId="0" xfId="1" applyNumberFormat="1" applyFont="1" applyFill="1" applyBorder="1" applyAlignment="1">
      <alignment horizontal="center" vertical="center"/>
    </xf>
    <xf numFmtId="182" fontId="13" fillId="4" borderId="0" xfId="1" applyNumberFormat="1" applyFont="1" applyFill="1" applyBorder="1" applyAlignment="1">
      <alignment vertical="center"/>
    </xf>
    <xf numFmtId="182" fontId="13" fillId="4" borderId="0" xfId="1" applyNumberFormat="1" applyFont="1" applyFill="1" applyBorder="1" applyAlignment="1" applyProtection="1">
      <alignment vertical="center"/>
      <protection locked="0"/>
    </xf>
    <xf numFmtId="182" fontId="3" fillId="2" borderId="0" xfId="1" applyNumberFormat="1" applyFont="1" applyFill="1" applyBorder="1" applyAlignment="1" applyProtection="1">
      <alignment vertical="center"/>
      <protection locked="0"/>
    </xf>
    <xf numFmtId="182" fontId="3" fillId="4" borderId="0" xfId="1" applyNumberFormat="1" applyFont="1" applyFill="1" applyBorder="1" applyAlignment="1">
      <alignment horizontal="left" vertical="center"/>
    </xf>
    <xf numFmtId="182" fontId="3" fillId="4" borderId="0" xfId="0" applyNumberFormat="1" applyFont="1" applyFill="1" applyBorder="1"/>
    <xf numFmtId="182" fontId="3" fillId="2" borderId="0" xfId="1" applyNumberFormat="1" applyFont="1" applyFill="1" applyBorder="1" applyAlignment="1">
      <alignment horizontal="left" vertical="center"/>
    </xf>
    <xf numFmtId="182" fontId="3" fillId="4" borderId="0" xfId="1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82" fontId="3" fillId="0" borderId="0" xfId="0" applyNumberFormat="1" applyFont="1" applyBorder="1" applyAlignment="1">
      <alignment horizontal="center" vertical="center" wrapText="1"/>
    </xf>
    <xf numFmtId="182" fontId="11" fillId="0" borderId="0" xfId="0" applyNumberFormat="1" applyFont="1" applyBorder="1" applyAlignment="1">
      <alignment horizontal="center" vertical="center" wrapText="1"/>
    </xf>
    <xf numFmtId="182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82" fontId="3" fillId="4" borderId="0" xfId="0" applyNumberFormat="1" applyFont="1" applyFill="1" applyBorder="1" applyAlignment="1">
      <alignment horizontal="center" vertical="center" wrapText="1"/>
    </xf>
    <xf numFmtId="182" fontId="3" fillId="4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74;&#6530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G13">
            <v>28634</v>
          </cell>
        </row>
      </sheetData>
      <sheetData sheetId="1">
        <row r="13">
          <cell r="N13">
            <v>45898</v>
          </cell>
        </row>
        <row r="14">
          <cell r="N14">
            <v>27355</v>
          </cell>
        </row>
        <row r="15">
          <cell r="N15">
            <v>12479</v>
          </cell>
        </row>
        <row r="16">
          <cell r="N16">
            <v>4034</v>
          </cell>
        </row>
        <row r="17">
          <cell r="N17">
            <v>11240</v>
          </cell>
        </row>
        <row r="18">
          <cell r="N18">
            <v>9930</v>
          </cell>
        </row>
        <row r="19">
          <cell r="N19">
            <v>6564</v>
          </cell>
        </row>
        <row r="20">
          <cell r="N20">
            <v>8533</v>
          </cell>
        </row>
        <row r="21">
          <cell r="N21">
            <v>5527</v>
          </cell>
        </row>
        <row r="22">
          <cell r="N22">
            <v>6247</v>
          </cell>
        </row>
        <row r="23">
          <cell r="N23">
            <v>2733</v>
          </cell>
        </row>
        <row r="24">
          <cell r="N24">
            <v>3510</v>
          </cell>
        </row>
        <row r="25">
          <cell r="N25">
            <v>1675</v>
          </cell>
        </row>
        <row r="26">
          <cell r="N26">
            <v>5316</v>
          </cell>
        </row>
        <row r="27">
          <cell r="N27">
            <v>1611</v>
          </cell>
        </row>
        <row r="28">
          <cell r="N28">
            <v>4114</v>
          </cell>
        </row>
        <row r="29">
          <cell r="N29">
            <v>1496</v>
          </cell>
        </row>
        <row r="30">
          <cell r="N30">
            <v>1893</v>
          </cell>
        </row>
        <row r="31">
          <cell r="N31">
            <v>6027</v>
          </cell>
        </row>
        <row r="32">
          <cell r="N32">
            <v>2473</v>
          </cell>
        </row>
        <row r="33">
          <cell r="N33">
            <v>1604</v>
          </cell>
        </row>
        <row r="34">
          <cell r="N34">
            <v>2109</v>
          </cell>
        </row>
        <row r="35">
          <cell r="N35">
            <v>6327</v>
          </cell>
        </row>
      </sheetData>
      <sheetData sheetId="2">
        <row r="13">
          <cell r="J13">
            <v>0</v>
          </cell>
        </row>
      </sheetData>
      <sheetData sheetId="3">
        <row r="13">
          <cell r="F13">
            <v>14200</v>
          </cell>
        </row>
        <row r="14">
          <cell r="F14">
            <v>8354</v>
          </cell>
        </row>
        <row r="15">
          <cell r="F15">
            <v>3499</v>
          </cell>
        </row>
        <row r="16">
          <cell r="F16">
            <v>1151</v>
          </cell>
        </row>
        <row r="17">
          <cell r="F17">
            <v>3249</v>
          </cell>
        </row>
        <row r="18">
          <cell r="F18">
            <v>2865</v>
          </cell>
        </row>
        <row r="19">
          <cell r="F19">
            <v>1980</v>
          </cell>
        </row>
        <row r="20">
          <cell r="F20">
            <v>2512</v>
          </cell>
        </row>
        <row r="21">
          <cell r="F21">
            <v>1733</v>
          </cell>
        </row>
        <row r="22">
          <cell r="F22">
            <v>1736</v>
          </cell>
        </row>
        <row r="23">
          <cell r="F23">
            <v>793</v>
          </cell>
        </row>
        <row r="24">
          <cell r="F24">
            <v>905</v>
          </cell>
        </row>
        <row r="25">
          <cell r="F25">
            <v>457</v>
          </cell>
        </row>
        <row r="26">
          <cell r="F26">
            <v>1468</v>
          </cell>
        </row>
        <row r="27">
          <cell r="F27">
            <v>532</v>
          </cell>
        </row>
        <row r="28">
          <cell r="F28">
            <v>1177</v>
          </cell>
        </row>
        <row r="29">
          <cell r="F29">
            <v>395</v>
          </cell>
        </row>
        <row r="30">
          <cell r="F30">
            <v>570</v>
          </cell>
        </row>
        <row r="31">
          <cell r="F31">
            <v>1958</v>
          </cell>
        </row>
        <row r="32">
          <cell r="F32">
            <v>857</v>
          </cell>
        </row>
        <row r="33">
          <cell r="F33">
            <v>679</v>
          </cell>
        </row>
        <row r="34">
          <cell r="F34">
            <v>857</v>
          </cell>
        </row>
        <row r="35">
          <cell r="F35">
            <v>2239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DDB8-C95E-43CB-B665-60C335535FDE}">
  <sheetPr syncVertical="1" syncRef="D7" transitionEvaluation="1">
    <tabColor theme="4"/>
  </sheetPr>
  <dimension ref="B1:AC37"/>
  <sheetViews>
    <sheetView showGridLines="0" tabSelected="1" view="pageBreakPreview" zoomScale="59" zoomScaleNormal="80" zoomScaleSheetLayoutView="59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10.625" defaultRowHeight="15.95" customHeight="1"/>
  <cols>
    <col min="1" max="1" width="1.125" style="5" customWidth="1"/>
    <col min="2" max="2" width="13.5" style="5" customWidth="1"/>
    <col min="3" max="3" width="10.625" style="92" customWidth="1"/>
    <col min="4" max="5" width="6.625" style="5" customWidth="1"/>
    <col min="6" max="6" width="6.625" style="92" customWidth="1"/>
    <col min="7" max="7" width="12.5" style="5" customWidth="1"/>
    <col min="8" max="8" width="8.375" style="5" customWidth="1"/>
    <col min="9" max="9" width="12.5" style="5" customWidth="1"/>
    <col min="10" max="10" width="8.375" style="5" customWidth="1"/>
    <col min="11" max="11" width="12.5" style="5" customWidth="1"/>
    <col min="12" max="12" width="8.375" style="5" customWidth="1"/>
    <col min="13" max="13" width="12.125" style="5" customWidth="1"/>
    <col min="14" max="14" width="8.375" style="5" customWidth="1"/>
    <col min="15" max="15" width="12.5" style="5" customWidth="1"/>
    <col min="16" max="17" width="11.875" style="5" customWidth="1"/>
    <col min="18" max="18" width="8.875" style="5" customWidth="1"/>
    <col min="19" max="19" width="11.625" style="5" customWidth="1"/>
    <col min="20" max="21" width="12.625" style="5" customWidth="1"/>
    <col min="22" max="22" width="5.625" style="92" customWidth="1"/>
    <col min="23" max="23" width="2.875" style="5" customWidth="1"/>
    <col min="24" max="24" width="10.75" style="5" bestFit="1" customWidth="1"/>
    <col min="25" max="25" width="13.375" style="5" bestFit="1" customWidth="1"/>
    <col min="26" max="26" width="12.125" style="5" bestFit="1" customWidth="1"/>
    <col min="27" max="27" width="13.125" style="5" customWidth="1"/>
    <col min="28" max="28" width="10.625" style="5"/>
    <col min="29" max="29" width="11" style="5" bestFit="1" customWidth="1"/>
    <col min="30" max="256" width="10.625" style="5"/>
    <col min="257" max="257" width="1.125" style="5" customWidth="1"/>
    <col min="258" max="258" width="13.5" style="5" customWidth="1"/>
    <col min="259" max="259" width="10.625" style="5"/>
    <col min="260" max="262" width="6.625" style="5" customWidth="1"/>
    <col min="263" max="263" width="12.5" style="5" customWidth="1"/>
    <col min="264" max="264" width="8.375" style="5" customWidth="1"/>
    <col min="265" max="265" width="12.5" style="5" customWidth="1"/>
    <col min="266" max="266" width="8.375" style="5" customWidth="1"/>
    <col min="267" max="267" width="12.5" style="5" customWidth="1"/>
    <col min="268" max="268" width="8.375" style="5" customWidth="1"/>
    <col min="269" max="269" width="12.125" style="5" customWidth="1"/>
    <col min="270" max="270" width="8.375" style="5" customWidth="1"/>
    <col min="271" max="271" width="12.5" style="5" customWidth="1"/>
    <col min="272" max="273" width="11.875" style="5" customWidth="1"/>
    <col min="274" max="274" width="8.875" style="5" customWidth="1"/>
    <col min="275" max="275" width="11.625" style="5" customWidth="1"/>
    <col min="276" max="277" width="12.625" style="5" customWidth="1"/>
    <col min="278" max="278" width="5.625" style="5" customWidth="1"/>
    <col min="279" max="279" width="2.875" style="5" customWidth="1"/>
    <col min="280" max="280" width="10.75" style="5" bestFit="1" customWidth="1"/>
    <col min="281" max="281" width="13.375" style="5" bestFit="1" customWidth="1"/>
    <col min="282" max="282" width="12.125" style="5" bestFit="1" customWidth="1"/>
    <col min="283" max="283" width="13.125" style="5" customWidth="1"/>
    <col min="284" max="284" width="10.625" style="5"/>
    <col min="285" max="285" width="11" style="5" bestFit="1" customWidth="1"/>
    <col min="286" max="512" width="10.625" style="5"/>
    <col min="513" max="513" width="1.125" style="5" customWidth="1"/>
    <col min="514" max="514" width="13.5" style="5" customWidth="1"/>
    <col min="515" max="515" width="10.625" style="5"/>
    <col min="516" max="518" width="6.625" style="5" customWidth="1"/>
    <col min="519" max="519" width="12.5" style="5" customWidth="1"/>
    <col min="520" max="520" width="8.375" style="5" customWidth="1"/>
    <col min="521" max="521" width="12.5" style="5" customWidth="1"/>
    <col min="522" max="522" width="8.375" style="5" customWidth="1"/>
    <col min="523" max="523" width="12.5" style="5" customWidth="1"/>
    <col min="524" max="524" width="8.375" style="5" customWidth="1"/>
    <col min="525" max="525" width="12.125" style="5" customWidth="1"/>
    <col min="526" max="526" width="8.375" style="5" customWidth="1"/>
    <col min="527" max="527" width="12.5" style="5" customWidth="1"/>
    <col min="528" max="529" width="11.875" style="5" customWidth="1"/>
    <col min="530" max="530" width="8.875" style="5" customWidth="1"/>
    <col min="531" max="531" width="11.625" style="5" customWidth="1"/>
    <col min="532" max="533" width="12.625" style="5" customWidth="1"/>
    <col min="534" max="534" width="5.625" style="5" customWidth="1"/>
    <col min="535" max="535" width="2.875" style="5" customWidth="1"/>
    <col min="536" max="536" width="10.75" style="5" bestFit="1" customWidth="1"/>
    <col min="537" max="537" width="13.375" style="5" bestFit="1" customWidth="1"/>
    <col min="538" max="538" width="12.125" style="5" bestFit="1" customWidth="1"/>
    <col min="539" max="539" width="13.125" style="5" customWidth="1"/>
    <col min="540" max="540" width="10.625" style="5"/>
    <col min="541" max="541" width="11" style="5" bestFit="1" customWidth="1"/>
    <col min="542" max="768" width="10.625" style="5"/>
    <col min="769" max="769" width="1.125" style="5" customWidth="1"/>
    <col min="770" max="770" width="13.5" style="5" customWidth="1"/>
    <col min="771" max="771" width="10.625" style="5"/>
    <col min="772" max="774" width="6.625" style="5" customWidth="1"/>
    <col min="775" max="775" width="12.5" style="5" customWidth="1"/>
    <col min="776" max="776" width="8.375" style="5" customWidth="1"/>
    <col min="777" max="777" width="12.5" style="5" customWidth="1"/>
    <col min="778" max="778" width="8.375" style="5" customWidth="1"/>
    <col min="779" max="779" width="12.5" style="5" customWidth="1"/>
    <col min="780" max="780" width="8.375" style="5" customWidth="1"/>
    <col min="781" max="781" width="12.125" style="5" customWidth="1"/>
    <col min="782" max="782" width="8.375" style="5" customWidth="1"/>
    <col min="783" max="783" width="12.5" style="5" customWidth="1"/>
    <col min="784" max="785" width="11.875" style="5" customWidth="1"/>
    <col min="786" max="786" width="8.875" style="5" customWidth="1"/>
    <col min="787" max="787" width="11.625" style="5" customWidth="1"/>
    <col min="788" max="789" width="12.625" style="5" customWidth="1"/>
    <col min="790" max="790" width="5.625" style="5" customWidth="1"/>
    <col min="791" max="791" width="2.875" style="5" customWidth="1"/>
    <col min="792" max="792" width="10.75" style="5" bestFit="1" customWidth="1"/>
    <col min="793" max="793" width="13.375" style="5" bestFit="1" customWidth="1"/>
    <col min="794" max="794" width="12.125" style="5" bestFit="1" customWidth="1"/>
    <col min="795" max="795" width="13.125" style="5" customWidth="1"/>
    <col min="796" max="796" width="10.625" style="5"/>
    <col min="797" max="797" width="11" style="5" bestFit="1" customWidth="1"/>
    <col min="798" max="1024" width="10.625" style="5"/>
    <col min="1025" max="1025" width="1.125" style="5" customWidth="1"/>
    <col min="1026" max="1026" width="13.5" style="5" customWidth="1"/>
    <col min="1027" max="1027" width="10.625" style="5"/>
    <col min="1028" max="1030" width="6.625" style="5" customWidth="1"/>
    <col min="1031" max="1031" width="12.5" style="5" customWidth="1"/>
    <col min="1032" max="1032" width="8.375" style="5" customWidth="1"/>
    <col min="1033" max="1033" width="12.5" style="5" customWidth="1"/>
    <col min="1034" max="1034" width="8.375" style="5" customWidth="1"/>
    <col min="1035" max="1035" width="12.5" style="5" customWidth="1"/>
    <col min="1036" max="1036" width="8.375" style="5" customWidth="1"/>
    <col min="1037" max="1037" width="12.125" style="5" customWidth="1"/>
    <col min="1038" max="1038" width="8.375" style="5" customWidth="1"/>
    <col min="1039" max="1039" width="12.5" style="5" customWidth="1"/>
    <col min="1040" max="1041" width="11.875" style="5" customWidth="1"/>
    <col min="1042" max="1042" width="8.875" style="5" customWidth="1"/>
    <col min="1043" max="1043" width="11.625" style="5" customWidth="1"/>
    <col min="1044" max="1045" width="12.625" style="5" customWidth="1"/>
    <col min="1046" max="1046" width="5.625" style="5" customWidth="1"/>
    <col min="1047" max="1047" width="2.875" style="5" customWidth="1"/>
    <col min="1048" max="1048" width="10.75" style="5" bestFit="1" customWidth="1"/>
    <col min="1049" max="1049" width="13.375" style="5" bestFit="1" customWidth="1"/>
    <col min="1050" max="1050" width="12.125" style="5" bestFit="1" customWidth="1"/>
    <col min="1051" max="1051" width="13.125" style="5" customWidth="1"/>
    <col min="1052" max="1052" width="10.625" style="5"/>
    <col min="1053" max="1053" width="11" style="5" bestFit="1" customWidth="1"/>
    <col min="1054" max="1280" width="10.625" style="5"/>
    <col min="1281" max="1281" width="1.125" style="5" customWidth="1"/>
    <col min="1282" max="1282" width="13.5" style="5" customWidth="1"/>
    <col min="1283" max="1283" width="10.625" style="5"/>
    <col min="1284" max="1286" width="6.625" style="5" customWidth="1"/>
    <col min="1287" max="1287" width="12.5" style="5" customWidth="1"/>
    <col min="1288" max="1288" width="8.375" style="5" customWidth="1"/>
    <col min="1289" max="1289" width="12.5" style="5" customWidth="1"/>
    <col min="1290" max="1290" width="8.375" style="5" customWidth="1"/>
    <col min="1291" max="1291" width="12.5" style="5" customWidth="1"/>
    <col min="1292" max="1292" width="8.375" style="5" customWidth="1"/>
    <col min="1293" max="1293" width="12.125" style="5" customWidth="1"/>
    <col min="1294" max="1294" width="8.375" style="5" customWidth="1"/>
    <col min="1295" max="1295" width="12.5" style="5" customWidth="1"/>
    <col min="1296" max="1297" width="11.875" style="5" customWidth="1"/>
    <col min="1298" max="1298" width="8.875" style="5" customWidth="1"/>
    <col min="1299" max="1299" width="11.625" style="5" customWidth="1"/>
    <col min="1300" max="1301" width="12.625" style="5" customWidth="1"/>
    <col min="1302" max="1302" width="5.625" style="5" customWidth="1"/>
    <col min="1303" max="1303" width="2.875" style="5" customWidth="1"/>
    <col min="1304" max="1304" width="10.75" style="5" bestFit="1" customWidth="1"/>
    <col min="1305" max="1305" width="13.375" style="5" bestFit="1" customWidth="1"/>
    <col min="1306" max="1306" width="12.125" style="5" bestFit="1" customWidth="1"/>
    <col min="1307" max="1307" width="13.125" style="5" customWidth="1"/>
    <col min="1308" max="1308" width="10.625" style="5"/>
    <col min="1309" max="1309" width="11" style="5" bestFit="1" customWidth="1"/>
    <col min="1310" max="1536" width="10.625" style="5"/>
    <col min="1537" max="1537" width="1.125" style="5" customWidth="1"/>
    <col min="1538" max="1538" width="13.5" style="5" customWidth="1"/>
    <col min="1539" max="1539" width="10.625" style="5"/>
    <col min="1540" max="1542" width="6.625" style="5" customWidth="1"/>
    <col min="1543" max="1543" width="12.5" style="5" customWidth="1"/>
    <col min="1544" max="1544" width="8.375" style="5" customWidth="1"/>
    <col min="1545" max="1545" width="12.5" style="5" customWidth="1"/>
    <col min="1546" max="1546" width="8.375" style="5" customWidth="1"/>
    <col min="1547" max="1547" width="12.5" style="5" customWidth="1"/>
    <col min="1548" max="1548" width="8.375" style="5" customWidth="1"/>
    <col min="1549" max="1549" width="12.125" style="5" customWidth="1"/>
    <col min="1550" max="1550" width="8.375" style="5" customWidth="1"/>
    <col min="1551" max="1551" width="12.5" style="5" customWidth="1"/>
    <col min="1552" max="1553" width="11.875" style="5" customWidth="1"/>
    <col min="1554" max="1554" width="8.875" style="5" customWidth="1"/>
    <col min="1555" max="1555" width="11.625" style="5" customWidth="1"/>
    <col min="1556" max="1557" width="12.625" style="5" customWidth="1"/>
    <col min="1558" max="1558" width="5.625" style="5" customWidth="1"/>
    <col min="1559" max="1559" width="2.875" style="5" customWidth="1"/>
    <col min="1560" max="1560" width="10.75" style="5" bestFit="1" customWidth="1"/>
    <col min="1561" max="1561" width="13.375" style="5" bestFit="1" customWidth="1"/>
    <col min="1562" max="1562" width="12.125" style="5" bestFit="1" customWidth="1"/>
    <col min="1563" max="1563" width="13.125" style="5" customWidth="1"/>
    <col min="1564" max="1564" width="10.625" style="5"/>
    <col min="1565" max="1565" width="11" style="5" bestFit="1" customWidth="1"/>
    <col min="1566" max="1792" width="10.625" style="5"/>
    <col min="1793" max="1793" width="1.125" style="5" customWidth="1"/>
    <col min="1794" max="1794" width="13.5" style="5" customWidth="1"/>
    <col min="1795" max="1795" width="10.625" style="5"/>
    <col min="1796" max="1798" width="6.625" style="5" customWidth="1"/>
    <col min="1799" max="1799" width="12.5" style="5" customWidth="1"/>
    <col min="1800" max="1800" width="8.375" style="5" customWidth="1"/>
    <col min="1801" max="1801" width="12.5" style="5" customWidth="1"/>
    <col min="1802" max="1802" width="8.375" style="5" customWidth="1"/>
    <col min="1803" max="1803" width="12.5" style="5" customWidth="1"/>
    <col min="1804" max="1804" width="8.375" style="5" customWidth="1"/>
    <col min="1805" max="1805" width="12.125" style="5" customWidth="1"/>
    <col min="1806" max="1806" width="8.375" style="5" customWidth="1"/>
    <col min="1807" max="1807" width="12.5" style="5" customWidth="1"/>
    <col min="1808" max="1809" width="11.875" style="5" customWidth="1"/>
    <col min="1810" max="1810" width="8.875" style="5" customWidth="1"/>
    <col min="1811" max="1811" width="11.625" style="5" customWidth="1"/>
    <col min="1812" max="1813" width="12.625" style="5" customWidth="1"/>
    <col min="1814" max="1814" width="5.625" style="5" customWidth="1"/>
    <col min="1815" max="1815" width="2.875" style="5" customWidth="1"/>
    <col min="1816" max="1816" width="10.75" style="5" bestFit="1" customWidth="1"/>
    <col min="1817" max="1817" width="13.375" style="5" bestFit="1" customWidth="1"/>
    <col min="1818" max="1818" width="12.125" style="5" bestFit="1" customWidth="1"/>
    <col min="1819" max="1819" width="13.125" style="5" customWidth="1"/>
    <col min="1820" max="1820" width="10.625" style="5"/>
    <col min="1821" max="1821" width="11" style="5" bestFit="1" customWidth="1"/>
    <col min="1822" max="2048" width="10.625" style="5"/>
    <col min="2049" max="2049" width="1.125" style="5" customWidth="1"/>
    <col min="2050" max="2050" width="13.5" style="5" customWidth="1"/>
    <col min="2051" max="2051" width="10.625" style="5"/>
    <col min="2052" max="2054" width="6.625" style="5" customWidth="1"/>
    <col min="2055" max="2055" width="12.5" style="5" customWidth="1"/>
    <col min="2056" max="2056" width="8.375" style="5" customWidth="1"/>
    <col min="2057" max="2057" width="12.5" style="5" customWidth="1"/>
    <col min="2058" max="2058" width="8.375" style="5" customWidth="1"/>
    <col min="2059" max="2059" width="12.5" style="5" customWidth="1"/>
    <col min="2060" max="2060" width="8.375" style="5" customWidth="1"/>
    <col min="2061" max="2061" width="12.125" style="5" customWidth="1"/>
    <col min="2062" max="2062" width="8.375" style="5" customWidth="1"/>
    <col min="2063" max="2063" width="12.5" style="5" customWidth="1"/>
    <col min="2064" max="2065" width="11.875" style="5" customWidth="1"/>
    <col min="2066" max="2066" width="8.875" style="5" customWidth="1"/>
    <col min="2067" max="2067" width="11.625" style="5" customWidth="1"/>
    <col min="2068" max="2069" width="12.625" style="5" customWidth="1"/>
    <col min="2070" max="2070" width="5.625" style="5" customWidth="1"/>
    <col min="2071" max="2071" width="2.875" style="5" customWidth="1"/>
    <col min="2072" max="2072" width="10.75" style="5" bestFit="1" customWidth="1"/>
    <col min="2073" max="2073" width="13.375" style="5" bestFit="1" customWidth="1"/>
    <col min="2074" max="2074" width="12.125" style="5" bestFit="1" customWidth="1"/>
    <col min="2075" max="2075" width="13.125" style="5" customWidth="1"/>
    <col min="2076" max="2076" width="10.625" style="5"/>
    <col min="2077" max="2077" width="11" style="5" bestFit="1" customWidth="1"/>
    <col min="2078" max="2304" width="10.625" style="5"/>
    <col min="2305" max="2305" width="1.125" style="5" customWidth="1"/>
    <col min="2306" max="2306" width="13.5" style="5" customWidth="1"/>
    <col min="2307" max="2307" width="10.625" style="5"/>
    <col min="2308" max="2310" width="6.625" style="5" customWidth="1"/>
    <col min="2311" max="2311" width="12.5" style="5" customWidth="1"/>
    <col min="2312" max="2312" width="8.375" style="5" customWidth="1"/>
    <col min="2313" max="2313" width="12.5" style="5" customWidth="1"/>
    <col min="2314" max="2314" width="8.375" style="5" customWidth="1"/>
    <col min="2315" max="2315" width="12.5" style="5" customWidth="1"/>
    <col min="2316" max="2316" width="8.375" style="5" customWidth="1"/>
    <col min="2317" max="2317" width="12.125" style="5" customWidth="1"/>
    <col min="2318" max="2318" width="8.375" style="5" customWidth="1"/>
    <col min="2319" max="2319" width="12.5" style="5" customWidth="1"/>
    <col min="2320" max="2321" width="11.875" style="5" customWidth="1"/>
    <col min="2322" max="2322" width="8.875" style="5" customWidth="1"/>
    <col min="2323" max="2323" width="11.625" style="5" customWidth="1"/>
    <col min="2324" max="2325" width="12.625" style="5" customWidth="1"/>
    <col min="2326" max="2326" width="5.625" style="5" customWidth="1"/>
    <col min="2327" max="2327" width="2.875" style="5" customWidth="1"/>
    <col min="2328" max="2328" width="10.75" style="5" bestFit="1" customWidth="1"/>
    <col min="2329" max="2329" width="13.375" style="5" bestFit="1" customWidth="1"/>
    <col min="2330" max="2330" width="12.125" style="5" bestFit="1" customWidth="1"/>
    <col min="2331" max="2331" width="13.125" style="5" customWidth="1"/>
    <col min="2332" max="2332" width="10.625" style="5"/>
    <col min="2333" max="2333" width="11" style="5" bestFit="1" customWidth="1"/>
    <col min="2334" max="2560" width="10.625" style="5"/>
    <col min="2561" max="2561" width="1.125" style="5" customWidth="1"/>
    <col min="2562" max="2562" width="13.5" style="5" customWidth="1"/>
    <col min="2563" max="2563" width="10.625" style="5"/>
    <col min="2564" max="2566" width="6.625" style="5" customWidth="1"/>
    <col min="2567" max="2567" width="12.5" style="5" customWidth="1"/>
    <col min="2568" max="2568" width="8.375" style="5" customWidth="1"/>
    <col min="2569" max="2569" width="12.5" style="5" customWidth="1"/>
    <col min="2570" max="2570" width="8.375" style="5" customWidth="1"/>
    <col min="2571" max="2571" width="12.5" style="5" customWidth="1"/>
    <col min="2572" max="2572" width="8.375" style="5" customWidth="1"/>
    <col min="2573" max="2573" width="12.125" style="5" customWidth="1"/>
    <col min="2574" max="2574" width="8.375" style="5" customWidth="1"/>
    <col min="2575" max="2575" width="12.5" style="5" customWidth="1"/>
    <col min="2576" max="2577" width="11.875" style="5" customWidth="1"/>
    <col min="2578" max="2578" width="8.875" style="5" customWidth="1"/>
    <col min="2579" max="2579" width="11.625" style="5" customWidth="1"/>
    <col min="2580" max="2581" width="12.625" style="5" customWidth="1"/>
    <col min="2582" max="2582" width="5.625" style="5" customWidth="1"/>
    <col min="2583" max="2583" width="2.875" style="5" customWidth="1"/>
    <col min="2584" max="2584" width="10.75" style="5" bestFit="1" customWidth="1"/>
    <col min="2585" max="2585" width="13.375" style="5" bestFit="1" customWidth="1"/>
    <col min="2586" max="2586" width="12.125" style="5" bestFit="1" customWidth="1"/>
    <col min="2587" max="2587" width="13.125" style="5" customWidth="1"/>
    <col min="2588" max="2588" width="10.625" style="5"/>
    <col min="2589" max="2589" width="11" style="5" bestFit="1" customWidth="1"/>
    <col min="2590" max="2816" width="10.625" style="5"/>
    <col min="2817" max="2817" width="1.125" style="5" customWidth="1"/>
    <col min="2818" max="2818" width="13.5" style="5" customWidth="1"/>
    <col min="2819" max="2819" width="10.625" style="5"/>
    <col min="2820" max="2822" width="6.625" style="5" customWidth="1"/>
    <col min="2823" max="2823" width="12.5" style="5" customWidth="1"/>
    <col min="2824" max="2824" width="8.375" style="5" customWidth="1"/>
    <col min="2825" max="2825" width="12.5" style="5" customWidth="1"/>
    <col min="2826" max="2826" width="8.375" style="5" customWidth="1"/>
    <col min="2827" max="2827" width="12.5" style="5" customWidth="1"/>
    <col min="2828" max="2828" width="8.375" style="5" customWidth="1"/>
    <col min="2829" max="2829" width="12.125" style="5" customWidth="1"/>
    <col min="2830" max="2830" width="8.375" style="5" customWidth="1"/>
    <col min="2831" max="2831" width="12.5" style="5" customWidth="1"/>
    <col min="2832" max="2833" width="11.875" style="5" customWidth="1"/>
    <col min="2834" max="2834" width="8.875" style="5" customWidth="1"/>
    <col min="2835" max="2835" width="11.625" style="5" customWidth="1"/>
    <col min="2836" max="2837" width="12.625" style="5" customWidth="1"/>
    <col min="2838" max="2838" width="5.625" style="5" customWidth="1"/>
    <col min="2839" max="2839" width="2.875" style="5" customWidth="1"/>
    <col min="2840" max="2840" width="10.75" style="5" bestFit="1" customWidth="1"/>
    <col min="2841" max="2841" width="13.375" style="5" bestFit="1" customWidth="1"/>
    <col min="2842" max="2842" width="12.125" style="5" bestFit="1" customWidth="1"/>
    <col min="2843" max="2843" width="13.125" style="5" customWidth="1"/>
    <col min="2844" max="2844" width="10.625" style="5"/>
    <col min="2845" max="2845" width="11" style="5" bestFit="1" customWidth="1"/>
    <col min="2846" max="3072" width="10.625" style="5"/>
    <col min="3073" max="3073" width="1.125" style="5" customWidth="1"/>
    <col min="3074" max="3074" width="13.5" style="5" customWidth="1"/>
    <col min="3075" max="3075" width="10.625" style="5"/>
    <col min="3076" max="3078" width="6.625" style="5" customWidth="1"/>
    <col min="3079" max="3079" width="12.5" style="5" customWidth="1"/>
    <col min="3080" max="3080" width="8.375" style="5" customWidth="1"/>
    <col min="3081" max="3081" width="12.5" style="5" customWidth="1"/>
    <col min="3082" max="3082" width="8.375" style="5" customWidth="1"/>
    <col min="3083" max="3083" width="12.5" style="5" customWidth="1"/>
    <col min="3084" max="3084" width="8.375" style="5" customWidth="1"/>
    <col min="3085" max="3085" width="12.125" style="5" customWidth="1"/>
    <col min="3086" max="3086" width="8.375" style="5" customWidth="1"/>
    <col min="3087" max="3087" width="12.5" style="5" customWidth="1"/>
    <col min="3088" max="3089" width="11.875" style="5" customWidth="1"/>
    <col min="3090" max="3090" width="8.875" style="5" customWidth="1"/>
    <col min="3091" max="3091" width="11.625" style="5" customWidth="1"/>
    <col min="3092" max="3093" width="12.625" style="5" customWidth="1"/>
    <col min="3094" max="3094" width="5.625" style="5" customWidth="1"/>
    <col min="3095" max="3095" width="2.875" style="5" customWidth="1"/>
    <col min="3096" max="3096" width="10.75" style="5" bestFit="1" customWidth="1"/>
    <col min="3097" max="3097" width="13.375" style="5" bestFit="1" customWidth="1"/>
    <col min="3098" max="3098" width="12.125" style="5" bestFit="1" customWidth="1"/>
    <col min="3099" max="3099" width="13.125" style="5" customWidth="1"/>
    <col min="3100" max="3100" width="10.625" style="5"/>
    <col min="3101" max="3101" width="11" style="5" bestFit="1" customWidth="1"/>
    <col min="3102" max="3328" width="10.625" style="5"/>
    <col min="3329" max="3329" width="1.125" style="5" customWidth="1"/>
    <col min="3330" max="3330" width="13.5" style="5" customWidth="1"/>
    <col min="3331" max="3331" width="10.625" style="5"/>
    <col min="3332" max="3334" width="6.625" style="5" customWidth="1"/>
    <col min="3335" max="3335" width="12.5" style="5" customWidth="1"/>
    <col min="3336" max="3336" width="8.375" style="5" customWidth="1"/>
    <col min="3337" max="3337" width="12.5" style="5" customWidth="1"/>
    <col min="3338" max="3338" width="8.375" style="5" customWidth="1"/>
    <col min="3339" max="3339" width="12.5" style="5" customWidth="1"/>
    <col min="3340" max="3340" width="8.375" style="5" customWidth="1"/>
    <col min="3341" max="3341" width="12.125" style="5" customWidth="1"/>
    <col min="3342" max="3342" width="8.375" style="5" customWidth="1"/>
    <col min="3343" max="3343" width="12.5" style="5" customWidth="1"/>
    <col min="3344" max="3345" width="11.875" style="5" customWidth="1"/>
    <col min="3346" max="3346" width="8.875" style="5" customWidth="1"/>
    <col min="3347" max="3347" width="11.625" style="5" customWidth="1"/>
    <col min="3348" max="3349" width="12.625" style="5" customWidth="1"/>
    <col min="3350" max="3350" width="5.625" style="5" customWidth="1"/>
    <col min="3351" max="3351" width="2.875" style="5" customWidth="1"/>
    <col min="3352" max="3352" width="10.75" style="5" bestFit="1" customWidth="1"/>
    <col min="3353" max="3353" width="13.375" style="5" bestFit="1" customWidth="1"/>
    <col min="3354" max="3354" width="12.125" style="5" bestFit="1" customWidth="1"/>
    <col min="3355" max="3355" width="13.125" style="5" customWidth="1"/>
    <col min="3356" max="3356" width="10.625" style="5"/>
    <col min="3357" max="3357" width="11" style="5" bestFit="1" customWidth="1"/>
    <col min="3358" max="3584" width="10.625" style="5"/>
    <col min="3585" max="3585" width="1.125" style="5" customWidth="1"/>
    <col min="3586" max="3586" width="13.5" style="5" customWidth="1"/>
    <col min="3587" max="3587" width="10.625" style="5"/>
    <col min="3588" max="3590" width="6.625" style="5" customWidth="1"/>
    <col min="3591" max="3591" width="12.5" style="5" customWidth="1"/>
    <col min="3592" max="3592" width="8.375" style="5" customWidth="1"/>
    <col min="3593" max="3593" width="12.5" style="5" customWidth="1"/>
    <col min="3594" max="3594" width="8.375" style="5" customWidth="1"/>
    <col min="3595" max="3595" width="12.5" style="5" customWidth="1"/>
    <col min="3596" max="3596" width="8.375" style="5" customWidth="1"/>
    <col min="3597" max="3597" width="12.125" style="5" customWidth="1"/>
    <col min="3598" max="3598" width="8.375" style="5" customWidth="1"/>
    <col min="3599" max="3599" width="12.5" style="5" customWidth="1"/>
    <col min="3600" max="3601" width="11.875" style="5" customWidth="1"/>
    <col min="3602" max="3602" width="8.875" style="5" customWidth="1"/>
    <col min="3603" max="3603" width="11.625" style="5" customWidth="1"/>
    <col min="3604" max="3605" width="12.625" style="5" customWidth="1"/>
    <col min="3606" max="3606" width="5.625" style="5" customWidth="1"/>
    <col min="3607" max="3607" width="2.875" style="5" customWidth="1"/>
    <col min="3608" max="3608" width="10.75" style="5" bestFit="1" customWidth="1"/>
    <col min="3609" max="3609" width="13.375" style="5" bestFit="1" customWidth="1"/>
    <col min="3610" max="3610" width="12.125" style="5" bestFit="1" customWidth="1"/>
    <col min="3611" max="3611" width="13.125" style="5" customWidth="1"/>
    <col min="3612" max="3612" width="10.625" style="5"/>
    <col min="3613" max="3613" width="11" style="5" bestFit="1" customWidth="1"/>
    <col min="3614" max="3840" width="10.625" style="5"/>
    <col min="3841" max="3841" width="1.125" style="5" customWidth="1"/>
    <col min="3842" max="3842" width="13.5" style="5" customWidth="1"/>
    <col min="3843" max="3843" width="10.625" style="5"/>
    <col min="3844" max="3846" width="6.625" style="5" customWidth="1"/>
    <col min="3847" max="3847" width="12.5" style="5" customWidth="1"/>
    <col min="3848" max="3848" width="8.375" style="5" customWidth="1"/>
    <col min="3849" max="3849" width="12.5" style="5" customWidth="1"/>
    <col min="3850" max="3850" width="8.375" style="5" customWidth="1"/>
    <col min="3851" max="3851" width="12.5" style="5" customWidth="1"/>
    <col min="3852" max="3852" width="8.375" style="5" customWidth="1"/>
    <col min="3853" max="3853" width="12.125" style="5" customWidth="1"/>
    <col min="3854" max="3854" width="8.375" style="5" customWidth="1"/>
    <col min="3855" max="3855" width="12.5" style="5" customWidth="1"/>
    <col min="3856" max="3857" width="11.875" style="5" customWidth="1"/>
    <col min="3858" max="3858" width="8.875" style="5" customWidth="1"/>
    <col min="3859" max="3859" width="11.625" style="5" customWidth="1"/>
    <col min="3860" max="3861" width="12.625" style="5" customWidth="1"/>
    <col min="3862" max="3862" width="5.625" style="5" customWidth="1"/>
    <col min="3863" max="3863" width="2.875" style="5" customWidth="1"/>
    <col min="3864" max="3864" width="10.75" style="5" bestFit="1" customWidth="1"/>
    <col min="3865" max="3865" width="13.375" style="5" bestFit="1" customWidth="1"/>
    <col min="3866" max="3866" width="12.125" style="5" bestFit="1" customWidth="1"/>
    <col min="3867" max="3867" width="13.125" style="5" customWidth="1"/>
    <col min="3868" max="3868" width="10.625" style="5"/>
    <col min="3869" max="3869" width="11" style="5" bestFit="1" customWidth="1"/>
    <col min="3870" max="4096" width="10.625" style="5"/>
    <col min="4097" max="4097" width="1.125" style="5" customWidth="1"/>
    <col min="4098" max="4098" width="13.5" style="5" customWidth="1"/>
    <col min="4099" max="4099" width="10.625" style="5"/>
    <col min="4100" max="4102" width="6.625" style="5" customWidth="1"/>
    <col min="4103" max="4103" width="12.5" style="5" customWidth="1"/>
    <col min="4104" max="4104" width="8.375" style="5" customWidth="1"/>
    <col min="4105" max="4105" width="12.5" style="5" customWidth="1"/>
    <col min="4106" max="4106" width="8.375" style="5" customWidth="1"/>
    <col min="4107" max="4107" width="12.5" style="5" customWidth="1"/>
    <col min="4108" max="4108" width="8.375" style="5" customWidth="1"/>
    <col min="4109" max="4109" width="12.125" style="5" customWidth="1"/>
    <col min="4110" max="4110" width="8.375" style="5" customWidth="1"/>
    <col min="4111" max="4111" width="12.5" style="5" customWidth="1"/>
    <col min="4112" max="4113" width="11.875" style="5" customWidth="1"/>
    <col min="4114" max="4114" width="8.875" style="5" customWidth="1"/>
    <col min="4115" max="4115" width="11.625" style="5" customWidth="1"/>
    <col min="4116" max="4117" width="12.625" style="5" customWidth="1"/>
    <col min="4118" max="4118" width="5.625" style="5" customWidth="1"/>
    <col min="4119" max="4119" width="2.875" style="5" customWidth="1"/>
    <col min="4120" max="4120" width="10.75" style="5" bestFit="1" customWidth="1"/>
    <col min="4121" max="4121" width="13.375" style="5" bestFit="1" customWidth="1"/>
    <col min="4122" max="4122" width="12.125" style="5" bestFit="1" customWidth="1"/>
    <col min="4123" max="4123" width="13.125" style="5" customWidth="1"/>
    <col min="4124" max="4124" width="10.625" style="5"/>
    <col min="4125" max="4125" width="11" style="5" bestFit="1" customWidth="1"/>
    <col min="4126" max="4352" width="10.625" style="5"/>
    <col min="4353" max="4353" width="1.125" style="5" customWidth="1"/>
    <col min="4354" max="4354" width="13.5" style="5" customWidth="1"/>
    <col min="4355" max="4355" width="10.625" style="5"/>
    <col min="4356" max="4358" width="6.625" style="5" customWidth="1"/>
    <col min="4359" max="4359" width="12.5" style="5" customWidth="1"/>
    <col min="4360" max="4360" width="8.375" style="5" customWidth="1"/>
    <col min="4361" max="4361" width="12.5" style="5" customWidth="1"/>
    <col min="4362" max="4362" width="8.375" style="5" customWidth="1"/>
    <col min="4363" max="4363" width="12.5" style="5" customWidth="1"/>
    <col min="4364" max="4364" width="8.375" style="5" customWidth="1"/>
    <col min="4365" max="4365" width="12.125" style="5" customWidth="1"/>
    <col min="4366" max="4366" width="8.375" style="5" customWidth="1"/>
    <col min="4367" max="4367" width="12.5" style="5" customWidth="1"/>
    <col min="4368" max="4369" width="11.875" style="5" customWidth="1"/>
    <col min="4370" max="4370" width="8.875" style="5" customWidth="1"/>
    <col min="4371" max="4371" width="11.625" style="5" customWidth="1"/>
    <col min="4372" max="4373" width="12.625" style="5" customWidth="1"/>
    <col min="4374" max="4374" width="5.625" style="5" customWidth="1"/>
    <col min="4375" max="4375" width="2.875" style="5" customWidth="1"/>
    <col min="4376" max="4376" width="10.75" style="5" bestFit="1" customWidth="1"/>
    <col min="4377" max="4377" width="13.375" style="5" bestFit="1" customWidth="1"/>
    <col min="4378" max="4378" width="12.125" style="5" bestFit="1" customWidth="1"/>
    <col min="4379" max="4379" width="13.125" style="5" customWidth="1"/>
    <col min="4380" max="4380" width="10.625" style="5"/>
    <col min="4381" max="4381" width="11" style="5" bestFit="1" customWidth="1"/>
    <col min="4382" max="4608" width="10.625" style="5"/>
    <col min="4609" max="4609" width="1.125" style="5" customWidth="1"/>
    <col min="4610" max="4610" width="13.5" style="5" customWidth="1"/>
    <col min="4611" max="4611" width="10.625" style="5"/>
    <col min="4612" max="4614" width="6.625" style="5" customWidth="1"/>
    <col min="4615" max="4615" width="12.5" style="5" customWidth="1"/>
    <col min="4616" max="4616" width="8.375" style="5" customWidth="1"/>
    <col min="4617" max="4617" width="12.5" style="5" customWidth="1"/>
    <col min="4618" max="4618" width="8.375" style="5" customWidth="1"/>
    <col min="4619" max="4619" width="12.5" style="5" customWidth="1"/>
    <col min="4620" max="4620" width="8.375" style="5" customWidth="1"/>
    <col min="4621" max="4621" width="12.125" style="5" customWidth="1"/>
    <col min="4622" max="4622" width="8.375" style="5" customWidth="1"/>
    <col min="4623" max="4623" width="12.5" style="5" customWidth="1"/>
    <col min="4624" max="4625" width="11.875" style="5" customWidth="1"/>
    <col min="4626" max="4626" width="8.875" style="5" customWidth="1"/>
    <col min="4627" max="4627" width="11.625" style="5" customWidth="1"/>
    <col min="4628" max="4629" width="12.625" style="5" customWidth="1"/>
    <col min="4630" max="4630" width="5.625" style="5" customWidth="1"/>
    <col min="4631" max="4631" width="2.875" style="5" customWidth="1"/>
    <col min="4632" max="4632" width="10.75" style="5" bestFit="1" customWidth="1"/>
    <col min="4633" max="4633" width="13.375" style="5" bestFit="1" customWidth="1"/>
    <col min="4634" max="4634" width="12.125" style="5" bestFit="1" customWidth="1"/>
    <col min="4635" max="4635" width="13.125" style="5" customWidth="1"/>
    <col min="4636" max="4636" width="10.625" style="5"/>
    <col min="4637" max="4637" width="11" style="5" bestFit="1" customWidth="1"/>
    <col min="4638" max="4864" width="10.625" style="5"/>
    <col min="4865" max="4865" width="1.125" style="5" customWidth="1"/>
    <col min="4866" max="4866" width="13.5" style="5" customWidth="1"/>
    <col min="4867" max="4867" width="10.625" style="5"/>
    <col min="4868" max="4870" width="6.625" style="5" customWidth="1"/>
    <col min="4871" max="4871" width="12.5" style="5" customWidth="1"/>
    <col min="4872" max="4872" width="8.375" style="5" customWidth="1"/>
    <col min="4873" max="4873" width="12.5" style="5" customWidth="1"/>
    <col min="4874" max="4874" width="8.375" style="5" customWidth="1"/>
    <col min="4875" max="4875" width="12.5" style="5" customWidth="1"/>
    <col min="4876" max="4876" width="8.375" style="5" customWidth="1"/>
    <col min="4877" max="4877" width="12.125" style="5" customWidth="1"/>
    <col min="4878" max="4878" width="8.375" style="5" customWidth="1"/>
    <col min="4879" max="4879" width="12.5" style="5" customWidth="1"/>
    <col min="4880" max="4881" width="11.875" style="5" customWidth="1"/>
    <col min="4882" max="4882" width="8.875" style="5" customWidth="1"/>
    <col min="4883" max="4883" width="11.625" style="5" customWidth="1"/>
    <col min="4884" max="4885" width="12.625" style="5" customWidth="1"/>
    <col min="4886" max="4886" width="5.625" style="5" customWidth="1"/>
    <col min="4887" max="4887" width="2.875" style="5" customWidth="1"/>
    <col min="4888" max="4888" width="10.75" style="5" bestFit="1" customWidth="1"/>
    <col min="4889" max="4889" width="13.375" style="5" bestFit="1" customWidth="1"/>
    <col min="4890" max="4890" width="12.125" style="5" bestFit="1" customWidth="1"/>
    <col min="4891" max="4891" width="13.125" style="5" customWidth="1"/>
    <col min="4892" max="4892" width="10.625" style="5"/>
    <col min="4893" max="4893" width="11" style="5" bestFit="1" customWidth="1"/>
    <col min="4894" max="5120" width="10.625" style="5"/>
    <col min="5121" max="5121" width="1.125" style="5" customWidth="1"/>
    <col min="5122" max="5122" width="13.5" style="5" customWidth="1"/>
    <col min="5123" max="5123" width="10.625" style="5"/>
    <col min="5124" max="5126" width="6.625" style="5" customWidth="1"/>
    <col min="5127" max="5127" width="12.5" style="5" customWidth="1"/>
    <col min="5128" max="5128" width="8.375" style="5" customWidth="1"/>
    <col min="5129" max="5129" width="12.5" style="5" customWidth="1"/>
    <col min="5130" max="5130" width="8.375" style="5" customWidth="1"/>
    <col min="5131" max="5131" width="12.5" style="5" customWidth="1"/>
    <col min="5132" max="5132" width="8.375" style="5" customWidth="1"/>
    <col min="5133" max="5133" width="12.125" style="5" customWidth="1"/>
    <col min="5134" max="5134" width="8.375" style="5" customWidth="1"/>
    <col min="5135" max="5135" width="12.5" style="5" customWidth="1"/>
    <col min="5136" max="5137" width="11.875" style="5" customWidth="1"/>
    <col min="5138" max="5138" width="8.875" style="5" customWidth="1"/>
    <col min="5139" max="5139" width="11.625" style="5" customWidth="1"/>
    <col min="5140" max="5141" width="12.625" style="5" customWidth="1"/>
    <col min="5142" max="5142" width="5.625" style="5" customWidth="1"/>
    <col min="5143" max="5143" width="2.875" style="5" customWidth="1"/>
    <col min="5144" max="5144" width="10.75" style="5" bestFit="1" customWidth="1"/>
    <col min="5145" max="5145" width="13.375" style="5" bestFit="1" customWidth="1"/>
    <col min="5146" max="5146" width="12.125" style="5" bestFit="1" customWidth="1"/>
    <col min="5147" max="5147" width="13.125" style="5" customWidth="1"/>
    <col min="5148" max="5148" width="10.625" style="5"/>
    <col min="5149" max="5149" width="11" style="5" bestFit="1" customWidth="1"/>
    <col min="5150" max="5376" width="10.625" style="5"/>
    <col min="5377" max="5377" width="1.125" style="5" customWidth="1"/>
    <col min="5378" max="5378" width="13.5" style="5" customWidth="1"/>
    <col min="5379" max="5379" width="10.625" style="5"/>
    <col min="5380" max="5382" width="6.625" style="5" customWidth="1"/>
    <col min="5383" max="5383" width="12.5" style="5" customWidth="1"/>
    <col min="5384" max="5384" width="8.375" style="5" customWidth="1"/>
    <col min="5385" max="5385" width="12.5" style="5" customWidth="1"/>
    <col min="5386" max="5386" width="8.375" style="5" customWidth="1"/>
    <col min="5387" max="5387" width="12.5" style="5" customWidth="1"/>
    <col min="5388" max="5388" width="8.375" style="5" customWidth="1"/>
    <col min="5389" max="5389" width="12.125" style="5" customWidth="1"/>
    <col min="5390" max="5390" width="8.375" style="5" customWidth="1"/>
    <col min="5391" max="5391" width="12.5" style="5" customWidth="1"/>
    <col min="5392" max="5393" width="11.875" style="5" customWidth="1"/>
    <col min="5394" max="5394" width="8.875" style="5" customWidth="1"/>
    <col min="5395" max="5395" width="11.625" style="5" customWidth="1"/>
    <col min="5396" max="5397" width="12.625" style="5" customWidth="1"/>
    <col min="5398" max="5398" width="5.625" style="5" customWidth="1"/>
    <col min="5399" max="5399" width="2.875" style="5" customWidth="1"/>
    <col min="5400" max="5400" width="10.75" style="5" bestFit="1" customWidth="1"/>
    <col min="5401" max="5401" width="13.375" style="5" bestFit="1" customWidth="1"/>
    <col min="5402" max="5402" width="12.125" style="5" bestFit="1" customWidth="1"/>
    <col min="5403" max="5403" width="13.125" style="5" customWidth="1"/>
    <col min="5404" max="5404" width="10.625" style="5"/>
    <col min="5405" max="5405" width="11" style="5" bestFit="1" customWidth="1"/>
    <col min="5406" max="5632" width="10.625" style="5"/>
    <col min="5633" max="5633" width="1.125" style="5" customWidth="1"/>
    <col min="5634" max="5634" width="13.5" style="5" customWidth="1"/>
    <col min="5635" max="5635" width="10.625" style="5"/>
    <col min="5636" max="5638" width="6.625" style="5" customWidth="1"/>
    <col min="5639" max="5639" width="12.5" style="5" customWidth="1"/>
    <col min="5640" max="5640" width="8.375" style="5" customWidth="1"/>
    <col min="5641" max="5641" width="12.5" style="5" customWidth="1"/>
    <col min="5642" max="5642" width="8.375" style="5" customWidth="1"/>
    <col min="5643" max="5643" width="12.5" style="5" customWidth="1"/>
    <col min="5644" max="5644" width="8.375" style="5" customWidth="1"/>
    <col min="5645" max="5645" width="12.125" style="5" customWidth="1"/>
    <col min="5646" max="5646" width="8.375" style="5" customWidth="1"/>
    <col min="5647" max="5647" width="12.5" style="5" customWidth="1"/>
    <col min="5648" max="5649" width="11.875" style="5" customWidth="1"/>
    <col min="5650" max="5650" width="8.875" style="5" customWidth="1"/>
    <col min="5651" max="5651" width="11.625" style="5" customWidth="1"/>
    <col min="5652" max="5653" width="12.625" style="5" customWidth="1"/>
    <col min="5654" max="5654" width="5.625" style="5" customWidth="1"/>
    <col min="5655" max="5655" width="2.875" style="5" customWidth="1"/>
    <col min="5656" max="5656" width="10.75" style="5" bestFit="1" customWidth="1"/>
    <col min="5657" max="5657" width="13.375" style="5" bestFit="1" customWidth="1"/>
    <col min="5658" max="5658" width="12.125" style="5" bestFit="1" customWidth="1"/>
    <col min="5659" max="5659" width="13.125" style="5" customWidth="1"/>
    <col min="5660" max="5660" width="10.625" style="5"/>
    <col min="5661" max="5661" width="11" style="5" bestFit="1" customWidth="1"/>
    <col min="5662" max="5888" width="10.625" style="5"/>
    <col min="5889" max="5889" width="1.125" style="5" customWidth="1"/>
    <col min="5890" max="5890" width="13.5" style="5" customWidth="1"/>
    <col min="5891" max="5891" width="10.625" style="5"/>
    <col min="5892" max="5894" width="6.625" style="5" customWidth="1"/>
    <col min="5895" max="5895" width="12.5" style="5" customWidth="1"/>
    <col min="5896" max="5896" width="8.375" style="5" customWidth="1"/>
    <col min="5897" max="5897" width="12.5" style="5" customWidth="1"/>
    <col min="5898" max="5898" width="8.375" style="5" customWidth="1"/>
    <col min="5899" max="5899" width="12.5" style="5" customWidth="1"/>
    <col min="5900" max="5900" width="8.375" style="5" customWidth="1"/>
    <col min="5901" max="5901" width="12.125" style="5" customWidth="1"/>
    <col min="5902" max="5902" width="8.375" style="5" customWidth="1"/>
    <col min="5903" max="5903" width="12.5" style="5" customWidth="1"/>
    <col min="5904" max="5905" width="11.875" style="5" customWidth="1"/>
    <col min="5906" max="5906" width="8.875" style="5" customWidth="1"/>
    <col min="5907" max="5907" width="11.625" style="5" customWidth="1"/>
    <col min="5908" max="5909" width="12.625" style="5" customWidth="1"/>
    <col min="5910" max="5910" width="5.625" style="5" customWidth="1"/>
    <col min="5911" max="5911" width="2.875" style="5" customWidth="1"/>
    <col min="5912" max="5912" width="10.75" style="5" bestFit="1" customWidth="1"/>
    <col min="5913" max="5913" width="13.375" style="5" bestFit="1" customWidth="1"/>
    <col min="5914" max="5914" width="12.125" style="5" bestFit="1" customWidth="1"/>
    <col min="5915" max="5915" width="13.125" style="5" customWidth="1"/>
    <col min="5916" max="5916" width="10.625" style="5"/>
    <col min="5917" max="5917" width="11" style="5" bestFit="1" customWidth="1"/>
    <col min="5918" max="6144" width="10.625" style="5"/>
    <col min="6145" max="6145" width="1.125" style="5" customWidth="1"/>
    <col min="6146" max="6146" width="13.5" style="5" customWidth="1"/>
    <col min="6147" max="6147" width="10.625" style="5"/>
    <col min="6148" max="6150" width="6.625" style="5" customWidth="1"/>
    <col min="6151" max="6151" width="12.5" style="5" customWidth="1"/>
    <col min="6152" max="6152" width="8.375" style="5" customWidth="1"/>
    <col min="6153" max="6153" width="12.5" style="5" customWidth="1"/>
    <col min="6154" max="6154" width="8.375" style="5" customWidth="1"/>
    <col min="6155" max="6155" width="12.5" style="5" customWidth="1"/>
    <col min="6156" max="6156" width="8.375" style="5" customWidth="1"/>
    <col min="6157" max="6157" width="12.125" style="5" customWidth="1"/>
    <col min="6158" max="6158" width="8.375" style="5" customWidth="1"/>
    <col min="6159" max="6159" width="12.5" style="5" customWidth="1"/>
    <col min="6160" max="6161" width="11.875" style="5" customWidth="1"/>
    <col min="6162" max="6162" width="8.875" style="5" customWidth="1"/>
    <col min="6163" max="6163" width="11.625" style="5" customWidth="1"/>
    <col min="6164" max="6165" width="12.625" style="5" customWidth="1"/>
    <col min="6166" max="6166" width="5.625" style="5" customWidth="1"/>
    <col min="6167" max="6167" width="2.875" style="5" customWidth="1"/>
    <col min="6168" max="6168" width="10.75" style="5" bestFit="1" customWidth="1"/>
    <col min="6169" max="6169" width="13.375" style="5" bestFit="1" customWidth="1"/>
    <col min="6170" max="6170" width="12.125" style="5" bestFit="1" customWidth="1"/>
    <col min="6171" max="6171" width="13.125" style="5" customWidth="1"/>
    <col min="6172" max="6172" width="10.625" style="5"/>
    <col min="6173" max="6173" width="11" style="5" bestFit="1" customWidth="1"/>
    <col min="6174" max="6400" width="10.625" style="5"/>
    <col min="6401" max="6401" width="1.125" style="5" customWidth="1"/>
    <col min="6402" max="6402" width="13.5" style="5" customWidth="1"/>
    <col min="6403" max="6403" width="10.625" style="5"/>
    <col min="6404" max="6406" width="6.625" style="5" customWidth="1"/>
    <col min="6407" max="6407" width="12.5" style="5" customWidth="1"/>
    <col min="6408" max="6408" width="8.375" style="5" customWidth="1"/>
    <col min="6409" max="6409" width="12.5" style="5" customWidth="1"/>
    <col min="6410" max="6410" width="8.375" style="5" customWidth="1"/>
    <col min="6411" max="6411" width="12.5" style="5" customWidth="1"/>
    <col min="6412" max="6412" width="8.375" style="5" customWidth="1"/>
    <col min="6413" max="6413" width="12.125" style="5" customWidth="1"/>
    <col min="6414" max="6414" width="8.375" style="5" customWidth="1"/>
    <col min="6415" max="6415" width="12.5" style="5" customWidth="1"/>
    <col min="6416" max="6417" width="11.875" style="5" customWidth="1"/>
    <col min="6418" max="6418" width="8.875" style="5" customWidth="1"/>
    <col min="6419" max="6419" width="11.625" style="5" customWidth="1"/>
    <col min="6420" max="6421" width="12.625" style="5" customWidth="1"/>
    <col min="6422" max="6422" width="5.625" style="5" customWidth="1"/>
    <col min="6423" max="6423" width="2.875" style="5" customWidth="1"/>
    <col min="6424" max="6424" width="10.75" style="5" bestFit="1" customWidth="1"/>
    <col min="6425" max="6425" width="13.375" style="5" bestFit="1" customWidth="1"/>
    <col min="6426" max="6426" width="12.125" style="5" bestFit="1" customWidth="1"/>
    <col min="6427" max="6427" width="13.125" style="5" customWidth="1"/>
    <col min="6428" max="6428" width="10.625" style="5"/>
    <col min="6429" max="6429" width="11" style="5" bestFit="1" customWidth="1"/>
    <col min="6430" max="6656" width="10.625" style="5"/>
    <col min="6657" max="6657" width="1.125" style="5" customWidth="1"/>
    <col min="6658" max="6658" width="13.5" style="5" customWidth="1"/>
    <col min="6659" max="6659" width="10.625" style="5"/>
    <col min="6660" max="6662" width="6.625" style="5" customWidth="1"/>
    <col min="6663" max="6663" width="12.5" style="5" customWidth="1"/>
    <col min="6664" max="6664" width="8.375" style="5" customWidth="1"/>
    <col min="6665" max="6665" width="12.5" style="5" customWidth="1"/>
    <col min="6666" max="6666" width="8.375" style="5" customWidth="1"/>
    <col min="6667" max="6667" width="12.5" style="5" customWidth="1"/>
    <col min="6668" max="6668" width="8.375" style="5" customWidth="1"/>
    <col min="6669" max="6669" width="12.125" style="5" customWidth="1"/>
    <col min="6670" max="6670" width="8.375" style="5" customWidth="1"/>
    <col min="6671" max="6671" width="12.5" style="5" customWidth="1"/>
    <col min="6672" max="6673" width="11.875" style="5" customWidth="1"/>
    <col min="6674" max="6674" width="8.875" style="5" customWidth="1"/>
    <col min="6675" max="6675" width="11.625" style="5" customWidth="1"/>
    <col min="6676" max="6677" width="12.625" style="5" customWidth="1"/>
    <col min="6678" max="6678" width="5.625" style="5" customWidth="1"/>
    <col min="6679" max="6679" width="2.875" style="5" customWidth="1"/>
    <col min="6680" max="6680" width="10.75" style="5" bestFit="1" customWidth="1"/>
    <col min="6681" max="6681" width="13.375" style="5" bestFit="1" customWidth="1"/>
    <col min="6682" max="6682" width="12.125" style="5" bestFit="1" customWidth="1"/>
    <col min="6683" max="6683" width="13.125" style="5" customWidth="1"/>
    <col min="6684" max="6684" width="10.625" style="5"/>
    <col min="6685" max="6685" width="11" style="5" bestFit="1" customWidth="1"/>
    <col min="6686" max="6912" width="10.625" style="5"/>
    <col min="6913" max="6913" width="1.125" style="5" customWidth="1"/>
    <col min="6914" max="6914" width="13.5" style="5" customWidth="1"/>
    <col min="6915" max="6915" width="10.625" style="5"/>
    <col min="6916" max="6918" width="6.625" style="5" customWidth="1"/>
    <col min="6919" max="6919" width="12.5" style="5" customWidth="1"/>
    <col min="6920" max="6920" width="8.375" style="5" customWidth="1"/>
    <col min="6921" max="6921" width="12.5" style="5" customWidth="1"/>
    <col min="6922" max="6922" width="8.375" style="5" customWidth="1"/>
    <col min="6923" max="6923" width="12.5" style="5" customWidth="1"/>
    <col min="6924" max="6924" width="8.375" style="5" customWidth="1"/>
    <col min="6925" max="6925" width="12.125" style="5" customWidth="1"/>
    <col min="6926" max="6926" width="8.375" style="5" customWidth="1"/>
    <col min="6927" max="6927" width="12.5" style="5" customWidth="1"/>
    <col min="6928" max="6929" width="11.875" style="5" customWidth="1"/>
    <col min="6930" max="6930" width="8.875" style="5" customWidth="1"/>
    <col min="6931" max="6931" width="11.625" style="5" customWidth="1"/>
    <col min="6932" max="6933" width="12.625" style="5" customWidth="1"/>
    <col min="6934" max="6934" width="5.625" style="5" customWidth="1"/>
    <col min="6935" max="6935" width="2.875" style="5" customWidth="1"/>
    <col min="6936" max="6936" width="10.75" style="5" bestFit="1" customWidth="1"/>
    <col min="6937" max="6937" width="13.375" style="5" bestFit="1" customWidth="1"/>
    <col min="6938" max="6938" width="12.125" style="5" bestFit="1" customWidth="1"/>
    <col min="6939" max="6939" width="13.125" style="5" customWidth="1"/>
    <col min="6940" max="6940" width="10.625" style="5"/>
    <col min="6941" max="6941" width="11" style="5" bestFit="1" customWidth="1"/>
    <col min="6942" max="7168" width="10.625" style="5"/>
    <col min="7169" max="7169" width="1.125" style="5" customWidth="1"/>
    <col min="7170" max="7170" width="13.5" style="5" customWidth="1"/>
    <col min="7171" max="7171" width="10.625" style="5"/>
    <col min="7172" max="7174" width="6.625" style="5" customWidth="1"/>
    <col min="7175" max="7175" width="12.5" style="5" customWidth="1"/>
    <col min="7176" max="7176" width="8.375" style="5" customWidth="1"/>
    <col min="7177" max="7177" width="12.5" style="5" customWidth="1"/>
    <col min="7178" max="7178" width="8.375" style="5" customWidth="1"/>
    <col min="7179" max="7179" width="12.5" style="5" customWidth="1"/>
    <col min="7180" max="7180" width="8.375" style="5" customWidth="1"/>
    <col min="7181" max="7181" width="12.125" style="5" customWidth="1"/>
    <col min="7182" max="7182" width="8.375" style="5" customWidth="1"/>
    <col min="7183" max="7183" width="12.5" style="5" customWidth="1"/>
    <col min="7184" max="7185" width="11.875" style="5" customWidth="1"/>
    <col min="7186" max="7186" width="8.875" style="5" customWidth="1"/>
    <col min="7187" max="7187" width="11.625" style="5" customWidth="1"/>
    <col min="7188" max="7189" width="12.625" style="5" customWidth="1"/>
    <col min="7190" max="7190" width="5.625" style="5" customWidth="1"/>
    <col min="7191" max="7191" width="2.875" style="5" customWidth="1"/>
    <col min="7192" max="7192" width="10.75" style="5" bestFit="1" customWidth="1"/>
    <col min="7193" max="7193" width="13.375" style="5" bestFit="1" customWidth="1"/>
    <col min="7194" max="7194" width="12.125" style="5" bestFit="1" customWidth="1"/>
    <col min="7195" max="7195" width="13.125" style="5" customWidth="1"/>
    <col min="7196" max="7196" width="10.625" style="5"/>
    <col min="7197" max="7197" width="11" style="5" bestFit="1" customWidth="1"/>
    <col min="7198" max="7424" width="10.625" style="5"/>
    <col min="7425" max="7425" width="1.125" style="5" customWidth="1"/>
    <col min="7426" max="7426" width="13.5" style="5" customWidth="1"/>
    <col min="7427" max="7427" width="10.625" style="5"/>
    <col min="7428" max="7430" width="6.625" style="5" customWidth="1"/>
    <col min="7431" max="7431" width="12.5" style="5" customWidth="1"/>
    <col min="7432" max="7432" width="8.375" style="5" customWidth="1"/>
    <col min="7433" max="7433" width="12.5" style="5" customWidth="1"/>
    <col min="7434" max="7434" width="8.375" style="5" customWidth="1"/>
    <col min="7435" max="7435" width="12.5" style="5" customWidth="1"/>
    <col min="7436" max="7436" width="8.375" style="5" customWidth="1"/>
    <col min="7437" max="7437" width="12.125" style="5" customWidth="1"/>
    <col min="7438" max="7438" width="8.375" style="5" customWidth="1"/>
    <col min="7439" max="7439" width="12.5" style="5" customWidth="1"/>
    <col min="7440" max="7441" width="11.875" style="5" customWidth="1"/>
    <col min="7442" max="7442" width="8.875" style="5" customWidth="1"/>
    <col min="7443" max="7443" width="11.625" style="5" customWidth="1"/>
    <col min="7444" max="7445" width="12.625" style="5" customWidth="1"/>
    <col min="7446" max="7446" width="5.625" style="5" customWidth="1"/>
    <col min="7447" max="7447" width="2.875" style="5" customWidth="1"/>
    <col min="7448" max="7448" width="10.75" style="5" bestFit="1" customWidth="1"/>
    <col min="7449" max="7449" width="13.375" style="5" bestFit="1" customWidth="1"/>
    <col min="7450" max="7450" width="12.125" style="5" bestFit="1" customWidth="1"/>
    <col min="7451" max="7451" width="13.125" style="5" customWidth="1"/>
    <col min="7452" max="7452" width="10.625" style="5"/>
    <col min="7453" max="7453" width="11" style="5" bestFit="1" customWidth="1"/>
    <col min="7454" max="7680" width="10.625" style="5"/>
    <col min="7681" max="7681" width="1.125" style="5" customWidth="1"/>
    <col min="7682" max="7682" width="13.5" style="5" customWidth="1"/>
    <col min="7683" max="7683" width="10.625" style="5"/>
    <col min="7684" max="7686" width="6.625" style="5" customWidth="1"/>
    <col min="7687" max="7687" width="12.5" style="5" customWidth="1"/>
    <col min="7688" max="7688" width="8.375" style="5" customWidth="1"/>
    <col min="7689" max="7689" width="12.5" style="5" customWidth="1"/>
    <col min="7690" max="7690" width="8.375" style="5" customWidth="1"/>
    <col min="7691" max="7691" width="12.5" style="5" customWidth="1"/>
    <col min="7692" max="7692" width="8.375" style="5" customWidth="1"/>
    <col min="7693" max="7693" width="12.125" style="5" customWidth="1"/>
    <col min="7694" max="7694" width="8.375" style="5" customWidth="1"/>
    <col min="7695" max="7695" width="12.5" style="5" customWidth="1"/>
    <col min="7696" max="7697" width="11.875" style="5" customWidth="1"/>
    <col min="7698" max="7698" width="8.875" style="5" customWidth="1"/>
    <col min="7699" max="7699" width="11.625" style="5" customWidth="1"/>
    <col min="7700" max="7701" width="12.625" style="5" customWidth="1"/>
    <col min="7702" max="7702" width="5.625" style="5" customWidth="1"/>
    <col min="7703" max="7703" width="2.875" style="5" customWidth="1"/>
    <col min="7704" max="7704" width="10.75" style="5" bestFit="1" customWidth="1"/>
    <col min="7705" max="7705" width="13.375" style="5" bestFit="1" customWidth="1"/>
    <col min="7706" max="7706" width="12.125" style="5" bestFit="1" customWidth="1"/>
    <col min="7707" max="7707" width="13.125" style="5" customWidth="1"/>
    <col min="7708" max="7708" width="10.625" style="5"/>
    <col min="7709" max="7709" width="11" style="5" bestFit="1" customWidth="1"/>
    <col min="7710" max="7936" width="10.625" style="5"/>
    <col min="7937" max="7937" width="1.125" style="5" customWidth="1"/>
    <col min="7938" max="7938" width="13.5" style="5" customWidth="1"/>
    <col min="7939" max="7939" width="10.625" style="5"/>
    <col min="7940" max="7942" width="6.625" style="5" customWidth="1"/>
    <col min="7943" max="7943" width="12.5" style="5" customWidth="1"/>
    <col min="7944" max="7944" width="8.375" style="5" customWidth="1"/>
    <col min="7945" max="7945" width="12.5" style="5" customWidth="1"/>
    <col min="7946" max="7946" width="8.375" style="5" customWidth="1"/>
    <col min="7947" max="7947" width="12.5" style="5" customWidth="1"/>
    <col min="7948" max="7948" width="8.375" style="5" customWidth="1"/>
    <col min="7949" max="7949" width="12.125" style="5" customWidth="1"/>
    <col min="7950" max="7950" width="8.375" style="5" customWidth="1"/>
    <col min="7951" max="7951" width="12.5" style="5" customWidth="1"/>
    <col min="7952" max="7953" width="11.875" style="5" customWidth="1"/>
    <col min="7954" max="7954" width="8.875" style="5" customWidth="1"/>
    <col min="7955" max="7955" width="11.625" style="5" customWidth="1"/>
    <col min="7956" max="7957" width="12.625" style="5" customWidth="1"/>
    <col min="7958" max="7958" width="5.625" style="5" customWidth="1"/>
    <col min="7959" max="7959" width="2.875" style="5" customWidth="1"/>
    <col min="7960" max="7960" width="10.75" style="5" bestFit="1" customWidth="1"/>
    <col min="7961" max="7961" width="13.375" style="5" bestFit="1" customWidth="1"/>
    <col min="7962" max="7962" width="12.125" style="5" bestFit="1" customWidth="1"/>
    <col min="7963" max="7963" width="13.125" style="5" customWidth="1"/>
    <col min="7964" max="7964" width="10.625" style="5"/>
    <col min="7965" max="7965" width="11" style="5" bestFit="1" customWidth="1"/>
    <col min="7966" max="8192" width="10.625" style="5"/>
    <col min="8193" max="8193" width="1.125" style="5" customWidth="1"/>
    <col min="8194" max="8194" width="13.5" style="5" customWidth="1"/>
    <col min="8195" max="8195" width="10.625" style="5"/>
    <col min="8196" max="8198" width="6.625" style="5" customWidth="1"/>
    <col min="8199" max="8199" width="12.5" style="5" customWidth="1"/>
    <col min="8200" max="8200" width="8.375" style="5" customWidth="1"/>
    <col min="8201" max="8201" width="12.5" style="5" customWidth="1"/>
    <col min="8202" max="8202" width="8.375" style="5" customWidth="1"/>
    <col min="8203" max="8203" width="12.5" style="5" customWidth="1"/>
    <col min="8204" max="8204" width="8.375" style="5" customWidth="1"/>
    <col min="8205" max="8205" width="12.125" style="5" customWidth="1"/>
    <col min="8206" max="8206" width="8.375" style="5" customWidth="1"/>
    <col min="8207" max="8207" width="12.5" style="5" customWidth="1"/>
    <col min="8208" max="8209" width="11.875" style="5" customWidth="1"/>
    <col min="8210" max="8210" width="8.875" style="5" customWidth="1"/>
    <col min="8211" max="8211" width="11.625" style="5" customWidth="1"/>
    <col min="8212" max="8213" width="12.625" style="5" customWidth="1"/>
    <col min="8214" max="8214" width="5.625" style="5" customWidth="1"/>
    <col min="8215" max="8215" width="2.875" style="5" customWidth="1"/>
    <col min="8216" max="8216" width="10.75" style="5" bestFit="1" customWidth="1"/>
    <col min="8217" max="8217" width="13.375" style="5" bestFit="1" customWidth="1"/>
    <col min="8218" max="8218" width="12.125" style="5" bestFit="1" customWidth="1"/>
    <col min="8219" max="8219" width="13.125" style="5" customWidth="1"/>
    <col min="8220" max="8220" width="10.625" style="5"/>
    <col min="8221" max="8221" width="11" style="5" bestFit="1" customWidth="1"/>
    <col min="8222" max="8448" width="10.625" style="5"/>
    <col min="8449" max="8449" width="1.125" style="5" customWidth="1"/>
    <col min="8450" max="8450" width="13.5" style="5" customWidth="1"/>
    <col min="8451" max="8451" width="10.625" style="5"/>
    <col min="8452" max="8454" width="6.625" style="5" customWidth="1"/>
    <col min="8455" max="8455" width="12.5" style="5" customWidth="1"/>
    <col min="8456" max="8456" width="8.375" style="5" customWidth="1"/>
    <col min="8457" max="8457" width="12.5" style="5" customWidth="1"/>
    <col min="8458" max="8458" width="8.375" style="5" customWidth="1"/>
    <col min="8459" max="8459" width="12.5" style="5" customWidth="1"/>
    <col min="8460" max="8460" width="8.375" style="5" customWidth="1"/>
    <col min="8461" max="8461" width="12.125" style="5" customWidth="1"/>
    <col min="8462" max="8462" width="8.375" style="5" customWidth="1"/>
    <col min="8463" max="8463" width="12.5" style="5" customWidth="1"/>
    <col min="8464" max="8465" width="11.875" style="5" customWidth="1"/>
    <col min="8466" max="8466" width="8.875" style="5" customWidth="1"/>
    <col min="8467" max="8467" width="11.625" style="5" customWidth="1"/>
    <col min="8468" max="8469" width="12.625" style="5" customWidth="1"/>
    <col min="8470" max="8470" width="5.625" style="5" customWidth="1"/>
    <col min="8471" max="8471" width="2.875" style="5" customWidth="1"/>
    <col min="8472" max="8472" width="10.75" style="5" bestFit="1" customWidth="1"/>
    <col min="8473" max="8473" width="13.375" style="5" bestFit="1" customWidth="1"/>
    <col min="8474" max="8474" width="12.125" style="5" bestFit="1" customWidth="1"/>
    <col min="8475" max="8475" width="13.125" style="5" customWidth="1"/>
    <col min="8476" max="8476" width="10.625" style="5"/>
    <col min="8477" max="8477" width="11" style="5" bestFit="1" customWidth="1"/>
    <col min="8478" max="8704" width="10.625" style="5"/>
    <col min="8705" max="8705" width="1.125" style="5" customWidth="1"/>
    <col min="8706" max="8706" width="13.5" style="5" customWidth="1"/>
    <col min="8707" max="8707" width="10.625" style="5"/>
    <col min="8708" max="8710" width="6.625" style="5" customWidth="1"/>
    <col min="8711" max="8711" width="12.5" style="5" customWidth="1"/>
    <col min="8712" max="8712" width="8.375" style="5" customWidth="1"/>
    <col min="8713" max="8713" width="12.5" style="5" customWidth="1"/>
    <col min="8714" max="8714" width="8.375" style="5" customWidth="1"/>
    <col min="8715" max="8715" width="12.5" style="5" customWidth="1"/>
    <col min="8716" max="8716" width="8.375" style="5" customWidth="1"/>
    <col min="8717" max="8717" width="12.125" style="5" customWidth="1"/>
    <col min="8718" max="8718" width="8.375" style="5" customWidth="1"/>
    <col min="8719" max="8719" width="12.5" style="5" customWidth="1"/>
    <col min="8720" max="8721" width="11.875" style="5" customWidth="1"/>
    <col min="8722" max="8722" width="8.875" style="5" customWidth="1"/>
    <col min="8723" max="8723" width="11.625" style="5" customWidth="1"/>
    <col min="8724" max="8725" width="12.625" style="5" customWidth="1"/>
    <col min="8726" max="8726" width="5.625" style="5" customWidth="1"/>
    <col min="8727" max="8727" width="2.875" style="5" customWidth="1"/>
    <col min="8728" max="8728" width="10.75" style="5" bestFit="1" customWidth="1"/>
    <col min="8729" max="8729" width="13.375" style="5" bestFit="1" customWidth="1"/>
    <col min="8730" max="8730" width="12.125" style="5" bestFit="1" customWidth="1"/>
    <col min="8731" max="8731" width="13.125" style="5" customWidth="1"/>
    <col min="8732" max="8732" width="10.625" style="5"/>
    <col min="8733" max="8733" width="11" style="5" bestFit="1" customWidth="1"/>
    <col min="8734" max="8960" width="10.625" style="5"/>
    <col min="8961" max="8961" width="1.125" style="5" customWidth="1"/>
    <col min="8962" max="8962" width="13.5" style="5" customWidth="1"/>
    <col min="8963" max="8963" width="10.625" style="5"/>
    <col min="8964" max="8966" width="6.625" style="5" customWidth="1"/>
    <col min="8967" max="8967" width="12.5" style="5" customWidth="1"/>
    <col min="8968" max="8968" width="8.375" style="5" customWidth="1"/>
    <col min="8969" max="8969" width="12.5" style="5" customWidth="1"/>
    <col min="8970" max="8970" width="8.375" style="5" customWidth="1"/>
    <col min="8971" max="8971" width="12.5" style="5" customWidth="1"/>
    <col min="8972" max="8972" width="8.375" style="5" customWidth="1"/>
    <col min="8973" max="8973" width="12.125" style="5" customWidth="1"/>
    <col min="8974" max="8974" width="8.375" style="5" customWidth="1"/>
    <col min="8975" max="8975" width="12.5" style="5" customWidth="1"/>
    <col min="8976" max="8977" width="11.875" style="5" customWidth="1"/>
    <col min="8978" max="8978" width="8.875" style="5" customWidth="1"/>
    <col min="8979" max="8979" width="11.625" style="5" customWidth="1"/>
    <col min="8980" max="8981" width="12.625" style="5" customWidth="1"/>
    <col min="8982" max="8982" width="5.625" style="5" customWidth="1"/>
    <col min="8983" max="8983" width="2.875" style="5" customWidth="1"/>
    <col min="8984" max="8984" width="10.75" style="5" bestFit="1" customWidth="1"/>
    <col min="8985" max="8985" width="13.375" style="5" bestFit="1" customWidth="1"/>
    <col min="8986" max="8986" width="12.125" style="5" bestFit="1" customWidth="1"/>
    <col min="8987" max="8987" width="13.125" style="5" customWidth="1"/>
    <col min="8988" max="8988" width="10.625" style="5"/>
    <col min="8989" max="8989" width="11" style="5" bestFit="1" customWidth="1"/>
    <col min="8990" max="9216" width="10.625" style="5"/>
    <col min="9217" max="9217" width="1.125" style="5" customWidth="1"/>
    <col min="9218" max="9218" width="13.5" style="5" customWidth="1"/>
    <col min="9219" max="9219" width="10.625" style="5"/>
    <col min="9220" max="9222" width="6.625" style="5" customWidth="1"/>
    <col min="9223" max="9223" width="12.5" style="5" customWidth="1"/>
    <col min="9224" max="9224" width="8.375" style="5" customWidth="1"/>
    <col min="9225" max="9225" width="12.5" style="5" customWidth="1"/>
    <col min="9226" max="9226" width="8.375" style="5" customWidth="1"/>
    <col min="9227" max="9227" width="12.5" style="5" customWidth="1"/>
    <col min="9228" max="9228" width="8.375" style="5" customWidth="1"/>
    <col min="9229" max="9229" width="12.125" style="5" customWidth="1"/>
    <col min="9230" max="9230" width="8.375" style="5" customWidth="1"/>
    <col min="9231" max="9231" width="12.5" style="5" customWidth="1"/>
    <col min="9232" max="9233" width="11.875" style="5" customWidth="1"/>
    <col min="9234" max="9234" width="8.875" style="5" customWidth="1"/>
    <col min="9235" max="9235" width="11.625" style="5" customWidth="1"/>
    <col min="9236" max="9237" width="12.625" style="5" customWidth="1"/>
    <col min="9238" max="9238" width="5.625" style="5" customWidth="1"/>
    <col min="9239" max="9239" width="2.875" style="5" customWidth="1"/>
    <col min="9240" max="9240" width="10.75" style="5" bestFit="1" customWidth="1"/>
    <col min="9241" max="9241" width="13.375" style="5" bestFit="1" customWidth="1"/>
    <col min="9242" max="9242" width="12.125" style="5" bestFit="1" customWidth="1"/>
    <col min="9243" max="9243" width="13.125" style="5" customWidth="1"/>
    <col min="9244" max="9244" width="10.625" style="5"/>
    <col min="9245" max="9245" width="11" style="5" bestFit="1" customWidth="1"/>
    <col min="9246" max="9472" width="10.625" style="5"/>
    <col min="9473" max="9473" width="1.125" style="5" customWidth="1"/>
    <col min="9474" max="9474" width="13.5" style="5" customWidth="1"/>
    <col min="9475" max="9475" width="10.625" style="5"/>
    <col min="9476" max="9478" width="6.625" style="5" customWidth="1"/>
    <col min="9479" max="9479" width="12.5" style="5" customWidth="1"/>
    <col min="9480" max="9480" width="8.375" style="5" customWidth="1"/>
    <col min="9481" max="9481" width="12.5" style="5" customWidth="1"/>
    <col min="9482" max="9482" width="8.375" style="5" customWidth="1"/>
    <col min="9483" max="9483" width="12.5" style="5" customWidth="1"/>
    <col min="9484" max="9484" width="8.375" style="5" customWidth="1"/>
    <col min="9485" max="9485" width="12.125" style="5" customWidth="1"/>
    <col min="9486" max="9486" width="8.375" style="5" customWidth="1"/>
    <col min="9487" max="9487" width="12.5" style="5" customWidth="1"/>
    <col min="9488" max="9489" width="11.875" style="5" customWidth="1"/>
    <col min="9490" max="9490" width="8.875" style="5" customWidth="1"/>
    <col min="9491" max="9491" width="11.625" style="5" customWidth="1"/>
    <col min="9492" max="9493" width="12.625" style="5" customWidth="1"/>
    <col min="9494" max="9494" width="5.625" style="5" customWidth="1"/>
    <col min="9495" max="9495" width="2.875" style="5" customWidth="1"/>
    <col min="9496" max="9496" width="10.75" style="5" bestFit="1" customWidth="1"/>
    <col min="9497" max="9497" width="13.375" style="5" bestFit="1" customWidth="1"/>
    <col min="9498" max="9498" width="12.125" style="5" bestFit="1" customWidth="1"/>
    <col min="9499" max="9499" width="13.125" style="5" customWidth="1"/>
    <col min="9500" max="9500" width="10.625" style="5"/>
    <col min="9501" max="9501" width="11" style="5" bestFit="1" customWidth="1"/>
    <col min="9502" max="9728" width="10.625" style="5"/>
    <col min="9729" max="9729" width="1.125" style="5" customWidth="1"/>
    <col min="9730" max="9730" width="13.5" style="5" customWidth="1"/>
    <col min="9731" max="9731" width="10.625" style="5"/>
    <col min="9732" max="9734" width="6.625" style="5" customWidth="1"/>
    <col min="9735" max="9735" width="12.5" style="5" customWidth="1"/>
    <col min="9736" max="9736" width="8.375" style="5" customWidth="1"/>
    <col min="9737" max="9737" width="12.5" style="5" customWidth="1"/>
    <col min="9738" max="9738" width="8.375" style="5" customWidth="1"/>
    <col min="9739" max="9739" width="12.5" style="5" customWidth="1"/>
    <col min="9740" max="9740" width="8.375" style="5" customWidth="1"/>
    <col min="9741" max="9741" width="12.125" style="5" customWidth="1"/>
    <col min="9742" max="9742" width="8.375" style="5" customWidth="1"/>
    <col min="9743" max="9743" width="12.5" style="5" customWidth="1"/>
    <col min="9744" max="9745" width="11.875" style="5" customWidth="1"/>
    <col min="9746" max="9746" width="8.875" style="5" customWidth="1"/>
    <col min="9747" max="9747" width="11.625" style="5" customWidth="1"/>
    <col min="9748" max="9749" width="12.625" style="5" customWidth="1"/>
    <col min="9750" max="9750" width="5.625" style="5" customWidth="1"/>
    <col min="9751" max="9751" width="2.875" style="5" customWidth="1"/>
    <col min="9752" max="9752" width="10.75" style="5" bestFit="1" customWidth="1"/>
    <col min="9753" max="9753" width="13.375" style="5" bestFit="1" customWidth="1"/>
    <col min="9754" max="9754" width="12.125" style="5" bestFit="1" customWidth="1"/>
    <col min="9755" max="9755" width="13.125" style="5" customWidth="1"/>
    <col min="9756" max="9756" width="10.625" style="5"/>
    <col min="9757" max="9757" width="11" style="5" bestFit="1" customWidth="1"/>
    <col min="9758" max="9984" width="10.625" style="5"/>
    <col min="9985" max="9985" width="1.125" style="5" customWidth="1"/>
    <col min="9986" max="9986" width="13.5" style="5" customWidth="1"/>
    <col min="9987" max="9987" width="10.625" style="5"/>
    <col min="9988" max="9990" width="6.625" style="5" customWidth="1"/>
    <col min="9991" max="9991" width="12.5" style="5" customWidth="1"/>
    <col min="9992" max="9992" width="8.375" style="5" customWidth="1"/>
    <col min="9993" max="9993" width="12.5" style="5" customWidth="1"/>
    <col min="9994" max="9994" width="8.375" style="5" customWidth="1"/>
    <col min="9995" max="9995" width="12.5" style="5" customWidth="1"/>
    <col min="9996" max="9996" width="8.375" style="5" customWidth="1"/>
    <col min="9997" max="9997" width="12.125" style="5" customWidth="1"/>
    <col min="9998" max="9998" width="8.375" style="5" customWidth="1"/>
    <col min="9999" max="9999" width="12.5" style="5" customWidth="1"/>
    <col min="10000" max="10001" width="11.875" style="5" customWidth="1"/>
    <col min="10002" max="10002" width="8.875" style="5" customWidth="1"/>
    <col min="10003" max="10003" width="11.625" style="5" customWidth="1"/>
    <col min="10004" max="10005" width="12.625" style="5" customWidth="1"/>
    <col min="10006" max="10006" width="5.625" style="5" customWidth="1"/>
    <col min="10007" max="10007" width="2.875" style="5" customWidth="1"/>
    <col min="10008" max="10008" width="10.75" style="5" bestFit="1" customWidth="1"/>
    <col min="10009" max="10009" width="13.375" style="5" bestFit="1" customWidth="1"/>
    <col min="10010" max="10010" width="12.125" style="5" bestFit="1" customWidth="1"/>
    <col min="10011" max="10011" width="13.125" style="5" customWidth="1"/>
    <col min="10012" max="10012" width="10.625" style="5"/>
    <col min="10013" max="10013" width="11" style="5" bestFit="1" customWidth="1"/>
    <col min="10014" max="10240" width="10.625" style="5"/>
    <col min="10241" max="10241" width="1.125" style="5" customWidth="1"/>
    <col min="10242" max="10242" width="13.5" style="5" customWidth="1"/>
    <col min="10243" max="10243" width="10.625" style="5"/>
    <col min="10244" max="10246" width="6.625" style="5" customWidth="1"/>
    <col min="10247" max="10247" width="12.5" style="5" customWidth="1"/>
    <col min="10248" max="10248" width="8.375" style="5" customWidth="1"/>
    <col min="10249" max="10249" width="12.5" style="5" customWidth="1"/>
    <col min="10250" max="10250" width="8.375" style="5" customWidth="1"/>
    <col min="10251" max="10251" width="12.5" style="5" customWidth="1"/>
    <col min="10252" max="10252" width="8.375" style="5" customWidth="1"/>
    <col min="10253" max="10253" width="12.125" style="5" customWidth="1"/>
    <col min="10254" max="10254" width="8.375" style="5" customWidth="1"/>
    <col min="10255" max="10255" width="12.5" style="5" customWidth="1"/>
    <col min="10256" max="10257" width="11.875" style="5" customWidth="1"/>
    <col min="10258" max="10258" width="8.875" style="5" customWidth="1"/>
    <col min="10259" max="10259" width="11.625" style="5" customWidth="1"/>
    <col min="10260" max="10261" width="12.625" style="5" customWidth="1"/>
    <col min="10262" max="10262" width="5.625" style="5" customWidth="1"/>
    <col min="10263" max="10263" width="2.875" style="5" customWidth="1"/>
    <col min="10264" max="10264" width="10.75" style="5" bestFit="1" customWidth="1"/>
    <col min="10265" max="10265" width="13.375" style="5" bestFit="1" customWidth="1"/>
    <col min="10266" max="10266" width="12.125" style="5" bestFit="1" customWidth="1"/>
    <col min="10267" max="10267" width="13.125" style="5" customWidth="1"/>
    <col min="10268" max="10268" width="10.625" style="5"/>
    <col min="10269" max="10269" width="11" style="5" bestFit="1" customWidth="1"/>
    <col min="10270" max="10496" width="10.625" style="5"/>
    <col min="10497" max="10497" width="1.125" style="5" customWidth="1"/>
    <col min="10498" max="10498" width="13.5" style="5" customWidth="1"/>
    <col min="10499" max="10499" width="10.625" style="5"/>
    <col min="10500" max="10502" width="6.625" style="5" customWidth="1"/>
    <col min="10503" max="10503" width="12.5" style="5" customWidth="1"/>
    <col min="10504" max="10504" width="8.375" style="5" customWidth="1"/>
    <col min="10505" max="10505" width="12.5" style="5" customWidth="1"/>
    <col min="10506" max="10506" width="8.375" style="5" customWidth="1"/>
    <col min="10507" max="10507" width="12.5" style="5" customWidth="1"/>
    <col min="10508" max="10508" width="8.375" style="5" customWidth="1"/>
    <col min="10509" max="10509" width="12.125" style="5" customWidth="1"/>
    <col min="10510" max="10510" width="8.375" style="5" customWidth="1"/>
    <col min="10511" max="10511" width="12.5" style="5" customWidth="1"/>
    <col min="10512" max="10513" width="11.875" style="5" customWidth="1"/>
    <col min="10514" max="10514" width="8.875" style="5" customWidth="1"/>
    <col min="10515" max="10515" width="11.625" style="5" customWidth="1"/>
    <col min="10516" max="10517" width="12.625" style="5" customWidth="1"/>
    <col min="10518" max="10518" width="5.625" style="5" customWidth="1"/>
    <col min="10519" max="10519" width="2.875" style="5" customWidth="1"/>
    <col min="10520" max="10520" width="10.75" style="5" bestFit="1" customWidth="1"/>
    <col min="10521" max="10521" width="13.375" style="5" bestFit="1" customWidth="1"/>
    <col min="10522" max="10522" width="12.125" style="5" bestFit="1" customWidth="1"/>
    <col min="10523" max="10523" width="13.125" style="5" customWidth="1"/>
    <col min="10524" max="10524" width="10.625" style="5"/>
    <col min="10525" max="10525" width="11" style="5" bestFit="1" customWidth="1"/>
    <col min="10526" max="10752" width="10.625" style="5"/>
    <col min="10753" max="10753" width="1.125" style="5" customWidth="1"/>
    <col min="10754" max="10754" width="13.5" style="5" customWidth="1"/>
    <col min="10755" max="10755" width="10.625" style="5"/>
    <col min="10756" max="10758" width="6.625" style="5" customWidth="1"/>
    <col min="10759" max="10759" width="12.5" style="5" customWidth="1"/>
    <col min="10760" max="10760" width="8.375" style="5" customWidth="1"/>
    <col min="10761" max="10761" width="12.5" style="5" customWidth="1"/>
    <col min="10762" max="10762" width="8.375" style="5" customWidth="1"/>
    <col min="10763" max="10763" width="12.5" style="5" customWidth="1"/>
    <col min="10764" max="10764" width="8.375" style="5" customWidth="1"/>
    <col min="10765" max="10765" width="12.125" style="5" customWidth="1"/>
    <col min="10766" max="10766" width="8.375" style="5" customWidth="1"/>
    <col min="10767" max="10767" width="12.5" style="5" customWidth="1"/>
    <col min="10768" max="10769" width="11.875" style="5" customWidth="1"/>
    <col min="10770" max="10770" width="8.875" style="5" customWidth="1"/>
    <col min="10771" max="10771" width="11.625" style="5" customWidth="1"/>
    <col min="10772" max="10773" width="12.625" style="5" customWidth="1"/>
    <col min="10774" max="10774" width="5.625" style="5" customWidth="1"/>
    <col min="10775" max="10775" width="2.875" style="5" customWidth="1"/>
    <col min="10776" max="10776" width="10.75" style="5" bestFit="1" customWidth="1"/>
    <col min="10777" max="10777" width="13.375" style="5" bestFit="1" customWidth="1"/>
    <col min="10778" max="10778" width="12.125" style="5" bestFit="1" customWidth="1"/>
    <col min="10779" max="10779" width="13.125" style="5" customWidth="1"/>
    <col min="10780" max="10780" width="10.625" style="5"/>
    <col min="10781" max="10781" width="11" style="5" bestFit="1" customWidth="1"/>
    <col min="10782" max="11008" width="10.625" style="5"/>
    <col min="11009" max="11009" width="1.125" style="5" customWidth="1"/>
    <col min="11010" max="11010" width="13.5" style="5" customWidth="1"/>
    <col min="11011" max="11011" width="10.625" style="5"/>
    <col min="11012" max="11014" width="6.625" style="5" customWidth="1"/>
    <col min="11015" max="11015" width="12.5" style="5" customWidth="1"/>
    <col min="11016" max="11016" width="8.375" style="5" customWidth="1"/>
    <col min="11017" max="11017" width="12.5" style="5" customWidth="1"/>
    <col min="11018" max="11018" width="8.375" style="5" customWidth="1"/>
    <col min="11019" max="11019" width="12.5" style="5" customWidth="1"/>
    <col min="11020" max="11020" width="8.375" style="5" customWidth="1"/>
    <col min="11021" max="11021" width="12.125" style="5" customWidth="1"/>
    <col min="11022" max="11022" width="8.375" style="5" customWidth="1"/>
    <col min="11023" max="11023" width="12.5" style="5" customWidth="1"/>
    <col min="11024" max="11025" width="11.875" style="5" customWidth="1"/>
    <col min="11026" max="11026" width="8.875" style="5" customWidth="1"/>
    <col min="11027" max="11027" width="11.625" style="5" customWidth="1"/>
    <col min="11028" max="11029" width="12.625" style="5" customWidth="1"/>
    <col min="11030" max="11030" width="5.625" style="5" customWidth="1"/>
    <col min="11031" max="11031" width="2.875" style="5" customWidth="1"/>
    <col min="11032" max="11032" width="10.75" style="5" bestFit="1" customWidth="1"/>
    <col min="11033" max="11033" width="13.375" style="5" bestFit="1" customWidth="1"/>
    <col min="11034" max="11034" width="12.125" style="5" bestFit="1" customWidth="1"/>
    <col min="11035" max="11035" width="13.125" style="5" customWidth="1"/>
    <col min="11036" max="11036" width="10.625" style="5"/>
    <col min="11037" max="11037" width="11" style="5" bestFit="1" customWidth="1"/>
    <col min="11038" max="11264" width="10.625" style="5"/>
    <col min="11265" max="11265" width="1.125" style="5" customWidth="1"/>
    <col min="11266" max="11266" width="13.5" style="5" customWidth="1"/>
    <col min="11267" max="11267" width="10.625" style="5"/>
    <col min="11268" max="11270" width="6.625" style="5" customWidth="1"/>
    <col min="11271" max="11271" width="12.5" style="5" customWidth="1"/>
    <col min="11272" max="11272" width="8.375" style="5" customWidth="1"/>
    <col min="11273" max="11273" width="12.5" style="5" customWidth="1"/>
    <col min="11274" max="11274" width="8.375" style="5" customWidth="1"/>
    <col min="11275" max="11275" width="12.5" style="5" customWidth="1"/>
    <col min="11276" max="11276" width="8.375" style="5" customWidth="1"/>
    <col min="11277" max="11277" width="12.125" style="5" customWidth="1"/>
    <col min="11278" max="11278" width="8.375" style="5" customWidth="1"/>
    <col min="11279" max="11279" width="12.5" style="5" customWidth="1"/>
    <col min="11280" max="11281" width="11.875" style="5" customWidth="1"/>
    <col min="11282" max="11282" width="8.875" style="5" customWidth="1"/>
    <col min="11283" max="11283" width="11.625" style="5" customWidth="1"/>
    <col min="11284" max="11285" width="12.625" style="5" customWidth="1"/>
    <col min="11286" max="11286" width="5.625" style="5" customWidth="1"/>
    <col min="11287" max="11287" width="2.875" style="5" customWidth="1"/>
    <col min="11288" max="11288" width="10.75" style="5" bestFit="1" customWidth="1"/>
    <col min="11289" max="11289" width="13.375" style="5" bestFit="1" customWidth="1"/>
    <col min="11290" max="11290" width="12.125" style="5" bestFit="1" customWidth="1"/>
    <col min="11291" max="11291" width="13.125" style="5" customWidth="1"/>
    <col min="11292" max="11292" width="10.625" style="5"/>
    <col min="11293" max="11293" width="11" style="5" bestFit="1" customWidth="1"/>
    <col min="11294" max="11520" width="10.625" style="5"/>
    <col min="11521" max="11521" width="1.125" style="5" customWidth="1"/>
    <col min="11522" max="11522" width="13.5" style="5" customWidth="1"/>
    <col min="11523" max="11523" width="10.625" style="5"/>
    <col min="11524" max="11526" width="6.625" style="5" customWidth="1"/>
    <col min="11527" max="11527" width="12.5" style="5" customWidth="1"/>
    <col min="11528" max="11528" width="8.375" style="5" customWidth="1"/>
    <col min="11529" max="11529" width="12.5" style="5" customWidth="1"/>
    <col min="11530" max="11530" width="8.375" style="5" customWidth="1"/>
    <col min="11531" max="11531" width="12.5" style="5" customWidth="1"/>
    <col min="11532" max="11532" width="8.375" style="5" customWidth="1"/>
    <col min="11533" max="11533" width="12.125" style="5" customWidth="1"/>
    <col min="11534" max="11534" width="8.375" style="5" customWidth="1"/>
    <col min="11535" max="11535" width="12.5" style="5" customWidth="1"/>
    <col min="11536" max="11537" width="11.875" style="5" customWidth="1"/>
    <col min="11538" max="11538" width="8.875" style="5" customWidth="1"/>
    <col min="11539" max="11539" width="11.625" style="5" customWidth="1"/>
    <col min="11540" max="11541" width="12.625" style="5" customWidth="1"/>
    <col min="11542" max="11542" width="5.625" style="5" customWidth="1"/>
    <col min="11543" max="11543" width="2.875" style="5" customWidth="1"/>
    <col min="11544" max="11544" width="10.75" style="5" bestFit="1" customWidth="1"/>
    <col min="11545" max="11545" width="13.375" style="5" bestFit="1" customWidth="1"/>
    <col min="11546" max="11546" width="12.125" style="5" bestFit="1" customWidth="1"/>
    <col min="11547" max="11547" width="13.125" style="5" customWidth="1"/>
    <col min="11548" max="11548" width="10.625" style="5"/>
    <col min="11549" max="11549" width="11" style="5" bestFit="1" customWidth="1"/>
    <col min="11550" max="11776" width="10.625" style="5"/>
    <col min="11777" max="11777" width="1.125" style="5" customWidth="1"/>
    <col min="11778" max="11778" width="13.5" style="5" customWidth="1"/>
    <col min="11779" max="11779" width="10.625" style="5"/>
    <col min="11780" max="11782" width="6.625" style="5" customWidth="1"/>
    <col min="11783" max="11783" width="12.5" style="5" customWidth="1"/>
    <col min="11784" max="11784" width="8.375" style="5" customWidth="1"/>
    <col min="11785" max="11785" width="12.5" style="5" customWidth="1"/>
    <col min="11786" max="11786" width="8.375" style="5" customWidth="1"/>
    <col min="11787" max="11787" width="12.5" style="5" customWidth="1"/>
    <col min="11788" max="11788" width="8.375" style="5" customWidth="1"/>
    <col min="11789" max="11789" width="12.125" style="5" customWidth="1"/>
    <col min="11790" max="11790" width="8.375" style="5" customWidth="1"/>
    <col min="11791" max="11791" width="12.5" style="5" customWidth="1"/>
    <col min="11792" max="11793" width="11.875" style="5" customWidth="1"/>
    <col min="11794" max="11794" width="8.875" style="5" customWidth="1"/>
    <col min="11795" max="11795" width="11.625" style="5" customWidth="1"/>
    <col min="11796" max="11797" width="12.625" style="5" customWidth="1"/>
    <col min="11798" max="11798" width="5.625" style="5" customWidth="1"/>
    <col min="11799" max="11799" width="2.875" style="5" customWidth="1"/>
    <col min="11800" max="11800" width="10.75" style="5" bestFit="1" customWidth="1"/>
    <col min="11801" max="11801" width="13.375" style="5" bestFit="1" customWidth="1"/>
    <col min="11802" max="11802" width="12.125" style="5" bestFit="1" customWidth="1"/>
    <col min="11803" max="11803" width="13.125" style="5" customWidth="1"/>
    <col min="11804" max="11804" width="10.625" style="5"/>
    <col min="11805" max="11805" width="11" style="5" bestFit="1" customWidth="1"/>
    <col min="11806" max="12032" width="10.625" style="5"/>
    <col min="12033" max="12033" width="1.125" style="5" customWidth="1"/>
    <col min="12034" max="12034" width="13.5" style="5" customWidth="1"/>
    <col min="12035" max="12035" width="10.625" style="5"/>
    <col min="12036" max="12038" width="6.625" style="5" customWidth="1"/>
    <col min="12039" max="12039" width="12.5" style="5" customWidth="1"/>
    <col min="12040" max="12040" width="8.375" style="5" customWidth="1"/>
    <col min="12041" max="12041" width="12.5" style="5" customWidth="1"/>
    <col min="12042" max="12042" width="8.375" style="5" customWidth="1"/>
    <col min="12043" max="12043" width="12.5" style="5" customWidth="1"/>
    <col min="12044" max="12044" width="8.375" style="5" customWidth="1"/>
    <col min="12045" max="12045" width="12.125" style="5" customWidth="1"/>
    <col min="12046" max="12046" width="8.375" style="5" customWidth="1"/>
    <col min="12047" max="12047" width="12.5" style="5" customWidth="1"/>
    <col min="12048" max="12049" width="11.875" style="5" customWidth="1"/>
    <col min="12050" max="12050" width="8.875" style="5" customWidth="1"/>
    <col min="12051" max="12051" width="11.625" style="5" customWidth="1"/>
    <col min="12052" max="12053" width="12.625" style="5" customWidth="1"/>
    <col min="12054" max="12054" width="5.625" style="5" customWidth="1"/>
    <col min="12055" max="12055" width="2.875" style="5" customWidth="1"/>
    <col min="12056" max="12056" width="10.75" style="5" bestFit="1" customWidth="1"/>
    <col min="12057" max="12057" width="13.375" style="5" bestFit="1" customWidth="1"/>
    <col min="12058" max="12058" width="12.125" style="5" bestFit="1" customWidth="1"/>
    <col min="12059" max="12059" width="13.125" style="5" customWidth="1"/>
    <col min="12060" max="12060" width="10.625" style="5"/>
    <col min="12061" max="12061" width="11" style="5" bestFit="1" customWidth="1"/>
    <col min="12062" max="12288" width="10.625" style="5"/>
    <col min="12289" max="12289" width="1.125" style="5" customWidth="1"/>
    <col min="12290" max="12290" width="13.5" style="5" customWidth="1"/>
    <col min="12291" max="12291" width="10.625" style="5"/>
    <col min="12292" max="12294" width="6.625" style="5" customWidth="1"/>
    <col min="12295" max="12295" width="12.5" style="5" customWidth="1"/>
    <col min="12296" max="12296" width="8.375" style="5" customWidth="1"/>
    <col min="12297" max="12297" width="12.5" style="5" customWidth="1"/>
    <col min="12298" max="12298" width="8.375" style="5" customWidth="1"/>
    <col min="12299" max="12299" width="12.5" style="5" customWidth="1"/>
    <col min="12300" max="12300" width="8.375" style="5" customWidth="1"/>
    <col min="12301" max="12301" width="12.125" style="5" customWidth="1"/>
    <col min="12302" max="12302" width="8.375" style="5" customWidth="1"/>
    <col min="12303" max="12303" width="12.5" style="5" customWidth="1"/>
    <col min="12304" max="12305" width="11.875" style="5" customWidth="1"/>
    <col min="12306" max="12306" width="8.875" style="5" customWidth="1"/>
    <col min="12307" max="12307" width="11.625" style="5" customWidth="1"/>
    <col min="12308" max="12309" width="12.625" style="5" customWidth="1"/>
    <col min="12310" max="12310" width="5.625" style="5" customWidth="1"/>
    <col min="12311" max="12311" width="2.875" style="5" customWidth="1"/>
    <col min="12312" max="12312" width="10.75" style="5" bestFit="1" customWidth="1"/>
    <col min="12313" max="12313" width="13.375" style="5" bestFit="1" customWidth="1"/>
    <col min="12314" max="12314" width="12.125" style="5" bestFit="1" customWidth="1"/>
    <col min="12315" max="12315" width="13.125" style="5" customWidth="1"/>
    <col min="12316" max="12316" width="10.625" style="5"/>
    <col min="12317" max="12317" width="11" style="5" bestFit="1" customWidth="1"/>
    <col min="12318" max="12544" width="10.625" style="5"/>
    <col min="12545" max="12545" width="1.125" style="5" customWidth="1"/>
    <col min="12546" max="12546" width="13.5" style="5" customWidth="1"/>
    <col min="12547" max="12547" width="10.625" style="5"/>
    <col min="12548" max="12550" width="6.625" style="5" customWidth="1"/>
    <col min="12551" max="12551" width="12.5" style="5" customWidth="1"/>
    <col min="12552" max="12552" width="8.375" style="5" customWidth="1"/>
    <col min="12553" max="12553" width="12.5" style="5" customWidth="1"/>
    <col min="12554" max="12554" width="8.375" style="5" customWidth="1"/>
    <col min="12555" max="12555" width="12.5" style="5" customWidth="1"/>
    <col min="12556" max="12556" width="8.375" style="5" customWidth="1"/>
    <col min="12557" max="12557" width="12.125" style="5" customWidth="1"/>
    <col min="12558" max="12558" width="8.375" style="5" customWidth="1"/>
    <col min="12559" max="12559" width="12.5" style="5" customWidth="1"/>
    <col min="12560" max="12561" width="11.875" style="5" customWidth="1"/>
    <col min="12562" max="12562" width="8.875" style="5" customWidth="1"/>
    <col min="12563" max="12563" width="11.625" style="5" customWidth="1"/>
    <col min="12564" max="12565" width="12.625" style="5" customWidth="1"/>
    <col min="12566" max="12566" width="5.625" style="5" customWidth="1"/>
    <col min="12567" max="12567" width="2.875" style="5" customWidth="1"/>
    <col min="12568" max="12568" width="10.75" style="5" bestFit="1" customWidth="1"/>
    <col min="12569" max="12569" width="13.375" style="5" bestFit="1" customWidth="1"/>
    <col min="12570" max="12570" width="12.125" style="5" bestFit="1" customWidth="1"/>
    <col min="12571" max="12571" width="13.125" style="5" customWidth="1"/>
    <col min="12572" max="12572" width="10.625" style="5"/>
    <col min="12573" max="12573" width="11" style="5" bestFit="1" customWidth="1"/>
    <col min="12574" max="12800" width="10.625" style="5"/>
    <col min="12801" max="12801" width="1.125" style="5" customWidth="1"/>
    <col min="12802" max="12802" width="13.5" style="5" customWidth="1"/>
    <col min="12803" max="12803" width="10.625" style="5"/>
    <col min="12804" max="12806" width="6.625" style="5" customWidth="1"/>
    <col min="12807" max="12807" width="12.5" style="5" customWidth="1"/>
    <col min="12808" max="12808" width="8.375" style="5" customWidth="1"/>
    <col min="12809" max="12809" width="12.5" style="5" customWidth="1"/>
    <col min="12810" max="12810" width="8.375" style="5" customWidth="1"/>
    <col min="12811" max="12811" width="12.5" style="5" customWidth="1"/>
    <col min="12812" max="12812" width="8.375" style="5" customWidth="1"/>
    <col min="12813" max="12813" width="12.125" style="5" customWidth="1"/>
    <col min="12814" max="12814" width="8.375" style="5" customWidth="1"/>
    <col min="12815" max="12815" width="12.5" style="5" customWidth="1"/>
    <col min="12816" max="12817" width="11.875" style="5" customWidth="1"/>
    <col min="12818" max="12818" width="8.875" style="5" customWidth="1"/>
    <col min="12819" max="12819" width="11.625" style="5" customWidth="1"/>
    <col min="12820" max="12821" width="12.625" style="5" customWidth="1"/>
    <col min="12822" max="12822" width="5.625" style="5" customWidth="1"/>
    <col min="12823" max="12823" width="2.875" style="5" customWidth="1"/>
    <col min="12824" max="12824" width="10.75" style="5" bestFit="1" customWidth="1"/>
    <col min="12825" max="12825" width="13.375" style="5" bestFit="1" customWidth="1"/>
    <col min="12826" max="12826" width="12.125" style="5" bestFit="1" customWidth="1"/>
    <col min="12827" max="12827" width="13.125" style="5" customWidth="1"/>
    <col min="12828" max="12828" width="10.625" style="5"/>
    <col min="12829" max="12829" width="11" style="5" bestFit="1" customWidth="1"/>
    <col min="12830" max="13056" width="10.625" style="5"/>
    <col min="13057" max="13057" width="1.125" style="5" customWidth="1"/>
    <col min="13058" max="13058" width="13.5" style="5" customWidth="1"/>
    <col min="13059" max="13059" width="10.625" style="5"/>
    <col min="13060" max="13062" width="6.625" style="5" customWidth="1"/>
    <col min="13063" max="13063" width="12.5" style="5" customWidth="1"/>
    <col min="13064" max="13064" width="8.375" style="5" customWidth="1"/>
    <col min="13065" max="13065" width="12.5" style="5" customWidth="1"/>
    <col min="13066" max="13066" width="8.375" style="5" customWidth="1"/>
    <col min="13067" max="13067" width="12.5" style="5" customWidth="1"/>
    <col min="13068" max="13068" width="8.375" style="5" customWidth="1"/>
    <col min="13069" max="13069" width="12.125" style="5" customWidth="1"/>
    <col min="13070" max="13070" width="8.375" style="5" customWidth="1"/>
    <col min="13071" max="13071" width="12.5" style="5" customWidth="1"/>
    <col min="13072" max="13073" width="11.875" style="5" customWidth="1"/>
    <col min="13074" max="13074" width="8.875" style="5" customWidth="1"/>
    <col min="13075" max="13075" width="11.625" style="5" customWidth="1"/>
    <col min="13076" max="13077" width="12.625" style="5" customWidth="1"/>
    <col min="13078" max="13078" width="5.625" style="5" customWidth="1"/>
    <col min="13079" max="13079" width="2.875" style="5" customWidth="1"/>
    <col min="13080" max="13080" width="10.75" style="5" bestFit="1" customWidth="1"/>
    <col min="13081" max="13081" width="13.375" style="5" bestFit="1" customWidth="1"/>
    <col min="13082" max="13082" width="12.125" style="5" bestFit="1" customWidth="1"/>
    <col min="13083" max="13083" width="13.125" style="5" customWidth="1"/>
    <col min="13084" max="13084" width="10.625" style="5"/>
    <col min="13085" max="13085" width="11" style="5" bestFit="1" customWidth="1"/>
    <col min="13086" max="13312" width="10.625" style="5"/>
    <col min="13313" max="13313" width="1.125" style="5" customWidth="1"/>
    <col min="13314" max="13314" width="13.5" style="5" customWidth="1"/>
    <col min="13315" max="13315" width="10.625" style="5"/>
    <col min="13316" max="13318" width="6.625" style="5" customWidth="1"/>
    <col min="13319" max="13319" width="12.5" style="5" customWidth="1"/>
    <col min="13320" max="13320" width="8.375" style="5" customWidth="1"/>
    <col min="13321" max="13321" width="12.5" style="5" customWidth="1"/>
    <col min="13322" max="13322" width="8.375" style="5" customWidth="1"/>
    <col min="13323" max="13323" width="12.5" style="5" customWidth="1"/>
    <col min="13324" max="13324" width="8.375" style="5" customWidth="1"/>
    <col min="13325" max="13325" width="12.125" style="5" customWidth="1"/>
    <col min="13326" max="13326" width="8.375" style="5" customWidth="1"/>
    <col min="13327" max="13327" width="12.5" style="5" customWidth="1"/>
    <col min="13328" max="13329" width="11.875" style="5" customWidth="1"/>
    <col min="13330" max="13330" width="8.875" style="5" customWidth="1"/>
    <col min="13331" max="13331" width="11.625" style="5" customWidth="1"/>
    <col min="13332" max="13333" width="12.625" style="5" customWidth="1"/>
    <col min="13334" max="13334" width="5.625" style="5" customWidth="1"/>
    <col min="13335" max="13335" width="2.875" style="5" customWidth="1"/>
    <col min="13336" max="13336" width="10.75" style="5" bestFit="1" customWidth="1"/>
    <col min="13337" max="13337" width="13.375" style="5" bestFit="1" customWidth="1"/>
    <col min="13338" max="13338" width="12.125" style="5" bestFit="1" customWidth="1"/>
    <col min="13339" max="13339" width="13.125" style="5" customWidth="1"/>
    <col min="13340" max="13340" width="10.625" style="5"/>
    <col min="13341" max="13341" width="11" style="5" bestFit="1" customWidth="1"/>
    <col min="13342" max="13568" width="10.625" style="5"/>
    <col min="13569" max="13569" width="1.125" style="5" customWidth="1"/>
    <col min="13570" max="13570" width="13.5" style="5" customWidth="1"/>
    <col min="13571" max="13571" width="10.625" style="5"/>
    <col min="13572" max="13574" width="6.625" style="5" customWidth="1"/>
    <col min="13575" max="13575" width="12.5" style="5" customWidth="1"/>
    <col min="13576" max="13576" width="8.375" style="5" customWidth="1"/>
    <col min="13577" max="13577" width="12.5" style="5" customWidth="1"/>
    <col min="13578" max="13578" width="8.375" style="5" customWidth="1"/>
    <col min="13579" max="13579" width="12.5" style="5" customWidth="1"/>
    <col min="13580" max="13580" width="8.375" style="5" customWidth="1"/>
    <col min="13581" max="13581" width="12.125" style="5" customWidth="1"/>
    <col min="13582" max="13582" width="8.375" style="5" customWidth="1"/>
    <col min="13583" max="13583" width="12.5" style="5" customWidth="1"/>
    <col min="13584" max="13585" width="11.875" style="5" customWidth="1"/>
    <col min="13586" max="13586" width="8.875" style="5" customWidth="1"/>
    <col min="13587" max="13587" width="11.625" style="5" customWidth="1"/>
    <col min="13588" max="13589" width="12.625" style="5" customWidth="1"/>
    <col min="13590" max="13590" width="5.625" style="5" customWidth="1"/>
    <col min="13591" max="13591" width="2.875" style="5" customWidth="1"/>
    <col min="13592" max="13592" width="10.75" style="5" bestFit="1" customWidth="1"/>
    <col min="13593" max="13593" width="13.375" style="5" bestFit="1" customWidth="1"/>
    <col min="13594" max="13594" width="12.125" style="5" bestFit="1" customWidth="1"/>
    <col min="13595" max="13595" width="13.125" style="5" customWidth="1"/>
    <col min="13596" max="13596" width="10.625" style="5"/>
    <col min="13597" max="13597" width="11" style="5" bestFit="1" customWidth="1"/>
    <col min="13598" max="13824" width="10.625" style="5"/>
    <col min="13825" max="13825" width="1.125" style="5" customWidth="1"/>
    <col min="13826" max="13826" width="13.5" style="5" customWidth="1"/>
    <col min="13827" max="13827" width="10.625" style="5"/>
    <col min="13828" max="13830" width="6.625" style="5" customWidth="1"/>
    <col min="13831" max="13831" width="12.5" style="5" customWidth="1"/>
    <col min="13832" max="13832" width="8.375" style="5" customWidth="1"/>
    <col min="13833" max="13833" width="12.5" style="5" customWidth="1"/>
    <col min="13834" max="13834" width="8.375" style="5" customWidth="1"/>
    <col min="13835" max="13835" width="12.5" style="5" customWidth="1"/>
    <col min="13836" max="13836" width="8.375" style="5" customWidth="1"/>
    <col min="13837" max="13837" width="12.125" style="5" customWidth="1"/>
    <col min="13838" max="13838" width="8.375" style="5" customWidth="1"/>
    <col min="13839" max="13839" width="12.5" style="5" customWidth="1"/>
    <col min="13840" max="13841" width="11.875" style="5" customWidth="1"/>
    <col min="13842" max="13842" width="8.875" style="5" customWidth="1"/>
    <col min="13843" max="13843" width="11.625" style="5" customWidth="1"/>
    <col min="13844" max="13845" width="12.625" style="5" customWidth="1"/>
    <col min="13846" max="13846" width="5.625" style="5" customWidth="1"/>
    <col min="13847" max="13847" width="2.875" style="5" customWidth="1"/>
    <col min="13848" max="13848" width="10.75" style="5" bestFit="1" customWidth="1"/>
    <col min="13849" max="13849" width="13.375" style="5" bestFit="1" customWidth="1"/>
    <col min="13850" max="13850" width="12.125" style="5" bestFit="1" customWidth="1"/>
    <col min="13851" max="13851" width="13.125" style="5" customWidth="1"/>
    <col min="13852" max="13852" width="10.625" style="5"/>
    <col min="13853" max="13853" width="11" style="5" bestFit="1" customWidth="1"/>
    <col min="13854" max="14080" width="10.625" style="5"/>
    <col min="14081" max="14081" width="1.125" style="5" customWidth="1"/>
    <col min="14082" max="14082" width="13.5" style="5" customWidth="1"/>
    <col min="14083" max="14083" width="10.625" style="5"/>
    <col min="14084" max="14086" width="6.625" style="5" customWidth="1"/>
    <col min="14087" max="14087" width="12.5" style="5" customWidth="1"/>
    <col min="14088" max="14088" width="8.375" style="5" customWidth="1"/>
    <col min="14089" max="14089" width="12.5" style="5" customWidth="1"/>
    <col min="14090" max="14090" width="8.375" style="5" customWidth="1"/>
    <col min="14091" max="14091" width="12.5" style="5" customWidth="1"/>
    <col min="14092" max="14092" width="8.375" style="5" customWidth="1"/>
    <col min="14093" max="14093" width="12.125" style="5" customWidth="1"/>
    <col min="14094" max="14094" width="8.375" style="5" customWidth="1"/>
    <col min="14095" max="14095" width="12.5" style="5" customWidth="1"/>
    <col min="14096" max="14097" width="11.875" style="5" customWidth="1"/>
    <col min="14098" max="14098" width="8.875" style="5" customWidth="1"/>
    <col min="14099" max="14099" width="11.625" style="5" customWidth="1"/>
    <col min="14100" max="14101" width="12.625" style="5" customWidth="1"/>
    <col min="14102" max="14102" width="5.625" style="5" customWidth="1"/>
    <col min="14103" max="14103" width="2.875" style="5" customWidth="1"/>
    <col min="14104" max="14104" width="10.75" style="5" bestFit="1" customWidth="1"/>
    <col min="14105" max="14105" width="13.375" style="5" bestFit="1" customWidth="1"/>
    <col min="14106" max="14106" width="12.125" style="5" bestFit="1" customWidth="1"/>
    <col min="14107" max="14107" width="13.125" style="5" customWidth="1"/>
    <col min="14108" max="14108" width="10.625" style="5"/>
    <col min="14109" max="14109" width="11" style="5" bestFit="1" customWidth="1"/>
    <col min="14110" max="14336" width="10.625" style="5"/>
    <col min="14337" max="14337" width="1.125" style="5" customWidth="1"/>
    <col min="14338" max="14338" width="13.5" style="5" customWidth="1"/>
    <col min="14339" max="14339" width="10.625" style="5"/>
    <col min="14340" max="14342" width="6.625" style="5" customWidth="1"/>
    <col min="14343" max="14343" width="12.5" style="5" customWidth="1"/>
    <col min="14344" max="14344" width="8.375" style="5" customWidth="1"/>
    <col min="14345" max="14345" width="12.5" style="5" customWidth="1"/>
    <col min="14346" max="14346" width="8.375" style="5" customWidth="1"/>
    <col min="14347" max="14347" width="12.5" style="5" customWidth="1"/>
    <col min="14348" max="14348" width="8.375" style="5" customWidth="1"/>
    <col min="14349" max="14349" width="12.125" style="5" customWidth="1"/>
    <col min="14350" max="14350" width="8.375" style="5" customWidth="1"/>
    <col min="14351" max="14351" width="12.5" style="5" customWidth="1"/>
    <col min="14352" max="14353" width="11.875" style="5" customWidth="1"/>
    <col min="14354" max="14354" width="8.875" style="5" customWidth="1"/>
    <col min="14355" max="14355" width="11.625" style="5" customWidth="1"/>
    <col min="14356" max="14357" width="12.625" style="5" customWidth="1"/>
    <col min="14358" max="14358" width="5.625" style="5" customWidth="1"/>
    <col min="14359" max="14359" width="2.875" style="5" customWidth="1"/>
    <col min="14360" max="14360" width="10.75" style="5" bestFit="1" customWidth="1"/>
    <col min="14361" max="14361" width="13.375" style="5" bestFit="1" customWidth="1"/>
    <col min="14362" max="14362" width="12.125" style="5" bestFit="1" customWidth="1"/>
    <col min="14363" max="14363" width="13.125" style="5" customWidth="1"/>
    <col min="14364" max="14364" width="10.625" style="5"/>
    <col min="14365" max="14365" width="11" style="5" bestFit="1" customWidth="1"/>
    <col min="14366" max="14592" width="10.625" style="5"/>
    <col min="14593" max="14593" width="1.125" style="5" customWidth="1"/>
    <col min="14594" max="14594" width="13.5" style="5" customWidth="1"/>
    <col min="14595" max="14595" width="10.625" style="5"/>
    <col min="14596" max="14598" width="6.625" style="5" customWidth="1"/>
    <col min="14599" max="14599" width="12.5" style="5" customWidth="1"/>
    <col min="14600" max="14600" width="8.375" style="5" customWidth="1"/>
    <col min="14601" max="14601" width="12.5" style="5" customWidth="1"/>
    <col min="14602" max="14602" width="8.375" style="5" customWidth="1"/>
    <col min="14603" max="14603" width="12.5" style="5" customWidth="1"/>
    <col min="14604" max="14604" width="8.375" style="5" customWidth="1"/>
    <col min="14605" max="14605" width="12.125" style="5" customWidth="1"/>
    <col min="14606" max="14606" width="8.375" style="5" customWidth="1"/>
    <col min="14607" max="14607" width="12.5" style="5" customWidth="1"/>
    <col min="14608" max="14609" width="11.875" style="5" customWidth="1"/>
    <col min="14610" max="14610" width="8.875" style="5" customWidth="1"/>
    <col min="14611" max="14611" width="11.625" style="5" customWidth="1"/>
    <col min="14612" max="14613" width="12.625" style="5" customWidth="1"/>
    <col min="14614" max="14614" width="5.625" style="5" customWidth="1"/>
    <col min="14615" max="14615" width="2.875" style="5" customWidth="1"/>
    <col min="14616" max="14616" width="10.75" style="5" bestFit="1" customWidth="1"/>
    <col min="14617" max="14617" width="13.375" style="5" bestFit="1" customWidth="1"/>
    <col min="14618" max="14618" width="12.125" style="5" bestFit="1" customWidth="1"/>
    <col min="14619" max="14619" width="13.125" style="5" customWidth="1"/>
    <col min="14620" max="14620" width="10.625" style="5"/>
    <col min="14621" max="14621" width="11" style="5" bestFit="1" customWidth="1"/>
    <col min="14622" max="14848" width="10.625" style="5"/>
    <col min="14849" max="14849" width="1.125" style="5" customWidth="1"/>
    <col min="14850" max="14850" width="13.5" style="5" customWidth="1"/>
    <col min="14851" max="14851" width="10.625" style="5"/>
    <col min="14852" max="14854" width="6.625" style="5" customWidth="1"/>
    <col min="14855" max="14855" width="12.5" style="5" customWidth="1"/>
    <col min="14856" max="14856" width="8.375" style="5" customWidth="1"/>
    <col min="14857" max="14857" width="12.5" style="5" customWidth="1"/>
    <col min="14858" max="14858" width="8.375" style="5" customWidth="1"/>
    <col min="14859" max="14859" width="12.5" style="5" customWidth="1"/>
    <col min="14860" max="14860" width="8.375" style="5" customWidth="1"/>
    <col min="14861" max="14861" width="12.125" style="5" customWidth="1"/>
    <col min="14862" max="14862" width="8.375" style="5" customWidth="1"/>
    <col min="14863" max="14863" width="12.5" style="5" customWidth="1"/>
    <col min="14864" max="14865" width="11.875" style="5" customWidth="1"/>
    <col min="14866" max="14866" width="8.875" style="5" customWidth="1"/>
    <col min="14867" max="14867" width="11.625" style="5" customWidth="1"/>
    <col min="14868" max="14869" width="12.625" style="5" customWidth="1"/>
    <col min="14870" max="14870" width="5.625" style="5" customWidth="1"/>
    <col min="14871" max="14871" width="2.875" style="5" customWidth="1"/>
    <col min="14872" max="14872" width="10.75" style="5" bestFit="1" customWidth="1"/>
    <col min="14873" max="14873" width="13.375" style="5" bestFit="1" customWidth="1"/>
    <col min="14874" max="14874" width="12.125" style="5" bestFit="1" customWidth="1"/>
    <col min="14875" max="14875" width="13.125" style="5" customWidth="1"/>
    <col min="14876" max="14876" width="10.625" style="5"/>
    <col min="14877" max="14877" width="11" style="5" bestFit="1" customWidth="1"/>
    <col min="14878" max="15104" width="10.625" style="5"/>
    <col min="15105" max="15105" width="1.125" style="5" customWidth="1"/>
    <col min="15106" max="15106" width="13.5" style="5" customWidth="1"/>
    <col min="15107" max="15107" width="10.625" style="5"/>
    <col min="15108" max="15110" width="6.625" style="5" customWidth="1"/>
    <col min="15111" max="15111" width="12.5" style="5" customWidth="1"/>
    <col min="15112" max="15112" width="8.375" style="5" customWidth="1"/>
    <col min="15113" max="15113" width="12.5" style="5" customWidth="1"/>
    <col min="15114" max="15114" width="8.375" style="5" customWidth="1"/>
    <col min="15115" max="15115" width="12.5" style="5" customWidth="1"/>
    <col min="15116" max="15116" width="8.375" style="5" customWidth="1"/>
    <col min="15117" max="15117" width="12.125" style="5" customWidth="1"/>
    <col min="15118" max="15118" width="8.375" style="5" customWidth="1"/>
    <col min="15119" max="15119" width="12.5" style="5" customWidth="1"/>
    <col min="15120" max="15121" width="11.875" style="5" customWidth="1"/>
    <col min="15122" max="15122" width="8.875" style="5" customWidth="1"/>
    <col min="15123" max="15123" width="11.625" style="5" customWidth="1"/>
    <col min="15124" max="15125" width="12.625" style="5" customWidth="1"/>
    <col min="15126" max="15126" width="5.625" style="5" customWidth="1"/>
    <col min="15127" max="15127" width="2.875" style="5" customWidth="1"/>
    <col min="15128" max="15128" width="10.75" style="5" bestFit="1" customWidth="1"/>
    <col min="15129" max="15129" width="13.375" style="5" bestFit="1" customWidth="1"/>
    <col min="15130" max="15130" width="12.125" style="5" bestFit="1" customWidth="1"/>
    <col min="15131" max="15131" width="13.125" style="5" customWidth="1"/>
    <col min="15132" max="15132" width="10.625" style="5"/>
    <col min="15133" max="15133" width="11" style="5" bestFit="1" customWidth="1"/>
    <col min="15134" max="15360" width="10.625" style="5"/>
    <col min="15361" max="15361" width="1.125" style="5" customWidth="1"/>
    <col min="15362" max="15362" width="13.5" style="5" customWidth="1"/>
    <col min="15363" max="15363" width="10.625" style="5"/>
    <col min="15364" max="15366" width="6.625" style="5" customWidth="1"/>
    <col min="15367" max="15367" width="12.5" style="5" customWidth="1"/>
    <col min="15368" max="15368" width="8.375" style="5" customWidth="1"/>
    <col min="15369" max="15369" width="12.5" style="5" customWidth="1"/>
    <col min="15370" max="15370" width="8.375" style="5" customWidth="1"/>
    <col min="15371" max="15371" width="12.5" style="5" customWidth="1"/>
    <col min="15372" max="15372" width="8.375" style="5" customWidth="1"/>
    <col min="15373" max="15373" width="12.125" style="5" customWidth="1"/>
    <col min="15374" max="15374" width="8.375" style="5" customWidth="1"/>
    <col min="15375" max="15375" width="12.5" style="5" customWidth="1"/>
    <col min="15376" max="15377" width="11.875" style="5" customWidth="1"/>
    <col min="15378" max="15378" width="8.875" style="5" customWidth="1"/>
    <col min="15379" max="15379" width="11.625" style="5" customWidth="1"/>
    <col min="15380" max="15381" width="12.625" style="5" customWidth="1"/>
    <col min="15382" max="15382" width="5.625" style="5" customWidth="1"/>
    <col min="15383" max="15383" width="2.875" style="5" customWidth="1"/>
    <col min="15384" max="15384" width="10.75" style="5" bestFit="1" customWidth="1"/>
    <col min="15385" max="15385" width="13.375" style="5" bestFit="1" customWidth="1"/>
    <col min="15386" max="15386" width="12.125" style="5" bestFit="1" customWidth="1"/>
    <col min="15387" max="15387" width="13.125" style="5" customWidth="1"/>
    <col min="15388" max="15388" width="10.625" style="5"/>
    <col min="15389" max="15389" width="11" style="5" bestFit="1" customWidth="1"/>
    <col min="15390" max="15616" width="10.625" style="5"/>
    <col min="15617" max="15617" width="1.125" style="5" customWidth="1"/>
    <col min="15618" max="15618" width="13.5" style="5" customWidth="1"/>
    <col min="15619" max="15619" width="10.625" style="5"/>
    <col min="15620" max="15622" width="6.625" style="5" customWidth="1"/>
    <col min="15623" max="15623" width="12.5" style="5" customWidth="1"/>
    <col min="15624" max="15624" width="8.375" style="5" customWidth="1"/>
    <col min="15625" max="15625" width="12.5" style="5" customWidth="1"/>
    <col min="15626" max="15626" width="8.375" style="5" customWidth="1"/>
    <col min="15627" max="15627" width="12.5" style="5" customWidth="1"/>
    <col min="15628" max="15628" width="8.375" style="5" customWidth="1"/>
    <col min="15629" max="15629" width="12.125" style="5" customWidth="1"/>
    <col min="15630" max="15630" width="8.375" style="5" customWidth="1"/>
    <col min="15631" max="15631" width="12.5" style="5" customWidth="1"/>
    <col min="15632" max="15633" width="11.875" style="5" customWidth="1"/>
    <col min="15634" max="15634" width="8.875" style="5" customWidth="1"/>
    <col min="15635" max="15635" width="11.625" style="5" customWidth="1"/>
    <col min="15636" max="15637" width="12.625" style="5" customWidth="1"/>
    <col min="15638" max="15638" width="5.625" style="5" customWidth="1"/>
    <col min="15639" max="15639" width="2.875" style="5" customWidth="1"/>
    <col min="15640" max="15640" width="10.75" style="5" bestFit="1" customWidth="1"/>
    <col min="15641" max="15641" width="13.375" style="5" bestFit="1" customWidth="1"/>
    <col min="15642" max="15642" width="12.125" style="5" bestFit="1" customWidth="1"/>
    <col min="15643" max="15643" width="13.125" style="5" customWidth="1"/>
    <col min="15644" max="15644" width="10.625" style="5"/>
    <col min="15645" max="15645" width="11" style="5" bestFit="1" customWidth="1"/>
    <col min="15646" max="15872" width="10.625" style="5"/>
    <col min="15873" max="15873" width="1.125" style="5" customWidth="1"/>
    <col min="15874" max="15874" width="13.5" style="5" customWidth="1"/>
    <col min="15875" max="15875" width="10.625" style="5"/>
    <col min="15876" max="15878" width="6.625" style="5" customWidth="1"/>
    <col min="15879" max="15879" width="12.5" style="5" customWidth="1"/>
    <col min="15880" max="15880" width="8.375" style="5" customWidth="1"/>
    <col min="15881" max="15881" width="12.5" style="5" customWidth="1"/>
    <col min="15882" max="15882" width="8.375" style="5" customWidth="1"/>
    <col min="15883" max="15883" width="12.5" style="5" customWidth="1"/>
    <col min="15884" max="15884" width="8.375" style="5" customWidth="1"/>
    <col min="15885" max="15885" width="12.125" style="5" customWidth="1"/>
    <col min="15886" max="15886" width="8.375" style="5" customWidth="1"/>
    <col min="15887" max="15887" width="12.5" style="5" customWidth="1"/>
    <col min="15888" max="15889" width="11.875" style="5" customWidth="1"/>
    <col min="15890" max="15890" width="8.875" style="5" customWidth="1"/>
    <col min="15891" max="15891" width="11.625" style="5" customWidth="1"/>
    <col min="15892" max="15893" width="12.625" style="5" customWidth="1"/>
    <col min="15894" max="15894" width="5.625" style="5" customWidth="1"/>
    <col min="15895" max="15895" width="2.875" style="5" customWidth="1"/>
    <col min="15896" max="15896" width="10.75" style="5" bestFit="1" customWidth="1"/>
    <col min="15897" max="15897" width="13.375" style="5" bestFit="1" customWidth="1"/>
    <col min="15898" max="15898" width="12.125" style="5" bestFit="1" customWidth="1"/>
    <col min="15899" max="15899" width="13.125" style="5" customWidth="1"/>
    <col min="15900" max="15900" width="10.625" style="5"/>
    <col min="15901" max="15901" width="11" style="5" bestFit="1" customWidth="1"/>
    <col min="15902" max="16128" width="10.625" style="5"/>
    <col min="16129" max="16129" width="1.125" style="5" customWidth="1"/>
    <col min="16130" max="16130" width="13.5" style="5" customWidth="1"/>
    <col min="16131" max="16131" width="10.625" style="5"/>
    <col min="16132" max="16134" width="6.625" style="5" customWidth="1"/>
    <col min="16135" max="16135" width="12.5" style="5" customWidth="1"/>
    <col min="16136" max="16136" width="8.375" style="5" customWidth="1"/>
    <col min="16137" max="16137" width="12.5" style="5" customWidth="1"/>
    <col min="16138" max="16138" width="8.375" style="5" customWidth="1"/>
    <col min="16139" max="16139" width="12.5" style="5" customWidth="1"/>
    <col min="16140" max="16140" width="8.375" style="5" customWidth="1"/>
    <col min="16141" max="16141" width="12.125" style="5" customWidth="1"/>
    <col min="16142" max="16142" width="8.375" style="5" customWidth="1"/>
    <col min="16143" max="16143" width="12.5" style="5" customWidth="1"/>
    <col min="16144" max="16145" width="11.875" style="5" customWidth="1"/>
    <col min="16146" max="16146" width="8.875" style="5" customWidth="1"/>
    <col min="16147" max="16147" width="11.625" style="5" customWidth="1"/>
    <col min="16148" max="16149" width="12.625" style="5" customWidth="1"/>
    <col min="16150" max="16150" width="5.625" style="5" customWidth="1"/>
    <col min="16151" max="16151" width="2.875" style="5" customWidth="1"/>
    <col min="16152" max="16152" width="10.75" style="5" bestFit="1" customWidth="1"/>
    <col min="16153" max="16153" width="13.375" style="5" bestFit="1" customWidth="1"/>
    <col min="16154" max="16154" width="12.125" style="5" bestFit="1" customWidth="1"/>
    <col min="16155" max="16155" width="13.125" style="5" customWidth="1"/>
    <col min="16156" max="16156" width="10.625" style="5"/>
    <col min="16157" max="16157" width="11" style="5" bestFit="1" customWidth="1"/>
    <col min="16158" max="16384" width="10.625" style="5"/>
  </cols>
  <sheetData>
    <row r="1" spans="2:29" ht="24" customHeight="1" thickBot="1">
      <c r="B1" s="1" t="s">
        <v>0</v>
      </c>
      <c r="C1" s="2"/>
      <c r="D1" s="3"/>
      <c r="E1" s="3"/>
      <c r="F1" s="2"/>
      <c r="G1" s="3"/>
      <c r="H1" s="3"/>
      <c r="I1" s="3"/>
      <c r="J1" s="3"/>
      <c r="K1" s="3"/>
      <c r="L1" s="3"/>
      <c r="M1" s="4"/>
      <c r="N1" s="4"/>
      <c r="O1" s="4"/>
      <c r="P1" s="3"/>
      <c r="Q1" s="3"/>
      <c r="R1" s="3"/>
      <c r="S1" s="284" t="s">
        <v>1</v>
      </c>
      <c r="T1" s="285"/>
      <c r="U1" s="285"/>
      <c r="V1" s="285"/>
    </row>
    <row r="2" spans="2:29" s="9" customFormat="1" ht="30" customHeight="1">
      <c r="B2" s="6"/>
      <c r="C2" s="7"/>
      <c r="D2" s="286" t="s">
        <v>2</v>
      </c>
      <c r="E2" s="286" t="s">
        <v>3</v>
      </c>
      <c r="F2" s="286" t="s">
        <v>4</v>
      </c>
      <c r="G2" s="289" t="s">
        <v>5</v>
      </c>
      <c r="H2" s="290"/>
      <c r="I2" s="290"/>
      <c r="J2" s="290"/>
      <c r="K2" s="290"/>
      <c r="L2" s="291"/>
      <c r="M2" s="292" t="s">
        <v>6</v>
      </c>
      <c r="N2" s="290"/>
      <c r="O2" s="293"/>
      <c r="P2" s="286" t="s">
        <v>7</v>
      </c>
      <c r="Q2" s="286" t="s">
        <v>8</v>
      </c>
      <c r="R2" s="286" t="s">
        <v>9</v>
      </c>
      <c r="S2" s="286" t="s">
        <v>10</v>
      </c>
      <c r="T2" s="298" t="s">
        <v>11</v>
      </c>
      <c r="U2" s="298" t="s">
        <v>12</v>
      </c>
      <c r="V2" s="299" t="s">
        <v>13</v>
      </c>
      <c r="W2" s="8"/>
    </row>
    <row r="3" spans="2:29" s="9" customFormat="1" ht="30" customHeight="1">
      <c r="B3" s="10"/>
      <c r="C3" s="11"/>
      <c r="D3" s="287"/>
      <c r="E3" s="287"/>
      <c r="F3" s="287"/>
      <c r="G3" s="12" t="s">
        <v>14</v>
      </c>
      <c r="H3" s="13"/>
      <c r="I3" s="12" t="s">
        <v>15</v>
      </c>
      <c r="J3" s="13"/>
      <c r="K3" s="12" t="s">
        <v>16</v>
      </c>
      <c r="L3" s="14"/>
      <c r="M3" s="15" t="s">
        <v>17</v>
      </c>
      <c r="N3" s="13"/>
      <c r="O3" s="295" t="s">
        <v>18</v>
      </c>
      <c r="P3" s="287"/>
      <c r="Q3" s="287"/>
      <c r="R3" s="287"/>
      <c r="S3" s="287"/>
      <c r="T3" s="295"/>
      <c r="U3" s="295"/>
      <c r="V3" s="300"/>
      <c r="W3" s="8"/>
    </row>
    <row r="4" spans="2:29" s="9" customFormat="1" ht="30" customHeight="1">
      <c r="B4" s="16" t="s">
        <v>19</v>
      </c>
      <c r="C4" s="11" t="s">
        <v>20</v>
      </c>
      <c r="D4" s="287"/>
      <c r="E4" s="287"/>
      <c r="F4" s="287"/>
      <c r="G4" s="294" t="s">
        <v>21</v>
      </c>
      <c r="H4" s="294" t="s">
        <v>22</v>
      </c>
      <c r="I4" s="294" t="s">
        <v>21</v>
      </c>
      <c r="J4" s="294" t="s">
        <v>22</v>
      </c>
      <c r="K4" s="294" t="s">
        <v>21</v>
      </c>
      <c r="L4" s="282" t="s">
        <v>22</v>
      </c>
      <c r="M4" s="296" t="s">
        <v>21</v>
      </c>
      <c r="N4" s="294" t="s">
        <v>22</v>
      </c>
      <c r="O4" s="295"/>
      <c r="P4" s="287"/>
      <c r="Q4" s="287"/>
      <c r="R4" s="287"/>
      <c r="S4" s="287"/>
      <c r="T4" s="295"/>
      <c r="U4" s="295"/>
      <c r="V4" s="300"/>
      <c r="W4" s="8"/>
    </row>
    <row r="5" spans="2:29" s="9" customFormat="1" ht="30" customHeight="1">
      <c r="B5" s="10"/>
      <c r="C5" s="11"/>
      <c r="D5" s="287"/>
      <c r="E5" s="287"/>
      <c r="F5" s="287"/>
      <c r="G5" s="295"/>
      <c r="H5" s="295"/>
      <c r="I5" s="295"/>
      <c r="J5" s="295"/>
      <c r="K5" s="295"/>
      <c r="L5" s="283"/>
      <c r="M5" s="297"/>
      <c r="N5" s="295"/>
      <c r="O5" s="295"/>
      <c r="P5" s="287"/>
      <c r="Q5" s="287"/>
      <c r="R5" s="287"/>
      <c r="S5" s="287"/>
      <c r="T5" s="295"/>
      <c r="U5" s="295"/>
      <c r="V5" s="300"/>
      <c r="W5" s="8"/>
    </row>
    <row r="6" spans="2:29" s="9" customFormat="1" ht="30" customHeight="1">
      <c r="B6" s="17"/>
      <c r="C6" s="18"/>
      <c r="D6" s="288"/>
      <c r="E6" s="288"/>
      <c r="F6" s="288"/>
      <c r="G6" s="18" t="s">
        <v>23</v>
      </c>
      <c r="H6" s="18" t="s">
        <v>24</v>
      </c>
      <c r="I6" s="18" t="s">
        <v>23</v>
      </c>
      <c r="J6" s="18" t="s">
        <v>24</v>
      </c>
      <c r="K6" s="18" t="s">
        <v>23</v>
      </c>
      <c r="L6" s="19" t="s">
        <v>24</v>
      </c>
      <c r="M6" s="20" t="s">
        <v>23</v>
      </c>
      <c r="N6" s="18" t="s">
        <v>24</v>
      </c>
      <c r="O6" s="18" t="s">
        <v>23</v>
      </c>
      <c r="P6" s="18" t="s">
        <v>23</v>
      </c>
      <c r="Q6" s="18" t="s">
        <v>23</v>
      </c>
      <c r="R6" s="18" t="s">
        <v>23</v>
      </c>
      <c r="S6" s="18" t="s">
        <v>23</v>
      </c>
      <c r="T6" s="18" t="s">
        <v>23</v>
      </c>
      <c r="U6" s="18" t="s">
        <v>23</v>
      </c>
      <c r="V6" s="300"/>
      <c r="W6" s="8"/>
    </row>
    <row r="7" spans="2:29" s="9" customFormat="1" ht="30" customHeight="1">
      <c r="B7" s="10"/>
      <c r="C7" s="11"/>
      <c r="D7" s="21"/>
      <c r="E7" s="21"/>
      <c r="F7" s="11"/>
      <c r="G7" s="22"/>
      <c r="H7" s="23"/>
      <c r="I7" s="22"/>
      <c r="J7" s="23"/>
      <c r="K7" s="22"/>
      <c r="L7" s="24"/>
      <c r="M7" s="25"/>
      <c r="N7" s="23"/>
      <c r="O7" s="21"/>
      <c r="P7" s="21"/>
      <c r="Q7" s="21"/>
      <c r="R7" s="21"/>
      <c r="S7" s="21"/>
      <c r="T7" s="21"/>
      <c r="U7" s="21"/>
      <c r="V7" s="300"/>
      <c r="W7" s="8"/>
    </row>
    <row r="8" spans="2:29" s="9" customFormat="1" ht="30" customHeight="1">
      <c r="B8" s="16" t="s">
        <v>25</v>
      </c>
      <c r="C8" s="11" t="s">
        <v>26</v>
      </c>
      <c r="D8" s="21"/>
      <c r="E8" s="21"/>
      <c r="F8" s="11"/>
      <c r="G8" s="26">
        <v>10582782</v>
      </c>
      <c r="H8" s="27">
        <v>56.7</v>
      </c>
      <c r="I8" s="26">
        <v>0</v>
      </c>
      <c r="J8" s="27">
        <v>0</v>
      </c>
      <c r="K8" s="26">
        <v>4474411</v>
      </c>
      <c r="L8" s="28">
        <v>23.97</v>
      </c>
      <c r="M8" s="29">
        <v>3608970</v>
      </c>
      <c r="N8" s="27">
        <v>19.329999999999998</v>
      </c>
      <c r="O8" s="26">
        <v>18666163</v>
      </c>
      <c r="P8" s="26">
        <v>2478218</v>
      </c>
      <c r="Q8" s="26">
        <v>25640</v>
      </c>
      <c r="R8" s="30">
        <v>21600</v>
      </c>
      <c r="S8" s="26">
        <v>1624771</v>
      </c>
      <c r="T8" s="26">
        <v>-386889</v>
      </c>
      <c r="U8" s="26">
        <v>15362020</v>
      </c>
      <c r="V8" s="300"/>
      <c r="W8" s="8"/>
      <c r="X8" s="31"/>
      <c r="Y8" s="31"/>
      <c r="Z8" s="31"/>
      <c r="AA8" s="31"/>
      <c r="AB8" s="32"/>
      <c r="AC8" s="31"/>
    </row>
    <row r="9" spans="2:29" s="9" customFormat="1" ht="30" customHeight="1">
      <c r="B9" s="16" t="s">
        <v>27</v>
      </c>
      <c r="C9" s="11" t="s">
        <v>26</v>
      </c>
      <c r="D9" s="21"/>
      <c r="E9" s="21"/>
      <c r="F9" s="11"/>
      <c r="G9" s="26">
        <v>10792711</v>
      </c>
      <c r="H9" s="27">
        <v>57.629999999999995</v>
      </c>
      <c r="I9" s="26">
        <v>0</v>
      </c>
      <c r="J9" s="27">
        <v>0</v>
      </c>
      <c r="K9" s="26">
        <v>4388230</v>
      </c>
      <c r="L9" s="28">
        <v>23.43</v>
      </c>
      <c r="M9" s="29">
        <v>3546058</v>
      </c>
      <c r="N9" s="27">
        <v>18.940000000000001</v>
      </c>
      <c r="O9" s="26">
        <v>18726999</v>
      </c>
      <c r="P9" s="26">
        <v>2512805</v>
      </c>
      <c r="Q9" s="26">
        <v>174389</v>
      </c>
      <c r="R9" s="30">
        <v>21081</v>
      </c>
      <c r="S9" s="26">
        <v>1747448</v>
      </c>
      <c r="T9" s="26">
        <v>-274176</v>
      </c>
      <c r="U9" s="26">
        <v>15300348</v>
      </c>
      <c r="V9" s="300"/>
      <c r="W9" s="8"/>
      <c r="X9" s="31"/>
      <c r="Y9" s="31"/>
      <c r="Z9" s="31"/>
      <c r="AA9" s="31"/>
      <c r="AB9" s="32"/>
      <c r="AC9" s="31"/>
    </row>
    <row r="10" spans="2:29" s="9" customFormat="1" ht="30" customHeight="1">
      <c r="B10" s="16" t="s">
        <v>28</v>
      </c>
      <c r="C10" s="11" t="s">
        <v>26</v>
      </c>
      <c r="D10" s="21"/>
      <c r="E10" s="21"/>
      <c r="F10" s="11"/>
      <c r="G10" s="33">
        <f>SUM(G11:G12)</f>
        <v>10637489</v>
      </c>
      <c r="H10" s="34">
        <f t="shared" ref="H10:H20" si="0">SUM(100-J10-L10-N10)</f>
        <v>57.91</v>
      </c>
      <c r="I10" s="33">
        <f>SUM(I11:I12)</f>
        <v>0</v>
      </c>
      <c r="J10" s="34">
        <f>ROUND(I10/O10*100,2)</f>
        <v>0</v>
      </c>
      <c r="K10" s="33">
        <f>SUM(K11:K12)</f>
        <v>4308353</v>
      </c>
      <c r="L10" s="35">
        <f t="shared" ref="L10:L20" si="1">ROUND(K10/O10*100,2)</f>
        <v>23.45</v>
      </c>
      <c r="M10" s="36">
        <f>SUM(M11:M12)</f>
        <v>3424418</v>
      </c>
      <c r="N10" s="34">
        <f>ROUND(M10/O10*100,2)</f>
        <v>18.64</v>
      </c>
      <c r="O10" s="33">
        <f t="shared" ref="O10:U10" si="2">SUM(O11:O12)</f>
        <v>18370260</v>
      </c>
      <c r="P10" s="33">
        <f t="shared" si="2"/>
        <v>2470833</v>
      </c>
      <c r="Q10" s="33">
        <f>SUM(Q11:Q12)</f>
        <v>54127</v>
      </c>
      <c r="R10" s="33">
        <f>SUM(R11:R12)</f>
        <v>19193</v>
      </c>
      <c r="S10" s="33">
        <f t="shared" si="2"/>
        <v>1786638</v>
      </c>
      <c r="T10" s="33">
        <f t="shared" si="2"/>
        <v>-450694</v>
      </c>
      <c r="U10" s="33">
        <f t="shared" si="2"/>
        <v>14919479</v>
      </c>
      <c r="V10" s="300"/>
      <c r="W10" s="8"/>
      <c r="X10" s="31"/>
      <c r="Y10" s="31"/>
      <c r="Z10" s="31"/>
      <c r="AA10" s="31"/>
      <c r="AB10" s="32"/>
      <c r="AC10" s="31"/>
    </row>
    <row r="11" spans="2:29" s="9" customFormat="1" ht="30" customHeight="1">
      <c r="B11" s="16" t="s">
        <v>29</v>
      </c>
      <c r="C11" s="11" t="s">
        <v>30</v>
      </c>
      <c r="D11" s="21"/>
      <c r="E11" s="21"/>
      <c r="F11" s="11"/>
      <c r="G11" s="33">
        <f>SUM(G13:G32)</f>
        <v>10637489</v>
      </c>
      <c r="H11" s="34">
        <f t="shared" si="0"/>
        <v>57.91</v>
      </c>
      <c r="I11" s="33">
        <f>SUM(I13:I32)</f>
        <v>0</v>
      </c>
      <c r="J11" s="34">
        <f>ROUND(I11/O11*100,2)</f>
        <v>0</v>
      </c>
      <c r="K11" s="33">
        <f>SUM(K13:K32)</f>
        <v>4308353</v>
      </c>
      <c r="L11" s="35">
        <f t="shared" si="1"/>
        <v>23.45</v>
      </c>
      <c r="M11" s="36">
        <f>SUM(M13:M32)</f>
        <v>3424418</v>
      </c>
      <c r="N11" s="34">
        <f>ROUND(M11/O11*100,2)</f>
        <v>18.64</v>
      </c>
      <c r="O11" s="33">
        <f>SUM(O13:O32)</f>
        <v>18370260</v>
      </c>
      <c r="P11" s="33">
        <f t="shared" ref="P11:U11" si="3">SUM(P13:P32)</f>
        <v>2470833</v>
      </c>
      <c r="Q11" s="33">
        <f>SUM(Q13:Q32)</f>
        <v>54127</v>
      </c>
      <c r="R11" s="33">
        <f>SUM(R13:R32)</f>
        <v>19193</v>
      </c>
      <c r="S11" s="33">
        <f t="shared" si="3"/>
        <v>1786638</v>
      </c>
      <c r="T11" s="33">
        <f>SUM(T13:T32)</f>
        <v>-450694</v>
      </c>
      <c r="U11" s="33">
        <f t="shared" si="3"/>
        <v>13588777</v>
      </c>
      <c r="V11" s="300"/>
      <c r="W11" s="8"/>
    </row>
    <row r="12" spans="2:29" s="9" customFormat="1" ht="30" customHeight="1">
      <c r="B12" s="20" t="s">
        <v>31</v>
      </c>
      <c r="C12" s="18" t="s">
        <v>30</v>
      </c>
      <c r="D12" s="37"/>
      <c r="E12" s="37"/>
      <c r="F12" s="18"/>
      <c r="G12" s="38" t="s">
        <v>32</v>
      </c>
      <c r="H12" s="39" t="s">
        <v>32</v>
      </c>
      <c r="I12" s="38" t="s">
        <v>32</v>
      </c>
      <c r="J12" s="39" t="s">
        <v>32</v>
      </c>
      <c r="K12" s="38" t="s">
        <v>32</v>
      </c>
      <c r="L12" s="40" t="s">
        <v>32</v>
      </c>
      <c r="M12" s="41" t="s">
        <v>32</v>
      </c>
      <c r="N12" s="39" t="s">
        <v>32</v>
      </c>
      <c r="O12" s="39" t="s">
        <v>32</v>
      </c>
      <c r="P12" s="38" t="s">
        <v>32</v>
      </c>
      <c r="Q12" s="38">
        <f>SUM(Q33:Q35)</f>
        <v>0</v>
      </c>
      <c r="R12" s="38" t="s">
        <v>33</v>
      </c>
      <c r="S12" s="38" t="s">
        <v>32</v>
      </c>
      <c r="T12" s="38" t="s">
        <v>32</v>
      </c>
      <c r="U12" s="42">
        <f>SUM(U33:U35)</f>
        <v>1330702</v>
      </c>
      <c r="V12" s="301"/>
      <c r="W12" s="8"/>
    </row>
    <row r="13" spans="2:29" s="9" customFormat="1" ht="30" customHeight="1">
      <c r="B13" s="10">
        <v>41001</v>
      </c>
      <c r="C13" s="11" t="s">
        <v>34</v>
      </c>
      <c r="D13" s="11" t="s">
        <v>35</v>
      </c>
      <c r="E13" s="11" t="s">
        <v>36</v>
      </c>
      <c r="F13" s="43">
        <v>10</v>
      </c>
      <c r="G13" s="44">
        <v>3145395</v>
      </c>
      <c r="H13" s="34">
        <f>SUM(100-J13-L13-N13)</f>
        <v>59.8</v>
      </c>
      <c r="I13" s="45">
        <v>0</v>
      </c>
      <c r="J13" s="46" t="s">
        <v>32</v>
      </c>
      <c r="K13" s="44">
        <v>1193604</v>
      </c>
      <c r="L13" s="35">
        <f>ROUND(K13/O13*100,2)</f>
        <v>22.69</v>
      </c>
      <c r="M13" s="47">
        <v>920865</v>
      </c>
      <c r="N13" s="34">
        <f>ROUND(M13/O13*100,2)</f>
        <v>17.510000000000002</v>
      </c>
      <c r="O13" s="48">
        <f t="shared" ref="O13:O32" si="4">G13+I13+K13+M13</f>
        <v>5259864</v>
      </c>
      <c r="P13" s="49">
        <v>656015</v>
      </c>
      <c r="Q13" s="49">
        <v>9613</v>
      </c>
      <c r="R13" s="49">
        <v>4058</v>
      </c>
      <c r="S13" s="49">
        <v>594171</v>
      </c>
      <c r="T13" s="50">
        <v>-180483</v>
      </c>
      <c r="U13" s="51">
        <v>3815524</v>
      </c>
      <c r="V13" s="52" t="s">
        <v>37</v>
      </c>
      <c r="W13" s="8"/>
      <c r="X13" s="31"/>
    </row>
    <row r="14" spans="2:29" s="9" customFormat="1" ht="30" customHeight="1">
      <c r="B14" s="10">
        <v>41002</v>
      </c>
      <c r="C14" s="11" t="s">
        <v>38</v>
      </c>
      <c r="D14" s="11" t="s">
        <v>35</v>
      </c>
      <c r="E14" s="11" t="s">
        <v>36</v>
      </c>
      <c r="F14" s="53">
        <v>10</v>
      </c>
      <c r="G14" s="44">
        <v>1651229</v>
      </c>
      <c r="H14" s="34">
        <f t="shared" si="0"/>
        <v>58.86</v>
      </c>
      <c r="I14" s="54">
        <v>0</v>
      </c>
      <c r="J14" s="55" t="s">
        <v>32</v>
      </c>
      <c r="K14" s="44">
        <v>626558</v>
      </c>
      <c r="L14" s="35">
        <f t="shared" si="1"/>
        <v>22.34</v>
      </c>
      <c r="M14" s="56">
        <v>527241</v>
      </c>
      <c r="N14" s="34">
        <f t="shared" ref="N14:N20" si="5">ROUND(M14/O14*100,2)</f>
        <v>18.8</v>
      </c>
      <c r="O14" s="57">
        <f t="shared" si="4"/>
        <v>2805028</v>
      </c>
      <c r="P14" s="58">
        <v>389716</v>
      </c>
      <c r="Q14" s="58">
        <v>7106</v>
      </c>
      <c r="R14" s="58">
        <v>1383</v>
      </c>
      <c r="S14" s="58">
        <v>318126</v>
      </c>
      <c r="T14" s="50">
        <v>-3344</v>
      </c>
      <c r="U14" s="51">
        <v>2085353</v>
      </c>
      <c r="V14" s="52" t="s">
        <v>39</v>
      </c>
      <c r="W14" s="8"/>
      <c r="X14" s="31"/>
    </row>
    <row r="15" spans="2:29" s="9" customFormat="1" ht="30" customHeight="1">
      <c r="B15" s="10">
        <v>41003</v>
      </c>
      <c r="C15" s="11" t="s">
        <v>40</v>
      </c>
      <c r="D15" s="11" t="s">
        <v>35</v>
      </c>
      <c r="E15" s="11" t="s">
        <v>36</v>
      </c>
      <c r="F15" s="53">
        <v>10</v>
      </c>
      <c r="G15" s="44">
        <v>733529</v>
      </c>
      <c r="H15" s="34">
        <f t="shared" si="0"/>
        <v>55.86</v>
      </c>
      <c r="I15" s="45">
        <v>0</v>
      </c>
      <c r="J15" s="55" t="s">
        <v>32</v>
      </c>
      <c r="K15" s="44">
        <v>303248</v>
      </c>
      <c r="L15" s="35">
        <f t="shared" si="1"/>
        <v>23.09</v>
      </c>
      <c r="M15" s="56">
        <v>276376</v>
      </c>
      <c r="N15" s="34">
        <f t="shared" si="5"/>
        <v>21.05</v>
      </c>
      <c r="O15" s="57">
        <f t="shared" si="4"/>
        <v>1313153</v>
      </c>
      <c r="P15" s="58">
        <v>185025</v>
      </c>
      <c r="Q15" s="58">
        <v>7019</v>
      </c>
      <c r="R15" s="58">
        <v>3905</v>
      </c>
      <c r="S15" s="58">
        <v>116813</v>
      </c>
      <c r="T15" s="50">
        <v>1952</v>
      </c>
      <c r="U15" s="51">
        <v>1002343</v>
      </c>
      <c r="V15" s="52" t="s">
        <v>41</v>
      </c>
      <c r="W15" s="8"/>
      <c r="X15" s="31"/>
    </row>
    <row r="16" spans="2:29" s="9" customFormat="1" ht="30" customHeight="1">
      <c r="B16" s="10">
        <v>41004</v>
      </c>
      <c r="C16" s="11" t="s">
        <v>42</v>
      </c>
      <c r="D16" s="11" t="s">
        <v>35</v>
      </c>
      <c r="E16" s="11" t="s">
        <v>36</v>
      </c>
      <c r="F16" s="53">
        <v>10</v>
      </c>
      <c r="G16" s="44">
        <v>189618</v>
      </c>
      <c r="H16" s="34">
        <f t="shared" si="0"/>
        <v>51.390000000000008</v>
      </c>
      <c r="I16" s="45">
        <v>0</v>
      </c>
      <c r="J16" s="55" t="s">
        <v>32</v>
      </c>
      <c r="K16" s="44">
        <v>106340</v>
      </c>
      <c r="L16" s="35">
        <f t="shared" si="1"/>
        <v>28.82</v>
      </c>
      <c r="M16" s="56">
        <v>73034</v>
      </c>
      <c r="N16" s="34">
        <f t="shared" si="5"/>
        <v>19.79</v>
      </c>
      <c r="O16" s="57">
        <f t="shared" si="4"/>
        <v>368992</v>
      </c>
      <c r="P16" s="58">
        <v>69054</v>
      </c>
      <c r="Q16" s="58">
        <v>929</v>
      </c>
      <c r="R16" s="58">
        <v>91</v>
      </c>
      <c r="S16" s="58">
        <v>17805</v>
      </c>
      <c r="T16" s="50">
        <v>2964</v>
      </c>
      <c r="U16" s="51">
        <v>284077</v>
      </c>
      <c r="V16" s="52" t="s">
        <v>43</v>
      </c>
      <c r="W16" s="8"/>
      <c r="X16" s="31"/>
    </row>
    <row r="17" spans="2:24" s="9" customFormat="1" ht="30" customHeight="1">
      <c r="B17" s="10">
        <v>41005</v>
      </c>
      <c r="C17" s="11" t="s">
        <v>44</v>
      </c>
      <c r="D17" s="11" t="s">
        <v>35</v>
      </c>
      <c r="E17" s="11" t="s">
        <v>36</v>
      </c>
      <c r="F17" s="53">
        <v>10</v>
      </c>
      <c r="G17" s="44">
        <v>600901</v>
      </c>
      <c r="H17" s="34">
        <f t="shared" si="0"/>
        <v>53.379999999999995</v>
      </c>
      <c r="I17" s="45">
        <v>0</v>
      </c>
      <c r="J17" s="55" t="s">
        <v>32</v>
      </c>
      <c r="K17" s="44">
        <v>268678</v>
      </c>
      <c r="L17" s="35">
        <f t="shared" si="1"/>
        <v>23.86</v>
      </c>
      <c r="M17" s="56">
        <v>256261</v>
      </c>
      <c r="N17" s="34">
        <f t="shared" si="5"/>
        <v>22.76</v>
      </c>
      <c r="O17" s="57">
        <f t="shared" si="4"/>
        <v>1125840</v>
      </c>
      <c r="P17" s="58">
        <v>179424</v>
      </c>
      <c r="Q17" s="58">
        <v>3894</v>
      </c>
      <c r="R17" s="58">
        <v>152</v>
      </c>
      <c r="S17" s="58">
        <v>72870</v>
      </c>
      <c r="T17" s="50">
        <v>3103</v>
      </c>
      <c r="U17" s="51">
        <v>872604</v>
      </c>
      <c r="V17" s="52" t="s">
        <v>45</v>
      </c>
      <c r="W17" s="8"/>
      <c r="X17" s="31"/>
    </row>
    <row r="18" spans="2:24" s="9" customFormat="1" ht="30" customHeight="1">
      <c r="B18" s="10">
        <v>41006</v>
      </c>
      <c r="C18" s="11" t="s">
        <v>46</v>
      </c>
      <c r="D18" s="11" t="s">
        <v>35</v>
      </c>
      <c r="E18" s="11" t="s">
        <v>36</v>
      </c>
      <c r="F18" s="53">
        <v>10</v>
      </c>
      <c r="G18" s="44">
        <v>563407</v>
      </c>
      <c r="H18" s="34">
        <f t="shared" si="0"/>
        <v>55.169999999999995</v>
      </c>
      <c r="I18" s="45">
        <v>0</v>
      </c>
      <c r="J18" s="55" t="s">
        <v>32</v>
      </c>
      <c r="K18" s="44">
        <v>249470</v>
      </c>
      <c r="L18" s="35">
        <f t="shared" si="1"/>
        <v>24.43</v>
      </c>
      <c r="M18" s="56">
        <v>208318</v>
      </c>
      <c r="N18" s="34">
        <f t="shared" si="5"/>
        <v>20.399999999999999</v>
      </c>
      <c r="O18" s="57">
        <f t="shared" si="4"/>
        <v>1021195</v>
      </c>
      <c r="P18" s="58">
        <v>150563</v>
      </c>
      <c r="Q18" s="58">
        <v>3141</v>
      </c>
      <c r="R18" s="58">
        <v>1041</v>
      </c>
      <c r="S18" s="58">
        <v>61361</v>
      </c>
      <c r="T18" s="50">
        <v>-22632</v>
      </c>
      <c r="U18" s="51">
        <v>782457</v>
      </c>
      <c r="V18" s="52" t="s">
        <v>47</v>
      </c>
      <c r="W18" s="8"/>
      <c r="X18" s="31"/>
    </row>
    <row r="19" spans="2:24" s="9" customFormat="1" ht="30" customHeight="1">
      <c r="B19" s="10">
        <v>41007</v>
      </c>
      <c r="C19" s="11" t="s">
        <v>48</v>
      </c>
      <c r="D19" s="11" t="s">
        <v>35</v>
      </c>
      <c r="E19" s="11" t="s">
        <v>36</v>
      </c>
      <c r="F19" s="53">
        <v>10</v>
      </c>
      <c r="G19" s="44">
        <v>516634</v>
      </c>
      <c r="H19" s="34">
        <f t="shared" si="0"/>
        <v>62.83</v>
      </c>
      <c r="I19" s="45">
        <v>0</v>
      </c>
      <c r="J19" s="55" t="s">
        <v>32</v>
      </c>
      <c r="K19" s="44">
        <v>168563</v>
      </c>
      <c r="L19" s="35">
        <f t="shared" si="1"/>
        <v>20.5</v>
      </c>
      <c r="M19" s="56">
        <v>137066</v>
      </c>
      <c r="N19" s="34">
        <f t="shared" si="5"/>
        <v>16.670000000000002</v>
      </c>
      <c r="O19" s="57">
        <f t="shared" si="4"/>
        <v>822263</v>
      </c>
      <c r="P19" s="58">
        <v>88137</v>
      </c>
      <c r="Q19" s="58">
        <v>3273</v>
      </c>
      <c r="R19" s="58">
        <v>123</v>
      </c>
      <c r="S19" s="58">
        <v>144002</v>
      </c>
      <c r="T19" s="50">
        <v>-4168</v>
      </c>
      <c r="U19" s="51">
        <v>582560</v>
      </c>
      <c r="V19" s="52" t="s">
        <v>49</v>
      </c>
      <c r="W19" s="8"/>
      <c r="X19" s="31"/>
    </row>
    <row r="20" spans="2:24" s="9" customFormat="1" ht="30" customHeight="1">
      <c r="B20" s="10">
        <v>41025</v>
      </c>
      <c r="C20" s="11" t="s">
        <v>50</v>
      </c>
      <c r="D20" s="11" t="s">
        <v>35</v>
      </c>
      <c r="E20" s="11" t="s">
        <v>36</v>
      </c>
      <c r="F20" s="53">
        <v>10</v>
      </c>
      <c r="G20" s="44">
        <v>562622</v>
      </c>
      <c r="H20" s="34">
        <f t="shared" si="0"/>
        <v>57.07</v>
      </c>
      <c r="I20" s="45">
        <v>0</v>
      </c>
      <c r="J20" s="55" t="s">
        <v>32</v>
      </c>
      <c r="K20" s="44">
        <v>251691</v>
      </c>
      <c r="L20" s="35">
        <f t="shared" si="1"/>
        <v>25.53</v>
      </c>
      <c r="M20" s="56">
        <v>171500</v>
      </c>
      <c r="N20" s="34">
        <f t="shared" si="5"/>
        <v>17.399999999999999</v>
      </c>
      <c r="O20" s="57">
        <f t="shared" si="4"/>
        <v>985813</v>
      </c>
      <c r="P20" s="58">
        <v>126547</v>
      </c>
      <c r="Q20" s="58">
        <v>1827</v>
      </c>
      <c r="R20" s="58">
        <v>1190</v>
      </c>
      <c r="S20" s="58">
        <v>112954</v>
      </c>
      <c r="T20" s="50">
        <v>-7659</v>
      </c>
      <c r="U20" s="51">
        <v>735636</v>
      </c>
      <c r="V20" s="52" t="s">
        <v>51</v>
      </c>
      <c r="W20" s="8"/>
      <c r="X20" s="31"/>
    </row>
    <row r="21" spans="2:24" s="9" customFormat="1" ht="30" customHeight="1">
      <c r="B21" s="10">
        <v>41048</v>
      </c>
      <c r="C21" s="11" t="s">
        <v>52</v>
      </c>
      <c r="D21" s="11" t="s">
        <v>35</v>
      </c>
      <c r="E21" s="11" t="s">
        <v>36</v>
      </c>
      <c r="F21" s="53">
        <v>10</v>
      </c>
      <c r="G21" s="44">
        <v>382699</v>
      </c>
      <c r="H21" s="34">
        <f>SUM(100-J21-L21-N21)</f>
        <v>55.150000000000006</v>
      </c>
      <c r="I21" s="45">
        <v>0</v>
      </c>
      <c r="J21" s="55" t="s">
        <v>32</v>
      </c>
      <c r="K21" s="44">
        <v>161628</v>
      </c>
      <c r="L21" s="35">
        <f>ROUND(K21/O21*100,2)</f>
        <v>23.29</v>
      </c>
      <c r="M21" s="56">
        <v>149592</v>
      </c>
      <c r="N21" s="34">
        <f>ROUND(M21/O21*100,2)</f>
        <v>21.56</v>
      </c>
      <c r="O21" s="57">
        <f t="shared" si="4"/>
        <v>693919</v>
      </c>
      <c r="P21" s="58">
        <v>86779</v>
      </c>
      <c r="Q21" s="58">
        <v>4045</v>
      </c>
      <c r="R21" s="58">
        <v>3929</v>
      </c>
      <c r="S21" s="58">
        <v>30024</v>
      </c>
      <c r="T21" s="50">
        <v>-130743</v>
      </c>
      <c r="U21" s="51">
        <v>438399</v>
      </c>
      <c r="V21" s="52" t="s">
        <v>53</v>
      </c>
      <c r="W21" s="8"/>
      <c r="X21" s="31"/>
    </row>
    <row r="22" spans="2:24" s="9" customFormat="1" ht="30" customHeight="1">
      <c r="B22" s="10">
        <v>41014</v>
      </c>
      <c r="C22" s="11" t="s">
        <v>54</v>
      </c>
      <c r="D22" s="11" t="s">
        <v>35</v>
      </c>
      <c r="E22" s="11" t="s">
        <v>36</v>
      </c>
      <c r="F22" s="53">
        <v>10</v>
      </c>
      <c r="G22" s="44">
        <v>360335</v>
      </c>
      <c r="H22" s="34">
        <f>SUM(100-J22-L22-N22)</f>
        <v>56.769999999999996</v>
      </c>
      <c r="I22" s="45">
        <v>0</v>
      </c>
      <c r="J22" s="55" t="s">
        <v>32</v>
      </c>
      <c r="K22" s="44">
        <v>154128</v>
      </c>
      <c r="L22" s="35">
        <f>ROUND(K22/O22*100,2)</f>
        <v>24.28</v>
      </c>
      <c r="M22" s="56">
        <v>120272</v>
      </c>
      <c r="N22" s="34">
        <f>ROUND(M22/O22*100,2)</f>
        <v>18.95</v>
      </c>
      <c r="O22" s="57">
        <f t="shared" si="4"/>
        <v>634735</v>
      </c>
      <c r="P22" s="58">
        <v>80682</v>
      </c>
      <c r="Q22" s="58">
        <v>1680</v>
      </c>
      <c r="R22" s="58">
        <v>286</v>
      </c>
      <c r="S22" s="58">
        <v>46051</v>
      </c>
      <c r="T22" s="50">
        <v>-7390</v>
      </c>
      <c r="U22" s="51">
        <v>498646</v>
      </c>
      <c r="V22" s="52" t="s">
        <v>55</v>
      </c>
      <c r="W22" s="8"/>
      <c r="X22" s="31"/>
    </row>
    <row r="23" spans="2:24" s="9" customFormat="1" ht="30" customHeight="1">
      <c r="B23" s="10">
        <v>41016</v>
      </c>
      <c r="C23" s="11" t="s">
        <v>56</v>
      </c>
      <c r="D23" s="11" t="s">
        <v>35</v>
      </c>
      <c r="E23" s="11" t="s">
        <v>36</v>
      </c>
      <c r="F23" s="53">
        <v>10</v>
      </c>
      <c r="G23" s="44">
        <v>161673</v>
      </c>
      <c r="H23" s="34">
        <f>SUM(100-J23-L23-N23)</f>
        <v>54.990000000000009</v>
      </c>
      <c r="I23" s="54">
        <v>0</v>
      </c>
      <c r="J23" s="55" t="s">
        <v>32</v>
      </c>
      <c r="K23" s="44">
        <v>72233</v>
      </c>
      <c r="L23" s="35">
        <f>ROUND(K23/O23*100,2)</f>
        <v>24.57</v>
      </c>
      <c r="M23" s="56">
        <v>60088</v>
      </c>
      <c r="N23" s="34">
        <f>ROUND(M23/O23*100,2)</f>
        <v>20.440000000000001</v>
      </c>
      <c r="O23" s="57">
        <f t="shared" si="4"/>
        <v>293994</v>
      </c>
      <c r="P23" s="58">
        <v>38429</v>
      </c>
      <c r="Q23" s="58">
        <v>1794</v>
      </c>
      <c r="R23" s="58">
        <v>67</v>
      </c>
      <c r="S23" s="58">
        <v>13489</v>
      </c>
      <c r="T23" s="50">
        <v>-32055</v>
      </c>
      <c r="U23" s="51">
        <v>208160</v>
      </c>
      <c r="V23" s="52" t="s">
        <v>57</v>
      </c>
      <c r="W23" s="8"/>
      <c r="X23" s="31"/>
    </row>
    <row r="24" spans="2:24" s="9" customFormat="1" ht="30" customHeight="1">
      <c r="B24" s="10">
        <v>41020</v>
      </c>
      <c r="C24" s="11" t="s">
        <v>58</v>
      </c>
      <c r="D24" s="11" t="s">
        <v>35</v>
      </c>
      <c r="E24" s="11" t="s">
        <v>36</v>
      </c>
      <c r="F24" s="53">
        <v>10</v>
      </c>
      <c r="G24" s="44">
        <v>207562</v>
      </c>
      <c r="H24" s="34">
        <f t="shared" ref="H24:H32" si="6">SUM(100-J24-L24-N24)</f>
        <v>55.320000000000007</v>
      </c>
      <c r="I24" s="45">
        <v>0</v>
      </c>
      <c r="J24" s="55" t="s">
        <v>32</v>
      </c>
      <c r="K24" s="44">
        <v>98174</v>
      </c>
      <c r="L24" s="35">
        <f t="shared" ref="L24:L32" si="7">ROUND(K24/O24*100,2)</f>
        <v>26.16</v>
      </c>
      <c r="M24" s="56">
        <v>69494</v>
      </c>
      <c r="N24" s="34">
        <f t="shared" ref="N24:N32" si="8">ROUND(M24/O24*100,2)</f>
        <v>18.52</v>
      </c>
      <c r="O24" s="57">
        <f t="shared" si="4"/>
        <v>375230</v>
      </c>
      <c r="P24" s="58">
        <v>43584</v>
      </c>
      <c r="Q24" s="58">
        <v>1099</v>
      </c>
      <c r="R24" s="58">
        <v>650</v>
      </c>
      <c r="S24" s="58">
        <v>22347</v>
      </c>
      <c r="T24" s="50">
        <v>-30646</v>
      </c>
      <c r="U24" s="51">
        <v>276905</v>
      </c>
      <c r="V24" s="52" t="s">
        <v>59</v>
      </c>
      <c r="W24" s="8"/>
      <c r="X24" s="31"/>
    </row>
    <row r="25" spans="2:24" s="9" customFormat="1" ht="30" customHeight="1">
      <c r="B25" s="10">
        <v>41024</v>
      </c>
      <c r="C25" s="11" t="s">
        <v>60</v>
      </c>
      <c r="D25" s="11" t="s">
        <v>35</v>
      </c>
      <c r="E25" s="11" t="s">
        <v>36</v>
      </c>
      <c r="F25" s="53">
        <v>10</v>
      </c>
      <c r="G25" s="44">
        <v>79040</v>
      </c>
      <c r="H25" s="34">
        <f t="shared" si="6"/>
        <v>52.13000000000001</v>
      </c>
      <c r="I25" s="45">
        <v>0</v>
      </c>
      <c r="J25" s="55" t="s">
        <v>32</v>
      </c>
      <c r="K25" s="44">
        <v>42550</v>
      </c>
      <c r="L25" s="35">
        <f t="shared" si="7"/>
        <v>28.07</v>
      </c>
      <c r="M25" s="56">
        <v>30015</v>
      </c>
      <c r="N25" s="34">
        <f t="shared" si="8"/>
        <v>19.8</v>
      </c>
      <c r="O25" s="57">
        <f t="shared" si="4"/>
        <v>151605</v>
      </c>
      <c r="P25" s="58">
        <v>22913</v>
      </c>
      <c r="Q25" s="58">
        <v>342</v>
      </c>
      <c r="R25" s="58">
        <v>50</v>
      </c>
      <c r="S25" s="58">
        <v>5848</v>
      </c>
      <c r="T25" s="50">
        <v>59</v>
      </c>
      <c r="U25" s="51">
        <v>122511</v>
      </c>
      <c r="V25" s="52" t="s">
        <v>61</v>
      </c>
      <c r="W25" s="8"/>
      <c r="X25" s="31"/>
    </row>
    <row r="26" spans="2:24" s="9" customFormat="1" ht="30" customHeight="1">
      <c r="B26" s="10">
        <v>41021</v>
      </c>
      <c r="C26" s="11" t="s">
        <v>62</v>
      </c>
      <c r="D26" s="11" t="s">
        <v>35</v>
      </c>
      <c r="E26" s="11" t="s">
        <v>36</v>
      </c>
      <c r="F26" s="53">
        <v>10</v>
      </c>
      <c r="G26" s="44">
        <v>291380</v>
      </c>
      <c r="H26" s="34">
        <f t="shared" si="6"/>
        <v>54.129999999999995</v>
      </c>
      <c r="I26" s="54">
        <v>0</v>
      </c>
      <c r="J26" s="55" t="s">
        <v>32</v>
      </c>
      <c r="K26" s="44">
        <v>139731</v>
      </c>
      <c r="L26" s="35">
        <f t="shared" si="7"/>
        <v>25.95</v>
      </c>
      <c r="M26" s="56">
        <v>107267</v>
      </c>
      <c r="N26" s="34">
        <f t="shared" si="8"/>
        <v>19.920000000000002</v>
      </c>
      <c r="O26" s="57">
        <f t="shared" si="4"/>
        <v>538378</v>
      </c>
      <c r="P26" s="58">
        <v>72358</v>
      </c>
      <c r="Q26" s="58">
        <v>1483</v>
      </c>
      <c r="R26" s="58">
        <v>758</v>
      </c>
      <c r="S26" s="58">
        <v>28674</v>
      </c>
      <c r="T26" s="50">
        <v>-5822</v>
      </c>
      <c r="U26" s="51">
        <v>429283</v>
      </c>
      <c r="V26" s="52" t="s">
        <v>63</v>
      </c>
      <c r="W26" s="8"/>
      <c r="X26" s="31"/>
    </row>
    <row r="27" spans="2:24" s="9" customFormat="1" ht="30" customHeight="1">
      <c r="B27" s="10">
        <v>41035</v>
      </c>
      <c r="C27" s="11" t="s">
        <v>64</v>
      </c>
      <c r="D27" s="11" t="s">
        <v>35</v>
      </c>
      <c r="E27" s="11" t="s">
        <v>36</v>
      </c>
      <c r="F27" s="53">
        <v>10</v>
      </c>
      <c r="G27" s="44">
        <v>98291</v>
      </c>
      <c r="H27" s="34">
        <f t="shared" si="6"/>
        <v>59.230000000000004</v>
      </c>
      <c r="I27" s="45">
        <v>0</v>
      </c>
      <c r="J27" s="55" t="s">
        <v>32</v>
      </c>
      <c r="K27" s="44">
        <v>43099</v>
      </c>
      <c r="L27" s="35">
        <f t="shared" si="7"/>
        <v>25.97</v>
      </c>
      <c r="M27" s="56">
        <v>24568</v>
      </c>
      <c r="N27" s="34">
        <f t="shared" si="8"/>
        <v>14.8</v>
      </c>
      <c r="O27" s="57">
        <f t="shared" si="4"/>
        <v>165958</v>
      </c>
      <c r="P27" s="58">
        <v>17965</v>
      </c>
      <c r="Q27" s="58">
        <v>435</v>
      </c>
      <c r="R27" s="58">
        <v>0</v>
      </c>
      <c r="S27" s="58">
        <v>15421</v>
      </c>
      <c r="T27" s="50">
        <v>-1839</v>
      </c>
      <c r="U27" s="51">
        <v>130298</v>
      </c>
      <c r="V27" s="52" t="s">
        <v>65</v>
      </c>
      <c r="W27" s="8"/>
      <c r="X27" s="31"/>
    </row>
    <row r="28" spans="2:24" s="9" customFormat="1" ht="30" customHeight="1">
      <c r="B28" s="10">
        <v>41038</v>
      </c>
      <c r="C28" s="11" t="s">
        <v>66</v>
      </c>
      <c r="D28" s="11" t="s">
        <v>35</v>
      </c>
      <c r="E28" s="11" t="s">
        <v>36</v>
      </c>
      <c r="F28" s="53">
        <v>10</v>
      </c>
      <c r="G28" s="44">
        <v>176433</v>
      </c>
      <c r="H28" s="34">
        <f t="shared" si="6"/>
        <v>53.56</v>
      </c>
      <c r="I28" s="45">
        <v>0</v>
      </c>
      <c r="J28" s="55" t="s">
        <v>32</v>
      </c>
      <c r="K28" s="44">
        <v>90644</v>
      </c>
      <c r="L28" s="35">
        <f t="shared" si="7"/>
        <v>27.52</v>
      </c>
      <c r="M28" s="56">
        <v>62336</v>
      </c>
      <c r="N28" s="34">
        <f t="shared" si="8"/>
        <v>18.920000000000002</v>
      </c>
      <c r="O28" s="57">
        <f t="shared" si="4"/>
        <v>329413</v>
      </c>
      <c r="P28" s="58">
        <v>52720</v>
      </c>
      <c r="Q28" s="58">
        <v>518</v>
      </c>
      <c r="R28" s="58">
        <v>156</v>
      </c>
      <c r="S28" s="58">
        <v>12880</v>
      </c>
      <c r="T28" s="50">
        <v>-1243</v>
      </c>
      <c r="U28" s="51">
        <v>261896</v>
      </c>
      <c r="V28" s="52" t="s">
        <v>67</v>
      </c>
      <c r="W28" s="8"/>
      <c r="X28" s="31"/>
    </row>
    <row r="29" spans="2:24" s="9" customFormat="1" ht="30" customHeight="1">
      <c r="B29" s="10">
        <v>41042</v>
      </c>
      <c r="C29" s="11" t="s">
        <v>68</v>
      </c>
      <c r="D29" s="11" t="s">
        <v>35</v>
      </c>
      <c r="E29" s="11" t="s">
        <v>36</v>
      </c>
      <c r="F29" s="53">
        <v>10</v>
      </c>
      <c r="G29" s="44">
        <v>69978</v>
      </c>
      <c r="H29" s="34">
        <f t="shared" si="6"/>
        <v>47.02000000000001</v>
      </c>
      <c r="I29" s="59">
        <v>0</v>
      </c>
      <c r="J29" s="55" t="s">
        <v>32</v>
      </c>
      <c r="K29" s="44">
        <v>44639</v>
      </c>
      <c r="L29" s="35">
        <f t="shared" si="7"/>
        <v>29.99</v>
      </c>
      <c r="M29" s="56">
        <v>34216</v>
      </c>
      <c r="N29" s="34">
        <f t="shared" si="8"/>
        <v>22.99</v>
      </c>
      <c r="O29" s="57">
        <f t="shared" si="4"/>
        <v>148833</v>
      </c>
      <c r="P29" s="58">
        <v>28849</v>
      </c>
      <c r="Q29" s="58">
        <v>4953</v>
      </c>
      <c r="R29" s="58">
        <v>698</v>
      </c>
      <c r="S29" s="58">
        <v>4432</v>
      </c>
      <c r="T29" s="50">
        <v>-2018</v>
      </c>
      <c r="U29" s="51">
        <v>107883</v>
      </c>
      <c r="V29" s="52" t="s">
        <v>69</v>
      </c>
      <c r="W29" s="8"/>
      <c r="X29" s="31"/>
    </row>
    <row r="30" spans="2:24" s="9" customFormat="1" ht="30" customHeight="1">
      <c r="B30" s="10">
        <v>41043</v>
      </c>
      <c r="C30" s="11" t="s">
        <v>70</v>
      </c>
      <c r="D30" s="11" t="s">
        <v>35</v>
      </c>
      <c r="E30" s="53" t="s">
        <v>36</v>
      </c>
      <c r="F30" s="53">
        <v>10</v>
      </c>
      <c r="G30" s="44">
        <v>137967</v>
      </c>
      <c r="H30" s="34">
        <f t="shared" si="6"/>
        <v>56.97</v>
      </c>
      <c r="I30" s="45">
        <v>0</v>
      </c>
      <c r="J30" s="55" t="s">
        <v>32</v>
      </c>
      <c r="K30" s="44">
        <v>59465</v>
      </c>
      <c r="L30" s="35">
        <f t="shared" si="7"/>
        <v>24.56</v>
      </c>
      <c r="M30" s="56">
        <v>44713</v>
      </c>
      <c r="N30" s="60">
        <f t="shared" si="8"/>
        <v>18.47</v>
      </c>
      <c r="O30" s="57">
        <f t="shared" si="4"/>
        <v>242145</v>
      </c>
      <c r="P30" s="58">
        <v>25986</v>
      </c>
      <c r="Q30" s="58">
        <v>584</v>
      </c>
      <c r="R30" s="58">
        <v>623</v>
      </c>
      <c r="S30" s="58">
        <v>13105</v>
      </c>
      <c r="T30" s="50">
        <v>-30565</v>
      </c>
      <c r="U30" s="51">
        <v>171282</v>
      </c>
      <c r="V30" s="52" t="s">
        <v>71</v>
      </c>
      <c r="W30" s="8"/>
      <c r="X30" s="31"/>
    </row>
    <row r="31" spans="2:24" s="9" customFormat="1" ht="30" customHeight="1">
      <c r="B31" s="10">
        <v>41044</v>
      </c>
      <c r="C31" s="11" t="s">
        <v>72</v>
      </c>
      <c r="D31" s="11" t="s">
        <v>35</v>
      </c>
      <c r="E31" s="11" t="s">
        <v>36</v>
      </c>
      <c r="F31" s="53">
        <v>10</v>
      </c>
      <c r="G31" s="44">
        <v>553519</v>
      </c>
      <c r="H31" s="34">
        <f t="shared" si="6"/>
        <v>66.040000000000006</v>
      </c>
      <c r="I31" s="45">
        <v>0</v>
      </c>
      <c r="J31" s="55" t="s">
        <v>32</v>
      </c>
      <c r="K31" s="44">
        <v>170608</v>
      </c>
      <c r="L31" s="35">
        <f t="shared" si="7"/>
        <v>20.36</v>
      </c>
      <c r="M31" s="56">
        <v>113979</v>
      </c>
      <c r="N31" s="60">
        <f t="shared" si="8"/>
        <v>13.6</v>
      </c>
      <c r="O31" s="57">
        <f t="shared" si="4"/>
        <v>838106</v>
      </c>
      <c r="P31" s="58">
        <v>126801</v>
      </c>
      <c r="Q31" s="58">
        <v>392</v>
      </c>
      <c r="R31" s="58">
        <v>33</v>
      </c>
      <c r="S31" s="58">
        <v>128204</v>
      </c>
      <c r="T31" s="50">
        <v>3083</v>
      </c>
      <c r="U31" s="51">
        <v>585759</v>
      </c>
      <c r="V31" s="52" t="s">
        <v>73</v>
      </c>
      <c r="W31" s="8"/>
      <c r="X31" s="31"/>
    </row>
    <row r="32" spans="2:24" s="9" customFormat="1" ht="30" customHeight="1">
      <c r="B32" s="10">
        <v>41047</v>
      </c>
      <c r="C32" s="11" t="s">
        <v>74</v>
      </c>
      <c r="D32" s="11" t="s">
        <v>35</v>
      </c>
      <c r="E32" s="11" t="s">
        <v>36</v>
      </c>
      <c r="F32" s="53">
        <v>10</v>
      </c>
      <c r="G32" s="44">
        <v>155277</v>
      </c>
      <c r="H32" s="34">
        <f t="shared" si="6"/>
        <v>60.7</v>
      </c>
      <c r="I32" s="45">
        <v>0</v>
      </c>
      <c r="J32" s="55" t="s">
        <v>32</v>
      </c>
      <c r="K32" s="44">
        <v>63302</v>
      </c>
      <c r="L32" s="35">
        <f t="shared" si="7"/>
        <v>24.75</v>
      </c>
      <c r="M32" s="61">
        <v>37217</v>
      </c>
      <c r="N32" s="60">
        <f t="shared" si="8"/>
        <v>14.55</v>
      </c>
      <c r="O32" s="62">
        <f t="shared" si="4"/>
        <v>255796</v>
      </c>
      <c r="P32" s="58">
        <v>29286</v>
      </c>
      <c r="Q32" s="63">
        <v>0</v>
      </c>
      <c r="R32" s="58">
        <v>0</v>
      </c>
      <c r="S32" s="44">
        <v>28061</v>
      </c>
      <c r="T32" s="64">
        <v>-1248</v>
      </c>
      <c r="U32" s="51">
        <v>197201</v>
      </c>
      <c r="V32" s="52" t="s">
        <v>75</v>
      </c>
      <c r="W32" s="8"/>
      <c r="X32" s="31"/>
    </row>
    <row r="33" spans="2:24" s="9" customFormat="1" ht="30" customHeight="1">
      <c r="B33" s="65">
        <v>41301</v>
      </c>
      <c r="C33" s="66" t="s">
        <v>76</v>
      </c>
      <c r="D33" s="66" t="s">
        <v>77</v>
      </c>
      <c r="E33" s="67" t="s">
        <v>78</v>
      </c>
      <c r="F33" s="67">
        <v>12</v>
      </c>
      <c r="G33" s="68" t="s">
        <v>32</v>
      </c>
      <c r="H33" s="69" t="s">
        <v>32</v>
      </c>
      <c r="I33" s="69" t="s">
        <v>32</v>
      </c>
      <c r="J33" s="70" t="s">
        <v>32</v>
      </c>
      <c r="K33" s="68" t="s">
        <v>32</v>
      </c>
      <c r="L33" s="71" t="s">
        <v>32</v>
      </c>
      <c r="M33" s="72" t="s">
        <v>32</v>
      </c>
      <c r="N33" s="69" t="s">
        <v>32</v>
      </c>
      <c r="O33" s="73" t="s">
        <v>32</v>
      </c>
      <c r="P33" s="74" t="s">
        <v>32</v>
      </c>
      <c r="Q33" s="74" t="s">
        <v>32</v>
      </c>
      <c r="R33" s="74" t="s">
        <v>32</v>
      </c>
      <c r="S33" s="75" t="s">
        <v>32</v>
      </c>
      <c r="T33" s="74" t="s">
        <v>32</v>
      </c>
      <c r="U33" s="76">
        <v>372736</v>
      </c>
      <c r="V33" s="77" t="s">
        <v>79</v>
      </c>
      <c r="W33" s="8"/>
      <c r="X33" s="31"/>
    </row>
    <row r="34" spans="2:24" s="9" customFormat="1" ht="30" customHeight="1">
      <c r="B34" s="10">
        <v>41302</v>
      </c>
      <c r="C34" s="11" t="s">
        <v>80</v>
      </c>
      <c r="D34" s="11" t="s">
        <v>77</v>
      </c>
      <c r="E34" s="11" t="s">
        <v>78</v>
      </c>
      <c r="F34" s="11">
        <v>12</v>
      </c>
      <c r="G34" s="60" t="s">
        <v>32</v>
      </c>
      <c r="H34" s="60" t="s">
        <v>32</v>
      </c>
      <c r="I34" s="60" t="s">
        <v>32</v>
      </c>
      <c r="J34" s="60" t="s">
        <v>32</v>
      </c>
      <c r="K34" s="60" t="s">
        <v>32</v>
      </c>
      <c r="L34" s="78" t="s">
        <v>32</v>
      </c>
      <c r="M34" s="79" t="s">
        <v>32</v>
      </c>
      <c r="N34" s="60" t="s">
        <v>32</v>
      </c>
      <c r="O34" s="45" t="s">
        <v>32</v>
      </c>
      <c r="P34" s="80" t="s">
        <v>32</v>
      </c>
      <c r="Q34" s="80" t="s">
        <v>32</v>
      </c>
      <c r="R34" s="80" t="s">
        <v>32</v>
      </c>
      <c r="S34" s="80" t="s">
        <v>32</v>
      </c>
      <c r="T34" s="81" t="s">
        <v>32</v>
      </c>
      <c r="U34" s="44">
        <v>321763</v>
      </c>
      <c r="V34" s="52" t="s">
        <v>81</v>
      </c>
      <c r="W34" s="8"/>
      <c r="X34" s="31"/>
    </row>
    <row r="35" spans="2:24" s="9" customFormat="1" ht="30" customHeight="1" thickBot="1">
      <c r="B35" s="82">
        <v>41303</v>
      </c>
      <c r="C35" s="83" t="s">
        <v>82</v>
      </c>
      <c r="D35" s="83" t="s">
        <v>77</v>
      </c>
      <c r="E35" s="83" t="s">
        <v>78</v>
      </c>
      <c r="F35" s="83">
        <v>12</v>
      </c>
      <c r="G35" s="84" t="s">
        <v>32</v>
      </c>
      <c r="H35" s="84" t="s">
        <v>32</v>
      </c>
      <c r="I35" s="84" t="s">
        <v>32</v>
      </c>
      <c r="J35" s="84" t="s">
        <v>32</v>
      </c>
      <c r="K35" s="84" t="s">
        <v>32</v>
      </c>
      <c r="L35" s="85" t="s">
        <v>32</v>
      </c>
      <c r="M35" s="86" t="s">
        <v>32</v>
      </c>
      <c r="N35" s="84" t="s">
        <v>32</v>
      </c>
      <c r="O35" s="87" t="s">
        <v>32</v>
      </c>
      <c r="P35" s="88" t="s">
        <v>32</v>
      </c>
      <c r="Q35" s="87" t="s">
        <v>83</v>
      </c>
      <c r="R35" s="88" t="s">
        <v>32</v>
      </c>
      <c r="S35" s="88" t="s">
        <v>32</v>
      </c>
      <c r="T35" s="88" t="s">
        <v>32</v>
      </c>
      <c r="U35" s="89">
        <v>636203</v>
      </c>
      <c r="V35" s="90" t="s">
        <v>84</v>
      </c>
      <c r="W35" s="8"/>
      <c r="X35" s="31"/>
    </row>
    <row r="36" spans="2:24" ht="17.100000000000001" customHeight="1">
      <c r="C36" s="91"/>
    </row>
    <row r="37" spans="2:24" ht="17.100000000000001" customHeight="1">
      <c r="S37" s="5" t="s">
        <v>85</v>
      </c>
      <c r="T37" s="5" t="s">
        <v>85</v>
      </c>
      <c r="U37" s="5" t="s">
        <v>85</v>
      </c>
    </row>
  </sheetData>
  <mergeCells count="22">
    <mergeCell ref="M4:M5"/>
    <mergeCell ref="N4:N5"/>
    <mergeCell ref="T2:T5"/>
    <mergeCell ref="U2:U5"/>
    <mergeCell ref="V2:V12"/>
    <mergeCell ref="O3:O5"/>
    <mergeCell ref="L4:L5"/>
    <mergeCell ref="S1:V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G4:G5"/>
    <mergeCell ref="H4:H5"/>
    <mergeCell ref="I4:I5"/>
    <mergeCell ref="J4:J5"/>
    <mergeCell ref="K4:K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20FA-EC61-4AA7-A389-50EC8EA47677}">
  <sheetPr syncVertical="1" syncRef="D7" transitionEvaluation="1">
    <tabColor theme="4"/>
  </sheetPr>
  <dimension ref="B1:AC54"/>
  <sheetViews>
    <sheetView showGridLines="0" view="pageBreakPreview" zoomScale="44" zoomScaleNormal="80" zoomScaleSheetLayoutView="44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Y25" sqref="Y25"/>
    </sheetView>
  </sheetViews>
  <sheetFormatPr defaultColWidth="10.625" defaultRowHeight="15.95" customHeight="1"/>
  <cols>
    <col min="1" max="1" width="1.75" style="5" customWidth="1"/>
    <col min="2" max="2" width="12.625" style="5" customWidth="1"/>
    <col min="3" max="3" width="10.625" style="92" customWidth="1"/>
    <col min="4" max="7" width="12.625" style="5" customWidth="1"/>
    <col min="8" max="8" width="13.25" style="5" customWidth="1"/>
    <col min="9" max="9" width="12.625" style="5" customWidth="1"/>
    <col min="10" max="12" width="13" style="5" customWidth="1"/>
    <col min="13" max="13" width="11.5" style="5" customWidth="1"/>
    <col min="14" max="14" width="11.625" style="5" customWidth="1"/>
    <col min="15" max="15" width="12.625" style="5" customWidth="1"/>
    <col min="16" max="16" width="11" style="5" customWidth="1"/>
    <col min="17" max="17" width="12.875" style="5" customWidth="1"/>
    <col min="18" max="18" width="5.625" style="92" customWidth="1"/>
    <col min="19" max="19" width="1.25" style="5" customWidth="1"/>
    <col min="20" max="21" width="12.625" style="5" customWidth="1"/>
    <col min="22" max="22" width="15.625" style="5" customWidth="1"/>
    <col min="23" max="23" width="19.125" style="93" bestFit="1" customWidth="1"/>
    <col min="24" max="24" width="13.25" style="5" bestFit="1" customWidth="1"/>
    <col min="25" max="254" width="10.625" style="5" customWidth="1"/>
    <col min="255" max="256" width="10.625" style="5"/>
    <col min="257" max="257" width="1.75" style="5" customWidth="1"/>
    <col min="258" max="258" width="12.625" style="5" customWidth="1"/>
    <col min="259" max="259" width="10.625" style="5"/>
    <col min="260" max="263" width="12.625" style="5" customWidth="1"/>
    <col min="264" max="264" width="13.25" style="5" customWidth="1"/>
    <col min="265" max="265" width="12.625" style="5" customWidth="1"/>
    <col min="266" max="268" width="13" style="5" customWidth="1"/>
    <col min="269" max="269" width="11.5" style="5" customWidth="1"/>
    <col min="270" max="270" width="11.625" style="5" customWidth="1"/>
    <col min="271" max="271" width="12.625" style="5" customWidth="1"/>
    <col min="272" max="272" width="11" style="5" customWidth="1"/>
    <col min="273" max="273" width="12.875" style="5" customWidth="1"/>
    <col min="274" max="274" width="5.625" style="5" customWidth="1"/>
    <col min="275" max="275" width="1.25" style="5" customWidth="1"/>
    <col min="276" max="277" width="12.625" style="5" customWidth="1"/>
    <col min="278" max="278" width="15.625" style="5" customWidth="1"/>
    <col min="279" max="279" width="19.125" style="5" bestFit="1" customWidth="1"/>
    <col min="280" max="280" width="13.25" style="5" bestFit="1" customWidth="1"/>
    <col min="281" max="512" width="10.625" style="5"/>
    <col min="513" max="513" width="1.75" style="5" customWidth="1"/>
    <col min="514" max="514" width="12.625" style="5" customWidth="1"/>
    <col min="515" max="515" width="10.625" style="5"/>
    <col min="516" max="519" width="12.625" style="5" customWidth="1"/>
    <col min="520" max="520" width="13.25" style="5" customWidth="1"/>
    <col min="521" max="521" width="12.625" style="5" customWidth="1"/>
    <col min="522" max="524" width="13" style="5" customWidth="1"/>
    <col min="525" max="525" width="11.5" style="5" customWidth="1"/>
    <col min="526" max="526" width="11.625" style="5" customWidth="1"/>
    <col min="527" max="527" width="12.625" style="5" customWidth="1"/>
    <col min="528" max="528" width="11" style="5" customWidth="1"/>
    <col min="529" max="529" width="12.875" style="5" customWidth="1"/>
    <col min="530" max="530" width="5.625" style="5" customWidth="1"/>
    <col min="531" max="531" width="1.25" style="5" customWidth="1"/>
    <col min="532" max="533" width="12.625" style="5" customWidth="1"/>
    <col min="534" max="534" width="15.625" style="5" customWidth="1"/>
    <col min="535" max="535" width="19.125" style="5" bestFit="1" customWidth="1"/>
    <col min="536" max="536" width="13.25" style="5" bestFit="1" customWidth="1"/>
    <col min="537" max="768" width="10.625" style="5"/>
    <col min="769" max="769" width="1.75" style="5" customWidth="1"/>
    <col min="770" max="770" width="12.625" style="5" customWidth="1"/>
    <col min="771" max="771" width="10.625" style="5"/>
    <col min="772" max="775" width="12.625" style="5" customWidth="1"/>
    <col min="776" max="776" width="13.25" style="5" customWidth="1"/>
    <col min="777" max="777" width="12.625" style="5" customWidth="1"/>
    <col min="778" max="780" width="13" style="5" customWidth="1"/>
    <col min="781" max="781" width="11.5" style="5" customWidth="1"/>
    <col min="782" max="782" width="11.625" style="5" customWidth="1"/>
    <col min="783" max="783" width="12.625" style="5" customWidth="1"/>
    <col min="784" max="784" width="11" style="5" customWidth="1"/>
    <col min="785" max="785" width="12.875" style="5" customWidth="1"/>
    <col min="786" max="786" width="5.625" style="5" customWidth="1"/>
    <col min="787" max="787" width="1.25" style="5" customWidth="1"/>
    <col min="788" max="789" width="12.625" style="5" customWidth="1"/>
    <col min="790" max="790" width="15.625" style="5" customWidth="1"/>
    <col min="791" max="791" width="19.125" style="5" bestFit="1" customWidth="1"/>
    <col min="792" max="792" width="13.25" style="5" bestFit="1" customWidth="1"/>
    <col min="793" max="1024" width="10.625" style="5"/>
    <col min="1025" max="1025" width="1.75" style="5" customWidth="1"/>
    <col min="1026" max="1026" width="12.625" style="5" customWidth="1"/>
    <col min="1027" max="1027" width="10.625" style="5"/>
    <col min="1028" max="1031" width="12.625" style="5" customWidth="1"/>
    <col min="1032" max="1032" width="13.25" style="5" customWidth="1"/>
    <col min="1033" max="1033" width="12.625" style="5" customWidth="1"/>
    <col min="1034" max="1036" width="13" style="5" customWidth="1"/>
    <col min="1037" max="1037" width="11.5" style="5" customWidth="1"/>
    <col min="1038" max="1038" width="11.625" style="5" customWidth="1"/>
    <col min="1039" max="1039" width="12.625" style="5" customWidth="1"/>
    <col min="1040" max="1040" width="11" style="5" customWidth="1"/>
    <col min="1041" max="1041" width="12.875" style="5" customWidth="1"/>
    <col min="1042" max="1042" width="5.625" style="5" customWidth="1"/>
    <col min="1043" max="1043" width="1.25" style="5" customWidth="1"/>
    <col min="1044" max="1045" width="12.625" style="5" customWidth="1"/>
    <col min="1046" max="1046" width="15.625" style="5" customWidth="1"/>
    <col min="1047" max="1047" width="19.125" style="5" bestFit="1" customWidth="1"/>
    <col min="1048" max="1048" width="13.25" style="5" bestFit="1" customWidth="1"/>
    <col min="1049" max="1280" width="10.625" style="5"/>
    <col min="1281" max="1281" width="1.75" style="5" customWidth="1"/>
    <col min="1282" max="1282" width="12.625" style="5" customWidth="1"/>
    <col min="1283" max="1283" width="10.625" style="5"/>
    <col min="1284" max="1287" width="12.625" style="5" customWidth="1"/>
    <col min="1288" max="1288" width="13.25" style="5" customWidth="1"/>
    <col min="1289" max="1289" width="12.625" style="5" customWidth="1"/>
    <col min="1290" max="1292" width="13" style="5" customWidth="1"/>
    <col min="1293" max="1293" width="11.5" style="5" customWidth="1"/>
    <col min="1294" max="1294" width="11.625" style="5" customWidth="1"/>
    <col min="1295" max="1295" width="12.625" style="5" customWidth="1"/>
    <col min="1296" max="1296" width="11" style="5" customWidth="1"/>
    <col min="1297" max="1297" width="12.875" style="5" customWidth="1"/>
    <col min="1298" max="1298" width="5.625" style="5" customWidth="1"/>
    <col min="1299" max="1299" width="1.25" style="5" customWidth="1"/>
    <col min="1300" max="1301" width="12.625" style="5" customWidth="1"/>
    <col min="1302" max="1302" width="15.625" style="5" customWidth="1"/>
    <col min="1303" max="1303" width="19.125" style="5" bestFit="1" customWidth="1"/>
    <col min="1304" max="1304" width="13.25" style="5" bestFit="1" customWidth="1"/>
    <col min="1305" max="1536" width="10.625" style="5"/>
    <col min="1537" max="1537" width="1.75" style="5" customWidth="1"/>
    <col min="1538" max="1538" width="12.625" style="5" customWidth="1"/>
    <col min="1539" max="1539" width="10.625" style="5"/>
    <col min="1540" max="1543" width="12.625" style="5" customWidth="1"/>
    <col min="1544" max="1544" width="13.25" style="5" customWidth="1"/>
    <col min="1545" max="1545" width="12.625" style="5" customWidth="1"/>
    <col min="1546" max="1548" width="13" style="5" customWidth="1"/>
    <col min="1549" max="1549" width="11.5" style="5" customWidth="1"/>
    <col min="1550" max="1550" width="11.625" style="5" customWidth="1"/>
    <col min="1551" max="1551" width="12.625" style="5" customWidth="1"/>
    <col min="1552" max="1552" width="11" style="5" customWidth="1"/>
    <col min="1553" max="1553" width="12.875" style="5" customWidth="1"/>
    <col min="1554" max="1554" width="5.625" style="5" customWidth="1"/>
    <col min="1555" max="1555" width="1.25" style="5" customWidth="1"/>
    <col min="1556" max="1557" width="12.625" style="5" customWidth="1"/>
    <col min="1558" max="1558" width="15.625" style="5" customWidth="1"/>
    <col min="1559" max="1559" width="19.125" style="5" bestFit="1" customWidth="1"/>
    <col min="1560" max="1560" width="13.25" style="5" bestFit="1" customWidth="1"/>
    <col min="1561" max="1792" width="10.625" style="5"/>
    <col min="1793" max="1793" width="1.75" style="5" customWidth="1"/>
    <col min="1794" max="1794" width="12.625" style="5" customWidth="1"/>
    <col min="1795" max="1795" width="10.625" style="5"/>
    <col min="1796" max="1799" width="12.625" style="5" customWidth="1"/>
    <col min="1800" max="1800" width="13.25" style="5" customWidth="1"/>
    <col min="1801" max="1801" width="12.625" style="5" customWidth="1"/>
    <col min="1802" max="1804" width="13" style="5" customWidth="1"/>
    <col min="1805" max="1805" width="11.5" style="5" customWidth="1"/>
    <col min="1806" max="1806" width="11.625" style="5" customWidth="1"/>
    <col min="1807" max="1807" width="12.625" style="5" customWidth="1"/>
    <col min="1808" max="1808" width="11" style="5" customWidth="1"/>
    <col min="1809" max="1809" width="12.875" style="5" customWidth="1"/>
    <col min="1810" max="1810" width="5.625" style="5" customWidth="1"/>
    <col min="1811" max="1811" width="1.25" style="5" customWidth="1"/>
    <col min="1812" max="1813" width="12.625" style="5" customWidth="1"/>
    <col min="1814" max="1814" width="15.625" style="5" customWidth="1"/>
    <col min="1815" max="1815" width="19.125" style="5" bestFit="1" customWidth="1"/>
    <col min="1816" max="1816" width="13.25" style="5" bestFit="1" customWidth="1"/>
    <col min="1817" max="2048" width="10.625" style="5"/>
    <col min="2049" max="2049" width="1.75" style="5" customWidth="1"/>
    <col min="2050" max="2050" width="12.625" style="5" customWidth="1"/>
    <col min="2051" max="2051" width="10.625" style="5"/>
    <col min="2052" max="2055" width="12.625" style="5" customWidth="1"/>
    <col min="2056" max="2056" width="13.25" style="5" customWidth="1"/>
    <col min="2057" max="2057" width="12.625" style="5" customWidth="1"/>
    <col min="2058" max="2060" width="13" style="5" customWidth="1"/>
    <col min="2061" max="2061" width="11.5" style="5" customWidth="1"/>
    <col min="2062" max="2062" width="11.625" style="5" customWidth="1"/>
    <col min="2063" max="2063" width="12.625" style="5" customWidth="1"/>
    <col min="2064" max="2064" width="11" style="5" customWidth="1"/>
    <col min="2065" max="2065" width="12.875" style="5" customWidth="1"/>
    <col min="2066" max="2066" width="5.625" style="5" customWidth="1"/>
    <col min="2067" max="2067" width="1.25" style="5" customWidth="1"/>
    <col min="2068" max="2069" width="12.625" style="5" customWidth="1"/>
    <col min="2070" max="2070" width="15.625" style="5" customWidth="1"/>
    <col min="2071" max="2071" width="19.125" style="5" bestFit="1" customWidth="1"/>
    <col min="2072" max="2072" width="13.25" style="5" bestFit="1" customWidth="1"/>
    <col min="2073" max="2304" width="10.625" style="5"/>
    <col min="2305" max="2305" width="1.75" style="5" customWidth="1"/>
    <col min="2306" max="2306" width="12.625" style="5" customWidth="1"/>
    <col min="2307" max="2307" width="10.625" style="5"/>
    <col min="2308" max="2311" width="12.625" style="5" customWidth="1"/>
    <col min="2312" max="2312" width="13.25" style="5" customWidth="1"/>
    <col min="2313" max="2313" width="12.625" style="5" customWidth="1"/>
    <col min="2314" max="2316" width="13" style="5" customWidth="1"/>
    <col min="2317" max="2317" width="11.5" style="5" customWidth="1"/>
    <col min="2318" max="2318" width="11.625" style="5" customWidth="1"/>
    <col min="2319" max="2319" width="12.625" style="5" customWidth="1"/>
    <col min="2320" max="2320" width="11" style="5" customWidth="1"/>
    <col min="2321" max="2321" width="12.875" style="5" customWidth="1"/>
    <col min="2322" max="2322" width="5.625" style="5" customWidth="1"/>
    <col min="2323" max="2323" width="1.25" style="5" customWidth="1"/>
    <col min="2324" max="2325" width="12.625" style="5" customWidth="1"/>
    <col min="2326" max="2326" width="15.625" style="5" customWidth="1"/>
    <col min="2327" max="2327" width="19.125" style="5" bestFit="1" customWidth="1"/>
    <col min="2328" max="2328" width="13.25" style="5" bestFit="1" customWidth="1"/>
    <col min="2329" max="2560" width="10.625" style="5"/>
    <col min="2561" max="2561" width="1.75" style="5" customWidth="1"/>
    <col min="2562" max="2562" width="12.625" style="5" customWidth="1"/>
    <col min="2563" max="2563" width="10.625" style="5"/>
    <col min="2564" max="2567" width="12.625" style="5" customWidth="1"/>
    <col min="2568" max="2568" width="13.25" style="5" customWidth="1"/>
    <col min="2569" max="2569" width="12.625" style="5" customWidth="1"/>
    <col min="2570" max="2572" width="13" style="5" customWidth="1"/>
    <col min="2573" max="2573" width="11.5" style="5" customWidth="1"/>
    <col min="2574" max="2574" width="11.625" style="5" customWidth="1"/>
    <col min="2575" max="2575" width="12.625" style="5" customWidth="1"/>
    <col min="2576" max="2576" width="11" style="5" customWidth="1"/>
    <col min="2577" max="2577" width="12.875" style="5" customWidth="1"/>
    <col min="2578" max="2578" width="5.625" style="5" customWidth="1"/>
    <col min="2579" max="2579" width="1.25" style="5" customWidth="1"/>
    <col min="2580" max="2581" width="12.625" style="5" customWidth="1"/>
    <col min="2582" max="2582" width="15.625" style="5" customWidth="1"/>
    <col min="2583" max="2583" width="19.125" style="5" bestFit="1" customWidth="1"/>
    <col min="2584" max="2584" width="13.25" style="5" bestFit="1" customWidth="1"/>
    <col min="2585" max="2816" width="10.625" style="5"/>
    <col min="2817" max="2817" width="1.75" style="5" customWidth="1"/>
    <col min="2818" max="2818" width="12.625" style="5" customWidth="1"/>
    <col min="2819" max="2819" width="10.625" style="5"/>
    <col min="2820" max="2823" width="12.625" style="5" customWidth="1"/>
    <col min="2824" max="2824" width="13.25" style="5" customWidth="1"/>
    <col min="2825" max="2825" width="12.625" style="5" customWidth="1"/>
    <col min="2826" max="2828" width="13" style="5" customWidth="1"/>
    <col min="2829" max="2829" width="11.5" style="5" customWidth="1"/>
    <col min="2830" max="2830" width="11.625" style="5" customWidth="1"/>
    <col min="2831" max="2831" width="12.625" style="5" customWidth="1"/>
    <col min="2832" max="2832" width="11" style="5" customWidth="1"/>
    <col min="2833" max="2833" width="12.875" style="5" customWidth="1"/>
    <col min="2834" max="2834" width="5.625" style="5" customWidth="1"/>
    <col min="2835" max="2835" width="1.25" style="5" customWidth="1"/>
    <col min="2836" max="2837" width="12.625" style="5" customWidth="1"/>
    <col min="2838" max="2838" width="15.625" style="5" customWidth="1"/>
    <col min="2839" max="2839" width="19.125" style="5" bestFit="1" customWidth="1"/>
    <col min="2840" max="2840" width="13.25" style="5" bestFit="1" customWidth="1"/>
    <col min="2841" max="3072" width="10.625" style="5"/>
    <col min="3073" max="3073" width="1.75" style="5" customWidth="1"/>
    <col min="3074" max="3074" width="12.625" style="5" customWidth="1"/>
    <col min="3075" max="3075" width="10.625" style="5"/>
    <col min="3076" max="3079" width="12.625" style="5" customWidth="1"/>
    <col min="3080" max="3080" width="13.25" style="5" customWidth="1"/>
    <col min="3081" max="3081" width="12.625" style="5" customWidth="1"/>
    <col min="3082" max="3084" width="13" style="5" customWidth="1"/>
    <col min="3085" max="3085" width="11.5" style="5" customWidth="1"/>
    <col min="3086" max="3086" width="11.625" style="5" customWidth="1"/>
    <col min="3087" max="3087" width="12.625" style="5" customWidth="1"/>
    <col min="3088" max="3088" width="11" style="5" customWidth="1"/>
    <col min="3089" max="3089" width="12.875" style="5" customWidth="1"/>
    <col min="3090" max="3090" width="5.625" style="5" customWidth="1"/>
    <col min="3091" max="3091" width="1.25" style="5" customWidth="1"/>
    <col min="3092" max="3093" width="12.625" style="5" customWidth="1"/>
    <col min="3094" max="3094" width="15.625" style="5" customWidth="1"/>
    <col min="3095" max="3095" width="19.125" style="5" bestFit="1" customWidth="1"/>
    <col min="3096" max="3096" width="13.25" style="5" bestFit="1" customWidth="1"/>
    <col min="3097" max="3328" width="10.625" style="5"/>
    <col min="3329" max="3329" width="1.75" style="5" customWidth="1"/>
    <col min="3330" max="3330" width="12.625" style="5" customWidth="1"/>
    <col min="3331" max="3331" width="10.625" style="5"/>
    <col min="3332" max="3335" width="12.625" style="5" customWidth="1"/>
    <col min="3336" max="3336" width="13.25" style="5" customWidth="1"/>
    <col min="3337" max="3337" width="12.625" style="5" customWidth="1"/>
    <col min="3338" max="3340" width="13" style="5" customWidth="1"/>
    <col min="3341" max="3341" width="11.5" style="5" customWidth="1"/>
    <col min="3342" max="3342" width="11.625" style="5" customWidth="1"/>
    <col min="3343" max="3343" width="12.625" style="5" customWidth="1"/>
    <col min="3344" max="3344" width="11" style="5" customWidth="1"/>
    <col min="3345" max="3345" width="12.875" style="5" customWidth="1"/>
    <col min="3346" max="3346" width="5.625" style="5" customWidth="1"/>
    <col min="3347" max="3347" width="1.25" style="5" customWidth="1"/>
    <col min="3348" max="3349" width="12.625" style="5" customWidth="1"/>
    <col min="3350" max="3350" width="15.625" style="5" customWidth="1"/>
    <col min="3351" max="3351" width="19.125" style="5" bestFit="1" customWidth="1"/>
    <col min="3352" max="3352" width="13.25" style="5" bestFit="1" customWidth="1"/>
    <col min="3353" max="3584" width="10.625" style="5"/>
    <col min="3585" max="3585" width="1.75" style="5" customWidth="1"/>
    <col min="3586" max="3586" width="12.625" style="5" customWidth="1"/>
    <col min="3587" max="3587" width="10.625" style="5"/>
    <col min="3588" max="3591" width="12.625" style="5" customWidth="1"/>
    <col min="3592" max="3592" width="13.25" style="5" customWidth="1"/>
    <col min="3593" max="3593" width="12.625" style="5" customWidth="1"/>
    <col min="3594" max="3596" width="13" style="5" customWidth="1"/>
    <col min="3597" max="3597" width="11.5" style="5" customWidth="1"/>
    <col min="3598" max="3598" width="11.625" style="5" customWidth="1"/>
    <col min="3599" max="3599" width="12.625" style="5" customWidth="1"/>
    <col min="3600" max="3600" width="11" style="5" customWidth="1"/>
    <col min="3601" max="3601" width="12.875" style="5" customWidth="1"/>
    <col min="3602" max="3602" width="5.625" style="5" customWidth="1"/>
    <col min="3603" max="3603" width="1.25" style="5" customWidth="1"/>
    <col min="3604" max="3605" width="12.625" style="5" customWidth="1"/>
    <col min="3606" max="3606" width="15.625" style="5" customWidth="1"/>
    <col min="3607" max="3607" width="19.125" style="5" bestFit="1" customWidth="1"/>
    <col min="3608" max="3608" width="13.25" style="5" bestFit="1" customWidth="1"/>
    <col min="3609" max="3840" width="10.625" style="5"/>
    <col min="3841" max="3841" width="1.75" style="5" customWidth="1"/>
    <col min="3842" max="3842" width="12.625" style="5" customWidth="1"/>
    <col min="3843" max="3843" width="10.625" style="5"/>
    <col min="3844" max="3847" width="12.625" style="5" customWidth="1"/>
    <col min="3848" max="3848" width="13.25" style="5" customWidth="1"/>
    <col min="3849" max="3849" width="12.625" style="5" customWidth="1"/>
    <col min="3850" max="3852" width="13" style="5" customWidth="1"/>
    <col min="3853" max="3853" width="11.5" style="5" customWidth="1"/>
    <col min="3854" max="3854" width="11.625" style="5" customWidth="1"/>
    <col min="3855" max="3855" width="12.625" style="5" customWidth="1"/>
    <col min="3856" max="3856" width="11" style="5" customWidth="1"/>
    <col min="3857" max="3857" width="12.875" style="5" customWidth="1"/>
    <col min="3858" max="3858" width="5.625" style="5" customWidth="1"/>
    <col min="3859" max="3859" width="1.25" style="5" customWidth="1"/>
    <col min="3860" max="3861" width="12.625" style="5" customWidth="1"/>
    <col min="3862" max="3862" width="15.625" style="5" customWidth="1"/>
    <col min="3863" max="3863" width="19.125" style="5" bestFit="1" customWidth="1"/>
    <col min="3864" max="3864" width="13.25" style="5" bestFit="1" customWidth="1"/>
    <col min="3865" max="4096" width="10.625" style="5"/>
    <col min="4097" max="4097" width="1.75" style="5" customWidth="1"/>
    <col min="4098" max="4098" width="12.625" style="5" customWidth="1"/>
    <col min="4099" max="4099" width="10.625" style="5"/>
    <col min="4100" max="4103" width="12.625" style="5" customWidth="1"/>
    <col min="4104" max="4104" width="13.25" style="5" customWidth="1"/>
    <col min="4105" max="4105" width="12.625" style="5" customWidth="1"/>
    <col min="4106" max="4108" width="13" style="5" customWidth="1"/>
    <col min="4109" max="4109" width="11.5" style="5" customWidth="1"/>
    <col min="4110" max="4110" width="11.625" style="5" customWidth="1"/>
    <col min="4111" max="4111" width="12.625" style="5" customWidth="1"/>
    <col min="4112" max="4112" width="11" style="5" customWidth="1"/>
    <col min="4113" max="4113" width="12.875" style="5" customWidth="1"/>
    <col min="4114" max="4114" width="5.625" style="5" customWidth="1"/>
    <col min="4115" max="4115" width="1.25" style="5" customWidth="1"/>
    <col min="4116" max="4117" width="12.625" style="5" customWidth="1"/>
    <col min="4118" max="4118" width="15.625" style="5" customWidth="1"/>
    <col min="4119" max="4119" width="19.125" style="5" bestFit="1" customWidth="1"/>
    <col min="4120" max="4120" width="13.25" style="5" bestFit="1" customWidth="1"/>
    <col min="4121" max="4352" width="10.625" style="5"/>
    <col min="4353" max="4353" width="1.75" style="5" customWidth="1"/>
    <col min="4354" max="4354" width="12.625" style="5" customWidth="1"/>
    <col min="4355" max="4355" width="10.625" style="5"/>
    <col min="4356" max="4359" width="12.625" style="5" customWidth="1"/>
    <col min="4360" max="4360" width="13.25" style="5" customWidth="1"/>
    <col min="4361" max="4361" width="12.625" style="5" customWidth="1"/>
    <col min="4362" max="4364" width="13" style="5" customWidth="1"/>
    <col min="4365" max="4365" width="11.5" style="5" customWidth="1"/>
    <col min="4366" max="4366" width="11.625" style="5" customWidth="1"/>
    <col min="4367" max="4367" width="12.625" style="5" customWidth="1"/>
    <col min="4368" max="4368" width="11" style="5" customWidth="1"/>
    <col min="4369" max="4369" width="12.875" style="5" customWidth="1"/>
    <col min="4370" max="4370" width="5.625" style="5" customWidth="1"/>
    <col min="4371" max="4371" width="1.25" style="5" customWidth="1"/>
    <col min="4372" max="4373" width="12.625" style="5" customWidth="1"/>
    <col min="4374" max="4374" width="15.625" style="5" customWidth="1"/>
    <col min="4375" max="4375" width="19.125" style="5" bestFit="1" customWidth="1"/>
    <col min="4376" max="4376" width="13.25" style="5" bestFit="1" customWidth="1"/>
    <col min="4377" max="4608" width="10.625" style="5"/>
    <col min="4609" max="4609" width="1.75" style="5" customWidth="1"/>
    <col min="4610" max="4610" width="12.625" style="5" customWidth="1"/>
    <col min="4611" max="4611" width="10.625" style="5"/>
    <col min="4612" max="4615" width="12.625" style="5" customWidth="1"/>
    <col min="4616" max="4616" width="13.25" style="5" customWidth="1"/>
    <col min="4617" max="4617" width="12.625" style="5" customWidth="1"/>
    <col min="4618" max="4620" width="13" style="5" customWidth="1"/>
    <col min="4621" max="4621" width="11.5" style="5" customWidth="1"/>
    <col min="4622" max="4622" width="11.625" style="5" customWidth="1"/>
    <col min="4623" max="4623" width="12.625" style="5" customWidth="1"/>
    <col min="4624" max="4624" width="11" style="5" customWidth="1"/>
    <col min="4625" max="4625" width="12.875" style="5" customWidth="1"/>
    <col min="4626" max="4626" width="5.625" style="5" customWidth="1"/>
    <col min="4627" max="4627" width="1.25" style="5" customWidth="1"/>
    <col min="4628" max="4629" width="12.625" style="5" customWidth="1"/>
    <col min="4630" max="4630" width="15.625" style="5" customWidth="1"/>
    <col min="4631" max="4631" width="19.125" style="5" bestFit="1" customWidth="1"/>
    <col min="4632" max="4632" width="13.25" style="5" bestFit="1" customWidth="1"/>
    <col min="4633" max="4864" width="10.625" style="5"/>
    <col min="4865" max="4865" width="1.75" style="5" customWidth="1"/>
    <col min="4866" max="4866" width="12.625" style="5" customWidth="1"/>
    <col min="4867" max="4867" width="10.625" style="5"/>
    <col min="4868" max="4871" width="12.625" style="5" customWidth="1"/>
    <col min="4872" max="4872" width="13.25" style="5" customWidth="1"/>
    <col min="4873" max="4873" width="12.625" style="5" customWidth="1"/>
    <col min="4874" max="4876" width="13" style="5" customWidth="1"/>
    <col min="4877" max="4877" width="11.5" style="5" customWidth="1"/>
    <col min="4878" max="4878" width="11.625" style="5" customWidth="1"/>
    <col min="4879" max="4879" width="12.625" style="5" customWidth="1"/>
    <col min="4880" max="4880" width="11" style="5" customWidth="1"/>
    <col min="4881" max="4881" width="12.875" style="5" customWidth="1"/>
    <col min="4882" max="4882" width="5.625" style="5" customWidth="1"/>
    <col min="4883" max="4883" width="1.25" style="5" customWidth="1"/>
    <col min="4884" max="4885" width="12.625" style="5" customWidth="1"/>
    <col min="4886" max="4886" width="15.625" style="5" customWidth="1"/>
    <col min="4887" max="4887" width="19.125" style="5" bestFit="1" customWidth="1"/>
    <col min="4888" max="4888" width="13.25" style="5" bestFit="1" customWidth="1"/>
    <col min="4889" max="5120" width="10.625" style="5"/>
    <col min="5121" max="5121" width="1.75" style="5" customWidth="1"/>
    <col min="5122" max="5122" width="12.625" style="5" customWidth="1"/>
    <col min="5123" max="5123" width="10.625" style="5"/>
    <col min="5124" max="5127" width="12.625" style="5" customWidth="1"/>
    <col min="5128" max="5128" width="13.25" style="5" customWidth="1"/>
    <col min="5129" max="5129" width="12.625" style="5" customWidth="1"/>
    <col min="5130" max="5132" width="13" style="5" customWidth="1"/>
    <col min="5133" max="5133" width="11.5" style="5" customWidth="1"/>
    <col min="5134" max="5134" width="11.625" style="5" customWidth="1"/>
    <col min="5135" max="5135" width="12.625" style="5" customWidth="1"/>
    <col min="5136" max="5136" width="11" style="5" customWidth="1"/>
    <col min="5137" max="5137" width="12.875" style="5" customWidth="1"/>
    <col min="5138" max="5138" width="5.625" style="5" customWidth="1"/>
    <col min="5139" max="5139" width="1.25" style="5" customWidth="1"/>
    <col min="5140" max="5141" width="12.625" style="5" customWidth="1"/>
    <col min="5142" max="5142" width="15.625" style="5" customWidth="1"/>
    <col min="5143" max="5143" width="19.125" style="5" bestFit="1" customWidth="1"/>
    <col min="5144" max="5144" width="13.25" style="5" bestFit="1" customWidth="1"/>
    <col min="5145" max="5376" width="10.625" style="5"/>
    <col min="5377" max="5377" width="1.75" style="5" customWidth="1"/>
    <col min="5378" max="5378" width="12.625" style="5" customWidth="1"/>
    <col min="5379" max="5379" width="10.625" style="5"/>
    <col min="5380" max="5383" width="12.625" style="5" customWidth="1"/>
    <col min="5384" max="5384" width="13.25" style="5" customWidth="1"/>
    <col min="5385" max="5385" width="12.625" style="5" customWidth="1"/>
    <col min="5386" max="5388" width="13" style="5" customWidth="1"/>
    <col min="5389" max="5389" width="11.5" style="5" customWidth="1"/>
    <col min="5390" max="5390" width="11.625" style="5" customWidth="1"/>
    <col min="5391" max="5391" width="12.625" style="5" customWidth="1"/>
    <col min="5392" max="5392" width="11" style="5" customWidth="1"/>
    <col min="5393" max="5393" width="12.875" style="5" customWidth="1"/>
    <col min="5394" max="5394" width="5.625" style="5" customWidth="1"/>
    <col min="5395" max="5395" width="1.25" style="5" customWidth="1"/>
    <col min="5396" max="5397" width="12.625" style="5" customWidth="1"/>
    <col min="5398" max="5398" width="15.625" style="5" customWidth="1"/>
    <col min="5399" max="5399" width="19.125" style="5" bestFit="1" customWidth="1"/>
    <col min="5400" max="5400" width="13.25" style="5" bestFit="1" customWidth="1"/>
    <col min="5401" max="5632" width="10.625" style="5"/>
    <col min="5633" max="5633" width="1.75" style="5" customWidth="1"/>
    <col min="5634" max="5634" width="12.625" style="5" customWidth="1"/>
    <col min="5635" max="5635" width="10.625" style="5"/>
    <col min="5636" max="5639" width="12.625" style="5" customWidth="1"/>
    <col min="5640" max="5640" width="13.25" style="5" customWidth="1"/>
    <col min="5641" max="5641" width="12.625" style="5" customWidth="1"/>
    <col min="5642" max="5644" width="13" style="5" customWidth="1"/>
    <col min="5645" max="5645" width="11.5" style="5" customWidth="1"/>
    <col min="5646" max="5646" width="11.625" style="5" customWidth="1"/>
    <col min="5647" max="5647" width="12.625" style="5" customWidth="1"/>
    <col min="5648" max="5648" width="11" style="5" customWidth="1"/>
    <col min="5649" max="5649" width="12.875" style="5" customWidth="1"/>
    <col min="5650" max="5650" width="5.625" style="5" customWidth="1"/>
    <col min="5651" max="5651" width="1.25" style="5" customWidth="1"/>
    <col min="5652" max="5653" width="12.625" style="5" customWidth="1"/>
    <col min="5654" max="5654" width="15.625" style="5" customWidth="1"/>
    <col min="5655" max="5655" width="19.125" style="5" bestFit="1" customWidth="1"/>
    <col min="5656" max="5656" width="13.25" style="5" bestFit="1" customWidth="1"/>
    <col min="5657" max="5888" width="10.625" style="5"/>
    <col min="5889" max="5889" width="1.75" style="5" customWidth="1"/>
    <col min="5890" max="5890" width="12.625" style="5" customWidth="1"/>
    <col min="5891" max="5891" width="10.625" style="5"/>
    <col min="5892" max="5895" width="12.625" style="5" customWidth="1"/>
    <col min="5896" max="5896" width="13.25" style="5" customWidth="1"/>
    <col min="5897" max="5897" width="12.625" style="5" customWidth="1"/>
    <col min="5898" max="5900" width="13" style="5" customWidth="1"/>
    <col min="5901" max="5901" width="11.5" style="5" customWidth="1"/>
    <col min="5902" max="5902" width="11.625" style="5" customWidth="1"/>
    <col min="5903" max="5903" width="12.625" style="5" customWidth="1"/>
    <col min="5904" max="5904" width="11" style="5" customWidth="1"/>
    <col min="5905" max="5905" width="12.875" style="5" customWidth="1"/>
    <col min="5906" max="5906" width="5.625" style="5" customWidth="1"/>
    <col min="5907" max="5907" width="1.25" style="5" customWidth="1"/>
    <col min="5908" max="5909" width="12.625" style="5" customWidth="1"/>
    <col min="5910" max="5910" width="15.625" style="5" customWidth="1"/>
    <col min="5911" max="5911" width="19.125" style="5" bestFit="1" customWidth="1"/>
    <col min="5912" max="5912" width="13.25" style="5" bestFit="1" customWidth="1"/>
    <col min="5913" max="6144" width="10.625" style="5"/>
    <col min="6145" max="6145" width="1.75" style="5" customWidth="1"/>
    <col min="6146" max="6146" width="12.625" style="5" customWidth="1"/>
    <col min="6147" max="6147" width="10.625" style="5"/>
    <col min="6148" max="6151" width="12.625" style="5" customWidth="1"/>
    <col min="6152" max="6152" width="13.25" style="5" customWidth="1"/>
    <col min="6153" max="6153" width="12.625" style="5" customWidth="1"/>
    <col min="6154" max="6156" width="13" style="5" customWidth="1"/>
    <col min="6157" max="6157" width="11.5" style="5" customWidth="1"/>
    <col min="6158" max="6158" width="11.625" style="5" customWidth="1"/>
    <col min="6159" max="6159" width="12.625" style="5" customWidth="1"/>
    <col min="6160" max="6160" width="11" style="5" customWidth="1"/>
    <col min="6161" max="6161" width="12.875" style="5" customWidth="1"/>
    <col min="6162" max="6162" width="5.625" style="5" customWidth="1"/>
    <col min="6163" max="6163" width="1.25" style="5" customWidth="1"/>
    <col min="6164" max="6165" width="12.625" style="5" customWidth="1"/>
    <col min="6166" max="6166" width="15.625" style="5" customWidth="1"/>
    <col min="6167" max="6167" width="19.125" style="5" bestFit="1" customWidth="1"/>
    <col min="6168" max="6168" width="13.25" style="5" bestFit="1" customWidth="1"/>
    <col min="6169" max="6400" width="10.625" style="5"/>
    <col min="6401" max="6401" width="1.75" style="5" customWidth="1"/>
    <col min="6402" max="6402" width="12.625" style="5" customWidth="1"/>
    <col min="6403" max="6403" width="10.625" style="5"/>
    <col min="6404" max="6407" width="12.625" style="5" customWidth="1"/>
    <col min="6408" max="6408" width="13.25" style="5" customWidth="1"/>
    <col min="6409" max="6409" width="12.625" style="5" customWidth="1"/>
    <col min="6410" max="6412" width="13" style="5" customWidth="1"/>
    <col min="6413" max="6413" width="11.5" style="5" customWidth="1"/>
    <col min="6414" max="6414" width="11.625" style="5" customWidth="1"/>
    <col min="6415" max="6415" width="12.625" style="5" customWidth="1"/>
    <col min="6416" max="6416" width="11" style="5" customWidth="1"/>
    <col min="6417" max="6417" width="12.875" style="5" customWidth="1"/>
    <col min="6418" max="6418" width="5.625" style="5" customWidth="1"/>
    <col min="6419" max="6419" width="1.25" style="5" customWidth="1"/>
    <col min="6420" max="6421" width="12.625" style="5" customWidth="1"/>
    <col min="6422" max="6422" width="15.625" style="5" customWidth="1"/>
    <col min="6423" max="6423" width="19.125" style="5" bestFit="1" customWidth="1"/>
    <col min="6424" max="6424" width="13.25" style="5" bestFit="1" customWidth="1"/>
    <col min="6425" max="6656" width="10.625" style="5"/>
    <col min="6657" max="6657" width="1.75" style="5" customWidth="1"/>
    <col min="6658" max="6658" width="12.625" style="5" customWidth="1"/>
    <col min="6659" max="6659" width="10.625" style="5"/>
    <col min="6660" max="6663" width="12.625" style="5" customWidth="1"/>
    <col min="6664" max="6664" width="13.25" style="5" customWidth="1"/>
    <col min="6665" max="6665" width="12.625" style="5" customWidth="1"/>
    <col min="6666" max="6668" width="13" style="5" customWidth="1"/>
    <col min="6669" max="6669" width="11.5" style="5" customWidth="1"/>
    <col min="6670" max="6670" width="11.625" style="5" customWidth="1"/>
    <col min="6671" max="6671" width="12.625" style="5" customWidth="1"/>
    <col min="6672" max="6672" width="11" style="5" customWidth="1"/>
    <col min="6673" max="6673" width="12.875" style="5" customWidth="1"/>
    <col min="6674" max="6674" width="5.625" style="5" customWidth="1"/>
    <col min="6675" max="6675" width="1.25" style="5" customWidth="1"/>
    <col min="6676" max="6677" width="12.625" style="5" customWidth="1"/>
    <col min="6678" max="6678" width="15.625" style="5" customWidth="1"/>
    <col min="6679" max="6679" width="19.125" style="5" bestFit="1" customWidth="1"/>
    <col min="6680" max="6680" width="13.25" style="5" bestFit="1" customWidth="1"/>
    <col min="6681" max="6912" width="10.625" style="5"/>
    <col min="6913" max="6913" width="1.75" style="5" customWidth="1"/>
    <col min="6914" max="6914" width="12.625" style="5" customWidth="1"/>
    <col min="6915" max="6915" width="10.625" style="5"/>
    <col min="6916" max="6919" width="12.625" style="5" customWidth="1"/>
    <col min="6920" max="6920" width="13.25" style="5" customWidth="1"/>
    <col min="6921" max="6921" width="12.625" style="5" customWidth="1"/>
    <col min="6922" max="6924" width="13" style="5" customWidth="1"/>
    <col min="6925" max="6925" width="11.5" style="5" customWidth="1"/>
    <col min="6926" max="6926" width="11.625" style="5" customWidth="1"/>
    <col min="6927" max="6927" width="12.625" style="5" customWidth="1"/>
    <col min="6928" max="6928" width="11" style="5" customWidth="1"/>
    <col min="6929" max="6929" width="12.875" style="5" customWidth="1"/>
    <col min="6930" max="6930" width="5.625" style="5" customWidth="1"/>
    <col min="6931" max="6931" width="1.25" style="5" customWidth="1"/>
    <col min="6932" max="6933" width="12.625" style="5" customWidth="1"/>
    <col min="6934" max="6934" width="15.625" style="5" customWidth="1"/>
    <col min="6935" max="6935" width="19.125" style="5" bestFit="1" customWidth="1"/>
    <col min="6936" max="6936" width="13.25" style="5" bestFit="1" customWidth="1"/>
    <col min="6937" max="7168" width="10.625" style="5"/>
    <col min="7169" max="7169" width="1.75" style="5" customWidth="1"/>
    <col min="7170" max="7170" width="12.625" style="5" customWidth="1"/>
    <col min="7171" max="7171" width="10.625" style="5"/>
    <col min="7172" max="7175" width="12.625" style="5" customWidth="1"/>
    <col min="7176" max="7176" width="13.25" style="5" customWidth="1"/>
    <col min="7177" max="7177" width="12.625" style="5" customWidth="1"/>
    <col min="7178" max="7180" width="13" style="5" customWidth="1"/>
    <col min="7181" max="7181" width="11.5" style="5" customWidth="1"/>
    <col min="7182" max="7182" width="11.625" style="5" customWidth="1"/>
    <col min="7183" max="7183" width="12.625" style="5" customWidth="1"/>
    <col min="7184" max="7184" width="11" style="5" customWidth="1"/>
    <col min="7185" max="7185" width="12.875" style="5" customWidth="1"/>
    <col min="7186" max="7186" width="5.625" style="5" customWidth="1"/>
    <col min="7187" max="7187" width="1.25" style="5" customWidth="1"/>
    <col min="7188" max="7189" width="12.625" style="5" customWidth="1"/>
    <col min="7190" max="7190" width="15.625" style="5" customWidth="1"/>
    <col min="7191" max="7191" width="19.125" style="5" bestFit="1" customWidth="1"/>
    <col min="7192" max="7192" width="13.25" style="5" bestFit="1" customWidth="1"/>
    <col min="7193" max="7424" width="10.625" style="5"/>
    <col min="7425" max="7425" width="1.75" style="5" customWidth="1"/>
    <col min="7426" max="7426" width="12.625" style="5" customWidth="1"/>
    <col min="7427" max="7427" width="10.625" style="5"/>
    <col min="7428" max="7431" width="12.625" style="5" customWidth="1"/>
    <col min="7432" max="7432" width="13.25" style="5" customWidth="1"/>
    <col min="7433" max="7433" width="12.625" style="5" customWidth="1"/>
    <col min="7434" max="7436" width="13" style="5" customWidth="1"/>
    <col min="7437" max="7437" width="11.5" style="5" customWidth="1"/>
    <col min="7438" max="7438" width="11.625" style="5" customWidth="1"/>
    <col min="7439" max="7439" width="12.625" style="5" customWidth="1"/>
    <col min="7440" max="7440" width="11" style="5" customWidth="1"/>
    <col min="7441" max="7441" width="12.875" style="5" customWidth="1"/>
    <col min="7442" max="7442" width="5.625" style="5" customWidth="1"/>
    <col min="7443" max="7443" width="1.25" style="5" customWidth="1"/>
    <col min="7444" max="7445" width="12.625" style="5" customWidth="1"/>
    <col min="7446" max="7446" width="15.625" style="5" customWidth="1"/>
    <col min="7447" max="7447" width="19.125" style="5" bestFit="1" customWidth="1"/>
    <col min="7448" max="7448" width="13.25" style="5" bestFit="1" customWidth="1"/>
    <col min="7449" max="7680" width="10.625" style="5"/>
    <col min="7681" max="7681" width="1.75" style="5" customWidth="1"/>
    <col min="7682" max="7682" width="12.625" style="5" customWidth="1"/>
    <col min="7683" max="7683" width="10.625" style="5"/>
    <col min="7684" max="7687" width="12.625" style="5" customWidth="1"/>
    <col min="7688" max="7688" width="13.25" style="5" customWidth="1"/>
    <col min="7689" max="7689" width="12.625" style="5" customWidth="1"/>
    <col min="7690" max="7692" width="13" style="5" customWidth="1"/>
    <col min="7693" max="7693" width="11.5" style="5" customWidth="1"/>
    <col min="7694" max="7694" width="11.625" style="5" customWidth="1"/>
    <col min="7695" max="7695" width="12.625" style="5" customWidth="1"/>
    <col min="7696" max="7696" width="11" style="5" customWidth="1"/>
    <col min="7697" max="7697" width="12.875" style="5" customWidth="1"/>
    <col min="7698" max="7698" width="5.625" style="5" customWidth="1"/>
    <col min="7699" max="7699" width="1.25" style="5" customWidth="1"/>
    <col min="7700" max="7701" width="12.625" style="5" customWidth="1"/>
    <col min="7702" max="7702" width="15.625" style="5" customWidth="1"/>
    <col min="7703" max="7703" width="19.125" style="5" bestFit="1" customWidth="1"/>
    <col min="7704" max="7704" width="13.25" style="5" bestFit="1" customWidth="1"/>
    <col min="7705" max="7936" width="10.625" style="5"/>
    <col min="7937" max="7937" width="1.75" style="5" customWidth="1"/>
    <col min="7938" max="7938" width="12.625" style="5" customWidth="1"/>
    <col min="7939" max="7939" width="10.625" style="5"/>
    <col min="7940" max="7943" width="12.625" style="5" customWidth="1"/>
    <col min="7944" max="7944" width="13.25" style="5" customWidth="1"/>
    <col min="7945" max="7945" width="12.625" style="5" customWidth="1"/>
    <col min="7946" max="7948" width="13" style="5" customWidth="1"/>
    <col min="7949" max="7949" width="11.5" style="5" customWidth="1"/>
    <col min="7950" max="7950" width="11.625" style="5" customWidth="1"/>
    <col min="7951" max="7951" width="12.625" style="5" customWidth="1"/>
    <col min="7952" max="7952" width="11" style="5" customWidth="1"/>
    <col min="7953" max="7953" width="12.875" style="5" customWidth="1"/>
    <col min="7954" max="7954" width="5.625" style="5" customWidth="1"/>
    <col min="7955" max="7955" width="1.25" style="5" customWidth="1"/>
    <col min="7956" max="7957" width="12.625" style="5" customWidth="1"/>
    <col min="7958" max="7958" width="15.625" style="5" customWidth="1"/>
    <col min="7959" max="7959" width="19.125" style="5" bestFit="1" customWidth="1"/>
    <col min="7960" max="7960" width="13.25" style="5" bestFit="1" customWidth="1"/>
    <col min="7961" max="8192" width="10.625" style="5"/>
    <col min="8193" max="8193" width="1.75" style="5" customWidth="1"/>
    <col min="8194" max="8194" width="12.625" style="5" customWidth="1"/>
    <col min="8195" max="8195" width="10.625" style="5"/>
    <col min="8196" max="8199" width="12.625" style="5" customWidth="1"/>
    <col min="8200" max="8200" width="13.25" style="5" customWidth="1"/>
    <col min="8201" max="8201" width="12.625" style="5" customWidth="1"/>
    <col min="8202" max="8204" width="13" style="5" customWidth="1"/>
    <col min="8205" max="8205" width="11.5" style="5" customWidth="1"/>
    <col min="8206" max="8206" width="11.625" style="5" customWidth="1"/>
    <col min="8207" max="8207" width="12.625" style="5" customWidth="1"/>
    <col min="8208" max="8208" width="11" style="5" customWidth="1"/>
    <col min="8209" max="8209" width="12.875" style="5" customWidth="1"/>
    <col min="8210" max="8210" width="5.625" style="5" customWidth="1"/>
    <col min="8211" max="8211" width="1.25" style="5" customWidth="1"/>
    <col min="8212" max="8213" width="12.625" style="5" customWidth="1"/>
    <col min="8214" max="8214" width="15.625" style="5" customWidth="1"/>
    <col min="8215" max="8215" width="19.125" style="5" bestFit="1" customWidth="1"/>
    <col min="8216" max="8216" width="13.25" style="5" bestFit="1" customWidth="1"/>
    <col min="8217" max="8448" width="10.625" style="5"/>
    <col min="8449" max="8449" width="1.75" style="5" customWidth="1"/>
    <col min="8450" max="8450" width="12.625" style="5" customWidth="1"/>
    <col min="8451" max="8451" width="10.625" style="5"/>
    <col min="8452" max="8455" width="12.625" style="5" customWidth="1"/>
    <col min="8456" max="8456" width="13.25" style="5" customWidth="1"/>
    <col min="8457" max="8457" width="12.625" style="5" customWidth="1"/>
    <col min="8458" max="8460" width="13" style="5" customWidth="1"/>
    <col min="8461" max="8461" width="11.5" style="5" customWidth="1"/>
    <col min="8462" max="8462" width="11.625" style="5" customWidth="1"/>
    <col min="8463" max="8463" width="12.625" style="5" customWidth="1"/>
    <col min="8464" max="8464" width="11" style="5" customWidth="1"/>
    <col min="8465" max="8465" width="12.875" style="5" customWidth="1"/>
    <col min="8466" max="8466" width="5.625" style="5" customWidth="1"/>
    <col min="8467" max="8467" width="1.25" style="5" customWidth="1"/>
    <col min="8468" max="8469" width="12.625" style="5" customWidth="1"/>
    <col min="8470" max="8470" width="15.625" style="5" customWidth="1"/>
    <col min="8471" max="8471" width="19.125" style="5" bestFit="1" customWidth="1"/>
    <col min="8472" max="8472" width="13.25" style="5" bestFit="1" customWidth="1"/>
    <col min="8473" max="8704" width="10.625" style="5"/>
    <col min="8705" max="8705" width="1.75" style="5" customWidth="1"/>
    <col min="8706" max="8706" width="12.625" style="5" customWidth="1"/>
    <col min="8707" max="8707" width="10.625" style="5"/>
    <col min="8708" max="8711" width="12.625" style="5" customWidth="1"/>
    <col min="8712" max="8712" width="13.25" style="5" customWidth="1"/>
    <col min="8713" max="8713" width="12.625" style="5" customWidth="1"/>
    <col min="8714" max="8716" width="13" style="5" customWidth="1"/>
    <col min="8717" max="8717" width="11.5" style="5" customWidth="1"/>
    <col min="8718" max="8718" width="11.625" style="5" customWidth="1"/>
    <col min="8719" max="8719" width="12.625" style="5" customWidth="1"/>
    <col min="8720" max="8720" width="11" style="5" customWidth="1"/>
    <col min="8721" max="8721" width="12.875" style="5" customWidth="1"/>
    <col min="8722" max="8722" width="5.625" style="5" customWidth="1"/>
    <col min="8723" max="8723" width="1.25" style="5" customWidth="1"/>
    <col min="8724" max="8725" width="12.625" style="5" customWidth="1"/>
    <col min="8726" max="8726" width="15.625" style="5" customWidth="1"/>
    <col min="8727" max="8727" width="19.125" style="5" bestFit="1" customWidth="1"/>
    <col min="8728" max="8728" width="13.25" style="5" bestFit="1" customWidth="1"/>
    <col min="8729" max="8960" width="10.625" style="5"/>
    <col min="8961" max="8961" width="1.75" style="5" customWidth="1"/>
    <col min="8962" max="8962" width="12.625" style="5" customWidth="1"/>
    <col min="8963" max="8963" width="10.625" style="5"/>
    <col min="8964" max="8967" width="12.625" style="5" customWidth="1"/>
    <col min="8968" max="8968" width="13.25" style="5" customWidth="1"/>
    <col min="8969" max="8969" width="12.625" style="5" customWidth="1"/>
    <col min="8970" max="8972" width="13" style="5" customWidth="1"/>
    <col min="8973" max="8973" width="11.5" style="5" customWidth="1"/>
    <col min="8974" max="8974" width="11.625" style="5" customWidth="1"/>
    <col min="8975" max="8975" width="12.625" style="5" customWidth="1"/>
    <col min="8976" max="8976" width="11" style="5" customWidth="1"/>
    <col min="8977" max="8977" width="12.875" style="5" customWidth="1"/>
    <col min="8978" max="8978" width="5.625" style="5" customWidth="1"/>
    <col min="8979" max="8979" width="1.25" style="5" customWidth="1"/>
    <col min="8980" max="8981" width="12.625" style="5" customWidth="1"/>
    <col min="8982" max="8982" width="15.625" style="5" customWidth="1"/>
    <col min="8983" max="8983" width="19.125" style="5" bestFit="1" customWidth="1"/>
    <col min="8984" max="8984" width="13.25" style="5" bestFit="1" customWidth="1"/>
    <col min="8985" max="9216" width="10.625" style="5"/>
    <col min="9217" max="9217" width="1.75" style="5" customWidth="1"/>
    <col min="9218" max="9218" width="12.625" style="5" customWidth="1"/>
    <col min="9219" max="9219" width="10.625" style="5"/>
    <col min="9220" max="9223" width="12.625" style="5" customWidth="1"/>
    <col min="9224" max="9224" width="13.25" style="5" customWidth="1"/>
    <col min="9225" max="9225" width="12.625" style="5" customWidth="1"/>
    <col min="9226" max="9228" width="13" style="5" customWidth="1"/>
    <col min="9229" max="9229" width="11.5" style="5" customWidth="1"/>
    <col min="9230" max="9230" width="11.625" style="5" customWidth="1"/>
    <col min="9231" max="9231" width="12.625" style="5" customWidth="1"/>
    <col min="9232" max="9232" width="11" style="5" customWidth="1"/>
    <col min="9233" max="9233" width="12.875" style="5" customWidth="1"/>
    <col min="9234" max="9234" width="5.625" style="5" customWidth="1"/>
    <col min="9235" max="9235" width="1.25" style="5" customWidth="1"/>
    <col min="9236" max="9237" width="12.625" style="5" customWidth="1"/>
    <col min="9238" max="9238" width="15.625" style="5" customWidth="1"/>
    <col min="9239" max="9239" width="19.125" style="5" bestFit="1" customWidth="1"/>
    <col min="9240" max="9240" width="13.25" style="5" bestFit="1" customWidth="1"/>
    <col min="9241" max="9472" width="10.625" style="5"/>
    <col min="9473" max="9473" width="1.75" style="5" customWidth="1"/>
    <col min="9474" max="9474" width="12.625" style="5" customWidth="1"/>
    <col min="9475" max="9475" width="10.625" style="5"/>
    <col min="9476" max="9479" width="12.625" style="5" customWidth="1"/>
    <col min="9480" max="9480" width="13.25" style="5" customWidth="1"/>
    <col min="9481" max="9481" width="12.625" style="5" customWidth="1"/>
    <col min="9482" max="9484" width="13" style="5" customWidth="1"/>
    <col min="9485" max="9485" width="11.5" style="5" customWidth="1"/>
    <col min="9486" max="9486" width="11.625" style="5" customWidth="1"/>
    <col min="9487" max="9487" width="12.625" style="5" customWidth="1"/>
    <col min="9488" max="9488" width="11" style="5" customWidth="1"/>
    <col min="9489" max="9489" width="12.875" style="5" customWidth="1"/>
    <col min="9490" max="9490" width="5.625" style="5" customWidth="1"/>
    <col min="9491" max="9491" width="1.25" style="5" customWidth="1"/>
    <col min="9492" max="9493" width="12.625" style="5" customWidth="1"/>
    <col min="9494" max="9494" width="15.625" style="5" customWidth="1"/>
    <col min="9495" max="9495" width="19.125" style="5" bestFit="1" customWidth="1"/>
    <col min="9496" max="9496" width="13.25" style="5" bestFit="1" customWidth="1"/>
    <col min="9497" max="9728" width="10.625" style="5"/>
    <col min="9729" max="9729" width="1.75" style="5" customWidth="1"/>
    <col min="9730" max="9730" width="12.625" style="5" customWidth="1"/>
    <col min="9731" max="9731" width="10.625" style="5"/>
    <col min="9732" max="9735" width="12.625" style="5" customWidth="1"/>
    <col min="9736" max="9736" width="13.25" style="5" customWidth="1"/>
    <col min="9737" max="9737" width="12.625" style="5" customWidth="1"/>
    <col min="9738" max="9740" width="13" style="5" customWidth="1"/>
    <col min="9741" max="9741" width="11.5" style="5" customWidth="1"/>
    <col min="9742" max="9742" width="11.625" style="5" customWidth="1"/>
    <col min="9743" max="9743" width="12.625" style="5" customWidth="1"/>
    <col min="9744" max="9744" width="11" style="5" customWidth="1"/>
    <col min="9745" max="9745" width="12.875" style="5" customWidth="1"/>
    <col min="9746" max="9746" width="5.625" style="5" customWidth="1"/>
    <col min="9747" max="9747" width="1.25" style="5" customWidth="1"/>
    <col min="9748" max="9749" width="12.625" style="5" customWidth="1"/>
    <col min="9750" max="9750" width="15.625" style="5" customWidth="1"/>
    <col min="9751" max="9751" width="19.125" style="5" bestFit="1" customWidth="1"/>
    <col min="9752" max="9752" width="13.25" style="5" bestFit="1" customWidth="1"/>
    <col min="9753" max="9984" width="10.625" style="5"/>
    <col min="9985" max="9985" width="1.75" style="5" customWidth="1"/>
    <col min="9986" max="9986" width="12.625" style="5" customWidth="1"/>
    <col min="9987" max="9987" width="10.625" style="5"/>
    <col min="9988" max="9991" width="12.625" style="5" customWidth="1"/>
    <col min="9992" max="9992" width="13.25" style="5" customWidth="1"/>
    <col min="9993" max="9993" width="12.625" style="5" customWidth="1"/>
    <col min="9994" max="9996" width="13" style="5" customWidth="1"/>
    <col min="9997" max="9997" width="11.5" style="5" customWidth="1"/>
    <col min="9998" max="9998" width="11.625" style="5" customWidth="1"/>
    <col min="9999" max="9999" width="12.625" style="5" customWidth="1"/>
    <col min="10000" max="10000" width="11" style="5" customWidth="1"/>
    <col min="10001" max="10001" width="12.875" style="5" customWidth="1"/>
    <col min="10002" max="10002" width="5.625" style="5" customWidth="1"/>
    <col min="10003" max="10003" width="1.25" style="5" customWidth="1"/>
    <col min="10004" max="10005" width="12.625" style="5" customWidth="1"/>
    <col min="10006" max="10006" width="15.625" style="5" customWidth="1"/>
    <col min="10007" max="10007" width="19.125" style="5" bestFit="1" customWidth="1"/>
    <col min="10008" max="10008" width="13.25" style="5" bestFit="1" customWidth="1"/>
    <col min="10009" max="10240" width="10.625" style="5"/>
    <col min="10241" max="10241" width="1.75" style="5" customWidth="1"/>
    <col min="10242" max="10242" width="12.625" style="5" customWidth="1"/>
    <col min="10243" max="10243" width="10.625" style="5"/>
    <col min="10244" max="10247" width="12.625" style="5" customWidth="1"/>
    <col min="10248" max="10248" width="13.25" style="5" customWidth="1"/>
    <col min="10249" max="10249" width="12.625" style="5" customWidth="1"/>
    <col min="10250" max="10252" width="13" style="5" customWidth="1"/>
    <col min="10253" max="10253" width="11.5" style="5" customWidth="1"/>
    <col min="10254" max="10254" width="11.625" style="5" customWidth="1"/>
    <col min="10255" max="10255" width="12.625" style="5" customWidth="1"/>
    <col min="10256" max="10256" width="11" style="5" customWidth="1"/>
    <col min="10257" max="10257" width="12.875" style="5" customWidth="1"/>
    <col min="10258" max="10258" width="5.625" style="5" customWidth="1"/>
    <col min="10259" max="10259" width="1.25" style="5" customWidth="1"/>
    <col min="10260" max="10261" width="12.625" style="5" customWidth="1"/>
    <col min="10262" max="10262" width="15.625" style="5" customWidth="1"/>
    <col min="10263" max="10263" width="19.125" style="5" bestFit="1" customWidth="1"/>
    <col min="10264" max="10264" width="13.25" style="5" bestFit="1" customWidth="1"/>
    <col min="10265" max="10496" width="10.625" style="5"/>
    <col min="10497" max="10497" width="1.75" style="5" customWidth="1"/>
    <col min="10498" max="10498" width="12.625" style="5" customWidth="1"/>
    <col min="10499" max="10499" width="10.625" style="5"/>
    <col min="10500" max="10503" width="12.625" style="5" customWidth="1"/>
    <col min="10504" max="10504" width="13.25" style="5" customWidth="1"/>
    <col min="10505" max="10505" width="12.625" style="5" customWidth="1"/>
    <col min="10506" max="10508" width="13" style="5" customWidth="1"/>
    <col min="10509" max="10509" width="11.5" style="5" customWidth="1"/>
    <col min="10510" max="10510" width="11.625" style="5" customWidth="1"/>
    <col min="10511" max="10511" width="12.625" style="5" customWidth="1"/>
    <col min="10512" max="10512" width="11" style="5" customWidth="1"/>
    <col min="10513" max="10513" width="12.875" style="5" customWidth="1"/>
    <col min="10514" max="10514" width="5.625" style="5" customWidth="1"/>
    <col min="10515" max="10515" width="1.25" style="5" customWidth="1"/>
    <col min="10516" max="10517" width="12.625" style="5" customWidth="1"/>
    <col min="10518" max="10518" width="15.625" style="5" customWidth="1"/>
    <col min="10519" max="10519" width="19.125" style="5" bestFit="1" customWidth="1"/>
    <col min="10520" max="10520" width="13.25" style="5" bestFit="1" customWidth="1"/>
    <col min="10521" max="10752" width="10.625" style="5"/>
    <col min="10753" max="10753" width="1.75" style="5" customWidth="1"/>
    <col min="10754" max="10754" width="12.625" style="5" customWidth="1"/>
    <col min="10755" max="10755" width="10.625" style="5"/>
    <col min="10756" max="10759" width="12.625" style="5" customWidth="1"/>
    <col min="10760" max="10760" width="13.25" style="5" customWidth="1"/>
    <col min="10761" max="10761" width="12.625" style="5" customWidth="1"/>
    <col min="10762" max="10764" width="13" style="5" customWidth="1"/>
    <col min="10765" max="10765" width="11.5" style="5" customWidth="1"/>
    <col min="10766" max="10766" width="11.625" style="5" customWidth="1"/>
    <col min="10767" max="10767" width="12.625" style="5" customWidth="1"/>
    <col min="10768" max="10768" width="11" style="5" customWidth="1"/>
    <col min="10769" max="10769" width="12.875" style="5" customWidth="1"/>
    <col min="10770" max="10770" width="5.625" style="5" customWidth="1"/>
    <col min="10771" max="10771" width="1.25" style="5" customWidth="1"/>
    <col min="10772" max="10773" width="12.625" style="5" customWidth="1"/>
    <col min="10774" max="10774" width="15.625" style="5" customWidth="1"/>
    <col min="10775" max="10775" width="19.125" style="5" bestFit="1" customWidth="1"/>
    <col min="10776" max="10776" width="13.25" style="5" bestFit="1" customWidth="1"/>
    <col min="10777" max="11008" width="10.625" style="5"/>
    <col min="11009" max="11009" width="1.75" style="5" customWidth="1"/>
    <col min="11010" max="11010" width="12.625" style="5" customWidth="1"/>
    <col min="11011" max="11011" width="10.625" style="5"/>
    <col min="11012" max="11015" width="12.625" style="5" customWidth="1"/>
    <col min="11016" max="11016" width="13.25" style="5" customWidth="1"/>
    <col min="11017" max="11017" width="12.625" style="5" customWidth="1"/>
    <col min="11018" max="11020" width="13" style="5" customWidth="1"/>
    <col min="11021" max="11021" width="11.5" style="5" customWidth="1"/>
    <col min="11022" max="11022" width="11.625" style="5" customWidth="1"/>
    <col min="11023" max="11023" width="12.625" style="5" customWidth="1"/>
    <col min="11024" max="11024" width="11" style="5" customWidth="1"/>
    <col min="11025" max="11025" width="12.875" style="5" customWidth="1"/>
    <col min="11026" max="11026" width="5.625" style="5" customWidth="1"/>
    <col min="11027" max="11027" width="1.25" style="5" customWidth="1"/>
    <col min="11028" max="11029" width="12.625" style="5" customWidth="1"/>
    <col min="11030" max="11030" width="15.625" style="5" customWidth="1"/>
    <col min="11031" max="11031" width="19.125" style="5" bestFit="1" customWidth="1"/>
    <col min="11032" max="11032" width="13.25" style="5" bestFit="1" customWidth="1"/>
    <col min="11033" max="11264" width="10.625" style="5"/>
    <col min="11265" max="11265" width="1.75" style="5" customWidth="1"/>
    <col min="11266" max="11266" width="12.625" style="5" customWidth="1"/>
    <col min="11267" max="11267" width="10.625" style="5"/>
    <col min="11268" max="11271" width="12.625" style="5" customWidth="1"/>
    <col min="11272" max="11272" width="13.25" style="5" customWidth="1"/>
    <col min="11273" max="11273" width="12.625" style="5" customWidth="1"/>
    <col min="11274" max="11276" width="13" style="5" customWidth="1"/>
    <col min="11277" max="11277" width="11.5" style="5" customWidth="1"/>
    <col min="11278" max="11278" width="11.625" style="5" customWidth="1"/>
    <col min="11279" max="11279" width="12.625" style="5" customWidth="1"/>
    <col min="11280" max="11280" width="11" style="5" customWidth="1"/>
    <col min="11281" max="11281" width="12.875" style="5" customWidth="1"/>
    <col min="11282" max="11282" width="5.625" style="5" customWidth="1"/>
    <col min="11283" max="11283" width="1.25" style="5" customWidth="1"/>
    <col min="11284" max="11285" width="12.625" style="5" customWidth="1"/>
    <col min="11286" max="11286" width="15.625" style="5" customWidth="1"/>
    <col min="11287" max="11287" width="19.125" style="5" bestFit="1" customWidth="1"/>
    <col min="11288" max="11288" width="13.25" style="5" bestFit="1" customWidth="1"/>
    <col min="11289" max="11520" width="10.625" style="5"/>
    <col min="11521" max="11521" width="1.75" style="5" customWidth="1"/>
    <col min="11522" max="11522" width="12.625" style="5" customWidth="1"/>
    <col min="11523" max="11523" width="10.625" style="5"/>
    <col min="11524" max="11527" width="12.625" style="5" customWidth="1"/>
    <col min="11528" max="11528" width="13.25" style="5" customWidth="1"/>
    <col min="11529" max="11529" width="12.625" style="5" customWidth="1"/>
    <col min="11530" max="11532" width="13" style="5" customWidth="1"/>
    <col min="11533" max="11533" width="11.5" style="5" customWidth="1"/>
    <col min="11534" max="11534" width="11.625" style="5" customWidth="1"/>
    <col min="11535" max="11535" width="12.625" style="5" customWidth="1"/>
    <col min="11536" max="11536" width="11" style="5" customWidth="1"/>
    <col min="11537" max="11537" width="12.875" style="5" customWidth="1"/>
    <col min="11538" max="11538" width="5.625" style="5" customWidth="1"/>
    <col min="11539" max="11539" width="1.25" style="5" customWidth="1"/>
    <col min="11540" max="11541" width="12.625" style="5" customWidth="1"/>
    <col min="11542" max="11542" width="15.625" style="5" customWidth="1"/>
    <col min="11543" max="11543" width="19.125" style="5" bestFit="1" customWidth="1"/>
    <col min="11544" max="11544" width="13.25" style="5" bestFit="1" customWidth="1"/>
    <col min="11545" max="11776" width="10.625" style="5"/>
    <col min="11777" max="11777" width="1.75" style="5" customWidth="1"/>
    <col min="11778" max="11778" width="12.625" style="5" customWidth="1"/>
    <col min="11779" max="11779" width="10.625" style="5"/>
    <col min="11780" max="11783" width="12.625" style="5" customWidth="1"/>
    <col min="11784" max="11784" width="13.25" style="5" customWidth="1"/>
    <col min="11785" max="11785" width="12.625" style="5" customWidth="1"/>
    <col min="11786" max="11788" width="13" style="5" customWidth="1"/>
    <col min="11789" max="11789" width="11.5" style="5" customWidth="1"/>
    <col min="11790" max="11790" width="11.625" style="5" customWidth="1"/>
    <col min="11791" max="11791" width="12.625" style="5" customWidth="1"/>
    <col min="11792" max="11792" width="11" style="5" customWidth="1"/>
    <col min="11793" max="11793" width="12.875" style="5" customWidth="1"/>
    <col min="11794" max="11794" width="5.625" style="5" customWidth="1"/>
    <col min="11795" max="11795" width="1.25" style="5" customWidth="1"/>
    <col min="11796" max="11797" width="12.625" style="5" customWidth="1"/>
    <col min="11798" max="11798" width="15.625" style="5" customWidth="1"/>
    <col min="11799" max="11799" width="19.125" style="5" bestFit="1" customWidth="1"/>
    <col min="11800" max="11800" width="13.25" style="5" bestFit="1" customWidth="1"/>
    <col min="11801" max="12032" width="10.625" style="5"/>
    <col min="12033" max="12033" width="1.75" style="5" customWidth="1"/>
    <col min="12034" max="12034" width="12.625" style="5" customWidth="1"/>
    <col min="12035" max="12035" width="10.625" style="5"/>
    <col min="12036" max="12039" width="12.625" style="5" customWidth="1"/>
    <col min="12040" max="12040" width="13.25" style="5" customWidth="1"/>
    <col min="12041" max="12041" width="12.625" style="5" customWidth="1"/>
    <col min="12042" max="12044" width="13" style="5" customWidth="1"/>
    <col min="12045" max="12045" width="11.5" style="5" customWidth="1"/>
    <col min="12046" max="12046" width="11.625" style="5" customWidth="1"/>
    <col min="12047" max="12047" width="12.625" style="5" customWidth="1"/>
    <col min="12048" max="12048" width="11" style="5" customWidth="1"/>
    <col min="12049" max="12049" width="12.875" style="5" customWidth="1"/>
    <col min="12050" max="12050" width="5.625" style="5" customWidth="1"/>
    <col min="12051" max="12051" width="1.25" style="5" customWidth="1"/>
    <col min="12052" max="12053" width="12.625" style="5" customWidth="1"/>
    <col min="12054" max="12054" width="15.625" style="5" customWidth="1"/>
    <col min="12055" max="12055" width="19.125" style="5" bestFit="1" customWidth="1"/>
    <col min="12056" max="12056" width="13.25" style="5" bestFit="1" customWidth="1"/>
    <col min="12057" max="12288" width="10.625" style="5"/>
    <col min="12289" max="12289" width="1.75" style="5" customWidth="1"/>
    <col min="12290" max="12290" width="12.625" style="5" customWidth="1"/>
    <col min="12291" max="12291" width="10.625" style="5"/>
    <col min="12292" max="12295" width="12.625" style="5" customWidth="1"/>
    <col min="12296" max="12296" width="13.25" style="5" customWidth="1"/>
    <col min="12297" max="12297" width="12.625" style="5" customWidth="1"/>
    <col min="12298" max="12300" width="13" style="5" customWidth="1"/>
    <col min="12301" max="12301" width="11.5" style="5" customWidth="1"/>
    <col min="12302" max="12302" width="11.625" style="5" customWidth="1"/>
    <col min="12303" max="12303" width="12.625" style="5" customWidth="1"/>
    <col min="12304" max="12304" width="11" style="5" customWidth="1"/>
    <col min="12305" max="12305" width="12.875" style="5" customWidth="1"/>
    <col min="12306" max="12306" width="5.625" style="5" customWidth="1"/>
    <col min="12307" max="12307" width="1.25" style="5" customWidth="1"/>
    <col min="12308" max="12309" width="12.625" style="5" customWidth="1"/>
    <col min="12310" max="12310" width="15.625" style="5" customWidth="1"/>
    <col min="12311" max="12311" width="19.125" style="5" bestFit="1" customWidth="1"/>
    <col min="12312" max="12312" width="13.25" style="5" bestFit="1" customWidth="1"/>
    <col min="12313" max="12544" width="10.625" style="5"/>
    <col min="12545" max="12545" width="1.75" style="5" customWidth="1"/>
    <col min="12546" max="12546" width="12.625" style="5" customWidth="1"/>
    <col min="12547" max="12547" width="10.625" style="5"/>
    <col min="12548" max="12551" width="12.625" style="5" customWidth="1"/>
    <col min="12552" max="12552" width="13.25" style="5" customWidth="1"/>
    <col min="12553" max="12553" width="12.625" style="5" customWidth="1"/>
    <col min="12554" max="12556" width="13" style="5" customWidth="1"/>
    <col min="12557" max="12557" width="11.5" style="5" customWidth="1"/>
    <col min="12558" max="12558" width="11.625" style="5" customWidth="1"/>
    <col min="12559" max="12559" width="12.625" style="5" customWidth="1"/>
    <col min="12560" max="12560" width="11" style="5" customWidth="1"/>
    <col min="12561" max="12561" width="12.875" style="5" customWidth="1"/>
    <col min="12562" max="12562" width="5.625" style="5" customWidth="1"/>
    <col min="12563" max="12563" width="1.25" style="5" customWidth="1"/>
    <col min="12564" max="12565" width="12.625" style="5" customWidth="1"/>
    <col min="12566" max="12566" width="15.625" style="5" customWidth="1"/>
    <col min="12567" max="12567" width="19.125" style="5" bestFit="1" customWidth="1"/>
    <col min="12568" max="12568" width="13.25" style="5" bestFit="1" customWidth="1"/>
    <col min="12569" max="12800" width="10.625" style="5"/>
    <col min="12801" max="12801" width="1.75" style="5" customWidth="1"/>
    <col min="12802" max="12802" width="12.625" style="5" customWidth="1"/>
    <col min="12803" max="12803" width="10.625" style="5"/>
    <col min="12804" max="12807" width="12.625" style="5" customWidth="1"/>
    <col min="12808" max="12808" width="13.25" style="5" customWidth="1"/>
    <col min="12809" max="12809" width="12.625" style="5" customWidth="1"/>
    <col min="12810" max="12812" width="13" style="5" customWidth="1"/>
    <col min="12813" max="12813" width="11.5" style="5" customWidth="1"/>
    <col min="12814" max="12814" width="11.625" style="5" customWidth="1"/>
    <col min="12815" max="12815" width="12.625" style="5" customWidth="1"/>
    <col min="12816" max="12816" width="11" style="5" customWidth="1"/>
    <col min="12817" max="12817" width="12.875" style="5" customWidth="1"/>
    <col min="12818" max="12818" width="5.625" style="5" customWidth="1"/>
    <col min="12819" max="12819" width="1.25" style="5" customWidth="1"/>
    <col min="12820" max="12821" width="12.625" style="5" customWidth="1"/>
    <col min="12822" max="12822" width="15.625" style="5" customWidth="1"/>
    <col min="12823" max="12823" width="19.125" style="5" bestFit="1" customWidth="1"/>
    <col min="12824" max="12824" width="13.25" style="5" bestFit="1" customWidth="1"/>
    <col min="12825" max="13056" width="10.625" style="5"/>
    <col min="13057" max="13057" width="1.75" style="5" customWidth="1"/>
    <col min="13058" max="13058" width="12.625" style="5" customWidth="1"/>
    <col min="13059" max="13059" width="10.625" style="5"/>
    <col min="13060" max="13063" width="12.625" style="5" customWidth="1"/>
    <col min="13064" max="13064" width="13.25" style="5" customWidth="1"/>
    <col min="13065" max="13065" width="12.625" style="5" customWidth="1"/>
    <col min="13066" max="13068" width="13" style="5" customWidth="1"/>
    <col min="13069" max="13069" width="11.5" style="5" customWidth="1"/>
    <col min="13070" max="13070" width="11.625" style="5" customWidth="1"/>
    <col min="13071" max="13071" width="12.625" style="5" customWidth="1"/>
    <col min="13072" max="13072" width="11" style="5" customWidth="1"/>
    <col min="13073" max="13073" width="12.875" style="5" customWidth="1"/>
    <col min="13074" max="13074" width="5.625" style="5" customWidth="1"/>
    <col min="13075" max="13075" width="1.25" style="5" customWidth="1"/>
    <col min="13076" max="13077" width="12.625" style="5" customWidth="1"/>
    <col min="13078" max="13078" width="15.625" style="5" customWidth="1"/>
    <col min="13079" max="13079" width="19.125" style="5" bestFit="1" customWidth="1"/>
    <col min="13080" max="13080" width="13.25" style="5" bestFit="1" customWidth="1"/>
    <col min="13081" max="13312" width="10.625" style="5"/>
    <col min="13313" max="13313" width="1.75" style="5" customWidth="1"/>
    <col min="13314" max="13314" width="12.625" style="5" customWidth="1"/>
    <col min="13315" max="13315" width="10.625" style="5"/>
    <col min="13316" max="13319" width="12.625" style="5" customWidth="1"/>
    <col min="13320" max="13320" width="13.25" style="5" customWidth="1"/>
    <col min="13321" max="13321" width="12.625" style="5" customWidth="1"/>
    <col min="13322" max="13324" width="13" style="5" customWidth="1"/>
    <col min="13325" max="13325" width="11.5" style="5" customWidth="1"/>
    <col min="13326" max="13326" width="11.625" style="5" customWidth="1"/>
    <col min="13327" max="13327" width="12.625" style="5" customWidth="1"/>
    <col min="13328" max="13328" width="11" style="5" customWidth="1"/>
    <col min="13329" max="13329" width="12.875" style="5" customWidth="1"/>
    <col min="13330" max="13330" width="5.625" style="5" customWidth="1"/>
    <col min="13331" max="13331" width="1.25" style="5" customWidth="1"/>
    <col min="13332" max="13333" width="12.625" style="5" customWidth="1"/>
    <col min="13334" max="13334" width="15.625" style="5" customWidth="1"/>
    <col min="13335" max="13335" width="19.125" style="5" bestFit="1" customWidth="1"/>
    <col min="13336" max="13336" width="13.25" style="5" bestFit="1" customWidth="1"/>
    <col min="13337" max="13568" width="10.625" style="5"/>
    <col min="13569" max="13569" width="1.75" style="5" customWidth="1"/>
    <col min="13570" max="13570" width="12.625" style="5" customWidth="1"/>
    <col min="13571" max="13571" width="10.625" style="5"/>
    <col min="13572" max="13575" width="12.625" style="5" customWidth="1"/>
    <col min="13576" max="13576" width="13.25" style="5" customWidth="1"/>
    <col min="13577" max="13577" width="12.625" style="5" customWidth="1"/>
    <col min="13578" max="13580" width="13" style="5" customWidth="1"/>
    <col min="13581" max="13581" width="11.5" style="5" customWidth="1"/>
    <col min="13582" max="13582" width="11.625" style="5" customWidth="1"/>
    <col min="13583" max="13583" width="12.625" style="5" customWidth="1"/>
    <col min="13584" max="13584" width="11" style="5" customWidth="1"/>
    <col min="13585" max="13585" width="12.875" style="5" customWidth="1"/>
    <col min="13586" max="13586" width="5.625" style="5" customWidth="1"/>
    <col min="13587" max="13587" width="1.25" style="5" customWidth="1"/>
    <col min="13588" max="13589" width="12.625" style="5" customWidth="1"/>
    <col min="13590" max="13590" width="15.625" style="5" customWidth="1"/>
    <col min="13591" max="13591" width="19.125" style="5" bestFit="1" customWidth="1"/>
    <col min="13592" max="13592" width="13.25" style="5" bestFit="1" customWidth="1"/>
    <col min="13593" max="13824" width="10.625" style="5"/>
    <col min="13825" max="13825" width="1.75" style="5" customWidth="1"/>
    <col min="13826" max="13826" width="12.625" style="5" customWidth="1"/>
    <col min="13827" max="13827" width="10.625" style="5"/>
    <col min="13828" max="13831" width="12.625" style="5" customWidth="1"/>
    <col min="13832" max="13832" width="13.25" style="5" customWidth="1"/>
    <col min="13833" max="13833" width="12.625" style="5" customWidth="1"/>
    <col min="13834" max="13836" width="13" style="5" customWidth="1"/>
    <col min="13837" max="13837" width="11.5" style="5" customWidth="1"/>
    <col min="13838" max="13838" width="11.625" style="5" customWidth="1"/>
    <col min="13839" max="13839" width="12.625" style="5" customWidth="1"/>
    <col min="13840" max="13840" width="11" style="5" customWidth="1"/>
    <col min="13841" max="13841" width="12.875" style="5" customWidth="1"/>
    <col min="13842" max="13842" width="5.625" style="5" customWidth="1"/>
    <col min="13843" max="13843" width="1.25" style="5" customWidth="1"/>
    <col min="13844" max="13845" width="12.625" style="5" customWidth="1"/>
    <col min="13846" max="13846" width="15.625" style="5" customWidth="1"/>
    <col min="13847" max="13847" width="19.125" style="5" bestFit="1" customWidth="1"/>
    <col min="13848" max="13848" width="13.25" style="5" bestFit="1" customWidth="1"/>
    <col min="13849" max="14080" width="10.625" style="5"/>
    <col min="14081" max="14081" width="1.75" style="5" customWidth="1"/>
    <col min="14082" max="14082" width="12.625" style="5" customWidth="1"/>
    <col min="14083" max="14083" width="10.625" style="5"/>
    <col min="14084" max="14087" width="12.625" style="5" customWidth="1"/>
    <col min="14088" max="14088" width="13.25" style="5" customWidth="1"/>
    <col min="14089" max="14089" width="12.625" style="5" customWidth="1"/>
    <col min="14090" max="14092" width="13" style="5" customWidth="1"/>
    <col min="14093" max="14093" width="11.5" style="5" customWidth="1"/>
    <col min="14094" max="14094" width="11.625" style="5" customWidth="1"/>
    <col min="14095" max="14095" width="12.625" style="5" customWidth="1"/>
    <col min="14096" max="14096" width="11" style="5" customWidth="1"/>
    <col min="14097" max="14097" width="12.875" style="5" customWidth="1"/>
    <col min="14098" max="14098" width="5.625" style="5" customWidth="1"/>
    <col min="14099" max="14099" width="1.25" style="5" customWidth="1"/>
    <col min="14100" max="14101" width="12.625" style="5" customWidth="1"/>
    <col min="14102" max="14102" width="15.625" style="5" customWidth="1"/>
    <col min="14103" max="14103" width="19.125" style="5" bestFit="1" customWidth="1"/>
    <col min="14104" max="14104" width="13.25" style="5" bestFit="1" customWidth="1"/>
    <col min="14105" max="14336" width="10.625" style="5"/>
    <col min="14337" max="14337" width="1.75" style="5" customWidth="1"/>
    <col min="14338" max="14338" width="12.625" style="5" customWidth="1"/>
    <col min="14339" max="14339" width="10.625" style="5"/>
    <col min="14340" max="14343" width="12.625" style="5" customWidth="1"/>
    <col min="14344" max="14344" width="13.25" style="5" customWidth="1"/>
    <col min="14345" max="14345" width="12.625" style="5" customWidth="1"/>
    <col min="14346" max="14348" width="13" style="5" customWidth="1"/>
    <col min="14349" max="14349" width="11.5" style="5" customWidth="1"/>
    <col min="14350" max="14350" width="11.625" style="5" customWidth="1"/>
    <col min="14351" max="14351" width="12.625" style="5" customWidth="1"/>
    <col min="14352" max="14352" width="11" style="5" customWidth="1"/>
    <col min="14353" max="14353" width="12.875" style="5" customWidth="1"/>
    <col min="14354" max="14354" width="5.625" style="5" customWidth="1"/>
    <col min="14355" max="14355" width="1.25" style="5" customWidth="1"/>
    <col min="14356" max="14357" width="12.625" style="5" customWidth="1"/>
    <col min="14358" max="14358" width="15.625" style="5" customWidth="1"/>
    <col min="14359" max="14359" width="19.125" style="5" bestFit="1" customWidth="1"/>
    <col min="14360" max="14360" width="13.25" style="5" bestFit="1" customWidth="1"/>
    <col min="14361" max="14592" width="10.625" style="5"/>
    <col min="14593" max="14593" width="1.75" style="5" customWidth="1"/>
    <col min="14594" max="14594" width="12.625" style="5" customWidth="1"/>
    <col min="14595" max="14595" width="10.625" style="5"/>
    <col min="14596" max="14599" width="12.625" style="5" customWidth="1"/>
    <col min="14600" max="14600" width="13.25" style="5" customWidth="1"/>
    <col min="14601" max="14601" width="12.625" style="5" customWidth="1"/>
    <col min="14602" max="14604" width="13" style="5" customWidth="1"/>
    <col min="14605" max="14605" width="11.5" style="5" customWidth="1"/>
    <col min="14606" max="14606" width="11.625" style="5" customWidth="1"/>
    <col min="14607" max="14607" width="12.625" style="5" customWidth="1"/>
    <col min="14608" max="14608" width="11" style="5" customWidth="1"/>
    <col min="14609" max="14609" width="12.875" style="5" customWidth="1"/>
    <col min="14610" max="14610" width="5.625" style="5" customWidth="1"/>
    <col min="14611" max="14611" width="1.25" style="5" customWidth="1"/>
    <col min="14612" max="14613" width="12.625" style="5" customWidth="1"/>
    <col min="14614" max="14614" width="15.625" style="5" customWidth="1"/>
    <col min="14615" max="14615" width="19.125" style="5" bestFit="1" customWidth="1"/>
    <col min="14616" max="14616" width="13.25" style="5" bestFit="1" customWidth="1"/>
    <col min="14617" max="14848" width="10.625" style="5"/>
    <col min="14849" max="14849" width="1.75" style="5" customWidth="1"/>
    <col min="14850" max="14850" width="12.625" style="5" customWidth="1"/>
    <col min="14851" max="14851" width="10.625" style="5"/>
    <col min="14852" max="14855" width="12.625" style="5" customWidth="1"/>
    <col min="14856" max="14856" width="13.25" style="5" customWidth="1"/>
    <col min="14857" max="14857" width="12.625" style="5" customWidth="1"/>
    <col min="14858" max="14860" width="13" style="5" customWidth="1"/>
    <col min="14861" max="14861" width="11.5" style="5" customWidth="1"/>
    <col min="14862" max="14862" width="11.625" style="5" customWidth="1"/>
    <col min="14863" max="14863" width="12.625" style="5" customWidth="1"/>
    <col min="14864" max="14864" width="11" style="5" customWidth="1"/>
    <col min="14865" max="14865" width="12.875" style="5" customWidth="1"/>
    <col min="14866" max="14866" width="5.625" style="5" customWidth="1"/>
    <col min="14867" max="14867" width="1.25" style="5" customWidth="1"/>
    <col min="14868" max="14869" width="12.625" style="5" customWidth="1"/>
    <col min="14870" max="14870" width="15.625" style="5" customWidth="1"/>
    <col min="14871" max="14871" width="19.125" style="5" bestFit="1" customWidth="1"/>
    <col min="14872" max="14872" width="13.25" style="5" bestFit="1" customWidth="1"/>
    <col min="14873" max="15104" width="10.625" style="5"/>
    <col min="15105" max="15105" width="1.75" style="5" customWidth="1"/>
    <col min="15106" max="15106" width="12.625" style="5" customWidth="1"/>
    <col min="15107" max="15107" width="10.625" style="5"/>
    <col min="15108" max="15111" width="12.625" style="5" customWidth="1"/>
    <col min="15112" max="15112" width="13.25" style="5" customWidth="1"/>
    <col min="15113" max="15113" width="12.625" style="5" customWidth="1"/>
    <col min="15114" max="15116" width="13" style="5" customWidth="1"/>
    <col min="15117" max="15117" width="11.5" style="5" customWidth="1"/>
    <col min="15118" max="15118" width="11.625" style="5" customWidth="1"/>
    <col min="15119" max="15119" width="12.625" style="5" customWidth="1"/>
    <col min="15120" max="15120" width="11" style="5" customWidth="1"/>
    <col min="15121" max="15121" width="12.875" style="5" customWidth="1"/>
    <col min="15122" max="15122" width="5.625" style="5" customWidth="1"/>
    <col min="15123" max="15123" width="1.25" style="5" customWidth="1"/>
    <col min="15124" max="15125" width="12.625" style="5" customWidth="1"/>
    <col min="15126" max="15126" width="15.625" style="5" customWidth="1"/>
    <col min="15127" max="15127" width="19.125" style="5" bestFit="1" customWidth="1"/>
    <col min="15128" max="15128" width="13.25" style="5" bestFit="1" customWidth="1"/>
    <col min="15129" max="15360" width="10.625" style="5"/>
    <col min="15361" max="15361" width="1.75" style="5" customWidth="1"/>
    <col min="15362" max="15362" width="12.625" style="5" customWidth="1"/>
    <col min="15363" max="15363" width="10.625" style="5"/>
    <col min="15364" max="15367" width="12.625" style="5" customWidth="1"/>
    <col min="15368" max="15368" width="13.25" style="5" customWidth="1"/>
    <col min="15369" max="15369" width="12.625" style="5" customWidth="1"/>
    <col min="15370" max="15372" width="13" style="5" customWidth="1"/>
    <col min="15373" max="15373" width="11.5" style="5" customWidth="1"/>
    <col min="15374" max="15374" width="11.625" style="5" customWidth="1"/>
    <col min="15375" max="15375" width="12.625" style="5" customWidth="1"/>
    <col min="15376" max="15376" width="11" style="5" customWidth="1"/>
    <col min="15377" max="15377" width="12.875" style="5" customWidth="1"/>
    <col min="15378" max="15378" width="5.625" style="5" customWidth="1"/>
    <col min="15379" max="15379" width="1.25" style="5" customWidth="1"/>
    <col min="15380" max="15381" width="12.625" style="5" customWidth="1"/>
    <col min="15382" max="15382" width="15.625" style="5" customWidth="1"/>
    <col min="15383" max="15383" width="19.125" style="5" bestFit="1" customWidth="1"/>
    <col min="15384" max="15384" width="13.25" style="5" bestFit="1" customWidth="1"/>
    <col min="15385" max="15616" width="10.625" style="5"/>
    <col min="15617" max="15617" width="1.75" style="5" customWidth="1"/>
    <col min="15618" max="15618" width="12.625" style="5" customWidth="1"/>
    <col min="15619" max="15619" width="10.625" style="5"/>
    <col min="15620" max="15623" width="12.625" style="5" customWidth="1"/>
    <col min="15624" max="15624" width="13.25" style="5" customWidth="1"/>
    <col min="15625" max="15625" width="12.625" style="5" customWidth="1"/>
    <col min="15626" max="15628" width="13" style="5" customWidth="1"/>
    <col min="15629" max="15629" width="11.5" style="5" customWidth="1"/>
    <col min="15630" max="15630" width="11.625" style="5" customWidth="1"/>
    <col min="15631" max="15631" width="12.625" style="5" customWidth="1"/>
    <col min="15632" max="15632" width="11" style="5" customWidth="1"/>
    <col min="15633" max="15633" width="12.875" style="5" customWidth="1"/>
    <col min="15634" max="15634" width="5.625" style="5" customWidth="1"/>
    <col min="15635" max="15635" width="1.25" style="5" customWidth="1"/>
    <col min="15636" max="15637" width="12.625" style="5" customWidth="1"/>
    <col min="15638" max="15638" width="15.625" style="5" customWidth="1"/>
    <col min="15639" max="15639" width="19.125" style="5" bestFit="1" customWidth="1"/>
    <col min="15640" max="15640" width="13.25" style="5" bestFit="1" customWidth="1"/>
    <col min="15641" max="15872" width="10.625" style="5"/>
    <col min="15873" max="15873" width="1.75" style="5" customWidth="1"/>
    <col min="15874" max="15874" width="12.625" style="5" customWidth="1"/>
    <col min="15875" max="15875" width="10.625" style="5"/>
    <col min="15876" max="15879" width="12.625" style="5" customWidth="1"/>
    <col min="15880" max="15880" width="13.25" style="5" customWidth="1"/>
    <col min="15881" max="15881" width="12.625" style="5" customWidth="1"/>
    <col min="15882" max="15884" width="13" style="5" customWidth="1"/>
    <col min="15885" max="15885" width="11.5" style="5" customWidth="1"/>
    <col min="15886" max="15886" width="11.625" style="5" customWidth="1"/>
    <col min="15887" max="15887" width="12.625" style="5" customWidth="1"/>
    <col min="15888" max="15888" width="11" style="5" customWidth="1"/>
    <col min="15889" max="15889" width="12.875" style="5" customWidth="1"/>
    <col min="15890" max="15890" width="5.625" style="5" customWidth="1"/>
    <col min="15891" max="15891" width="1.25" style="5" customWidth="1"/>
    <col min="15892" max="15893" width="12.625" style="5" customWidth="1"/>
    <col min="15894" max="15894" width="15.625" style="5" customWidth="1"/>
    <col min="15895" max="15895" width="19.125" style="5" bestFit="1" customWidth="1"/>
    <col min="15896" max="15896" width="13.25" style="5" bestFit="1" customWidth="1"/>
    <col min="15897" max="16128" width="10.625" style="5"/>
    <col min="16129" max="16129" width="1.75" style="5" customWidth="1"/>
    <col min="16130" max="16130" width="12.625" style="5" customWidth="1"/>
    <col min="16131" max="16131" width="10.625" style="5"/>
    <col min="16132" max="16135" width="12.625" style="5" customWidth="1"/>
    <col min="16136" max="16136" width="13.25" style="5" customWidth="1"/>
    <col min="16137" max="16137" width="12.625" style="5" customWidth="1"/>
    <col min="16138" max="16140" width="13" style="5" customWidth="1"/>
    <col min="16141" max="16141" width="11.5" style="5" customWidth="1"/>
    <col min="16142" max="16142" width="11.625" style="5" customWidth="1"/>
    <col min="16143" max="16143" width="12.625" style="5" customWidth="1"/>
    <col min="16144" max="16144" width="11" style="5" customWidth="1"/>
    <col min="16145" max="16145" width="12.875" style="5" customWidth="1"/>
    <col min="16146" max="16146" width="5.625" style="5" customWidth="1"/>
    <col min="16147" max="16147" width="1.25" style="5" customWidth="1"/>
    <col min="16148" max="16149" width="12.625" style="5" customWidth="1"/>
    <col min="16150" max="16150" width="15.625" style="5" customWidth="1"/>
    <col min="16151" max="16151" width="19.125" style="5" bestFit="1" customWidth="1"/>
    <col min="16152" max="16152" width="13.25" style="5" bestFit="1" customWidth="1"/>
    <col min="16153" max="16384" width="10.625" style="5"/>
  </cols>
  <sheetData>
    <row r="1" spans="2:29" ht="24" customHeight="1" thickBot="1">
      <c r="B1" s="1" t="s">
        <v>86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84" t="s">
        <v>1</v>
      </c>
      <c r="P1" s="285"/>
      <c r="Q1" s="285"/>
      <c r="R1" s="285"/>
      <c r="S1" s="4"/>
      <c r="T1" s="4" t="s">
        <v>87</v>
      </c>
      <c r="U1" s="4"/>
      <c r="V1" s="4"/>
    </row>
    <row r="2" spans="2:29" ht="30" customHeight="1">
      <c r="B2" s="94"/>
      <c r="C2" s="95"/>
      <c r="D2" s="96" t="s">
        <v>88</v>
      </c>
      <c r="E2" s="97"/>
      <c r="F2" s="97"/>
      <c r="G2" s="97"/>
      <c r="H2" s="305" t="s">
        <v>89</v>
      </c>
      <c r="I2" s="306"/>
      <c r="J2" s="307" t="s">
        <v>90</v>
      </c>
      <c r="K2" s="309" t="s">
        <v>91</v>
      </c>
      <c r="L2" s="311" t="s">
        <v>92</v>
      </c>
      <c r="M2" s="311" t="s">
        <v>93</v>
      </c>
      <c r="N2" s="311" t="s">
        <v>94</v>
      </c>
      <c r="O2" s="311" t="s">
        <v>95</v>
      </c>
      <c r="P2" s="311" t="s">
        <v>96</v>
      </c>
      <c r="Q2" s="311" t="s">
        <v>97</v>
      </c>
      <c r="R2" s="313" t="s">
        <v>13</v>
      </c>
      <c r="S2" s="4"/>
      <c r="T2" s="4"/>
      <c r="U2" s="4"/>
      <c r="V2" s="4"/>
    </row>
    <row r="3" spans="2:29" ht="30" customHeight="1">
      <c r="B3" s="98"/>
      <c r="C3" s="99"/>
      <c r="D3" s="100"/>
      <c r="E3" s="100"/>
      <c r="F3" s="100"/>
      <c r="G3" s="100"/>
      <c r="H3" s="316" t="s">
        <v>98</v>
      </c>
      <c r="I3" s="317" t="s">
        <v>99</v>
      </c>
      <c r="J3" s="308"/>
      <c r="K3" s="310"/>
      <c r="L3" s="312"/>
      <c r="M3" s="312"/>
      <c r="N3" s="312"/>
      <c r="O3" s="312"/>
      <c r="P3" s="312"/>
      <c r="Q3" s="312"/>
      <c r="R3" s="314"/>
      <c r="S3" s="4"/>
      <c r="T3" s="4"/>
      <c r="U3" s="4"/>
      <c r="V3" s="4"/>
    </row>
    <row r="4" spans="2:29" ht="30" customHeight="1">
      <c r="B4" s="101" t="s">
        <v>100</v>
      </c>
      <c r="C4" s="99" t="s">
        <v>20</v>
      </c>
      <c r="D4" s="99" t="s">
        <v>101</v>
      </c>
      <c r="E4" s="99" t="s">
        <v>102</v>
      </c>
      <c r="F4" s="99" t="s">
        <v>103</v>
      </c>
      <c r="G4" s="99" t="s">
        <v>104</v>
      </c>
      <c r="H4" s="316"/>
      <c r="I4" s="317"/>
      <c r="J4" s="308"/>
      <c r="K4" s="310"/>
      <c r="L4" s="312"/>
      <c r="M4" s="312"/>
      <c r="N4" s="312"/>
      <c r="O4" s="312"/>
      <c r="P4" s="312"/>
      <c r="Q4" s="312"/>
      <c r="R4" s="314"/>
      <c r="S4" s="4"/>
      <c r="T4" s="262"/>
      <c r="U4" s="302"/>
      <c r="V4" s="304"/>
    </row>
    <row r="5" spans="2:29" ht="30" customHeight="1">
      <c r="B5" s="98"/>
      <c r="C5" s="99"/>
      <c r="D5" s="100"/>
      <c r="E5" s="100"/>
      <c r="F5" s="100"/>
      <c r="G5" s="100"/>
      <c r="H5" s="316"/>
      <c r="I5" s="317"/>
      <c r="J5" s="308"/>
      <c r="K5" s="310"/>
      <c r="L5" s="312"/>
      <c r="M5" s="312"/>
      <c r="N5" s="312"/>
      <c r="O5" s="312"/>
      <c r="P5" s="312"/>
      <c r="Q5" s="312"/>
      <c r="R5" s="314"/>
      <c r="S5" s="4"/>
      <c r="T5" s="262"/>
      <c r="U5" s="302"/>
      <c r="V5" s="304"/>
    </row>
    <row r="6" spans="2:29" ht="30" customHeight="1">
      <c r="B6" s="102"/>
      <c r="C6" s="103"/>
      <c r="D6" s="103" t="s">
        <v>24</v>
      </c>
      <c r="E6" s="103" t="s">
        <v>24</v>
      </c>
      <c r="F6" s="103" t="s">
        <v>106</v>
      </c>
      <c r="G6" s="103" t="s">
        <v>106</v>
      </c>
      <c r="H6" s="103" t="s">
        <v>23</v>
      </c>
      <c r="I6" s="104" t="s">
        <v>23</v>
      </c>
      <c r="J6" s="105" t="s">
        <v>107</v>
      </c>
      <c r="K6" s="106" t="s">
        <v>107</v>
      </c>
      <c r="L6" s="103" t="s">
        <v>107</v>
      </c>
      <c r="M6" s="103" t="s">
        <v>107</v>
      </c>
      <c r="N6" s="103" t="s">
        <v>107</v>
      </c>
      <c r="O6" s="103" t="s">
        <v>108</v>
      </c>
      <c r="P6" s="103" t="s">
        <v>109</v>
      </c>
      <c r="Q6" s="103" t="s">
        <v>106</v>
      </c>
      <c r="R6" s="314"/>
      <c r="S6" s="4"/>
      <c r="T6" s="262"/>
      <c r="U6" s="303"/>
      <c r="V6" s="304"/>
    </row>
    <row r="7" spans="2:29" ht="30" customHeight="1">
      <c r="B7" s="98"/>
      <c r="C7" s="99"/>
      <c r="D7" s="100"/>
      <c r="E7" s="100"/>
      <c r="F7" s="107"/>
      <c r="G7" s="107"/>
      <c r="H7" s="107"/>
      <c r="I7" s="108"/>
      <c r="J7" s="109"/>
      <c r="K7" s="110"/>
      <c r="L7" s="107"/>
      <c r="M7" s="107"/>
      <c r="N7" s="107"/>
      <c r="O7" s="107"/>
      <c r="P7" s="107"/>
      <c r="Q7" s="107"/>
      <c r="R7" s="314"/>
      <c r="S7" s="4"/>
      <c r="T7" s="262"/>
      <c r="U7" s="303"/>
      <c r="V7" s="263"/>
    </row>
    <row r="8" spans="2:29" ht="30" customHeight="1">
      <c r="B8" s="111" t="s">
        <v>110</v>
      </c>
      <c r="C8" s="99" t="s">
        <v>26</v>
      </c>
      <c r="D8" s="112"/>
      <c r="E8" s="112"/>
      <c r="F8" s="112"/>
      <c r="G8" s="112"/>
      <c r="H8" s="112">
        <v>102666875</v>
      </c>
      <c r="I8" s="113">
        <v>0</v>
      </c>
      <c r="J8" s="114">
        <v>112464</v>
      </c>
      <c r="K8" s="115">
        <v>64060</v>
      </c>
      <c r="L8" s="112">
        <v>395</v>
      </c>
      <c r="M8" s="112">
        <v>384</v>
      </c>
      <c r="N8" s="112">
        <v>3237</v>
      </c>
      <c r="O8" s="112">
        <v>188439</v>
      </c>
      <c r="P8" s="112"/>
      <c r="Q8" s="112">
        <v>83202</v>
      </c>
      <c r="R8" s="314"/>
      <c r="S8" s="4"/>
      <c r="T8" s="262"/>
      <c r="U8" s="262"/>
      <c r="V8" s="262"/>
    </row>
    <row r="9" spans="2:29" ht="30" customHeight="1">
      <c r="B9" s="111" t="s">
        <v>111</v>
      </c>
      <c r="C9" s="99" t="s">
        <v>26</v>
      </c>
      <c r="D9" s="112"/>
      <c r="E9" s="112"/>
      <c r="F9" s="112"/>
      <c r="G9" s="112"/>
      <c r="H9" s="112">
        <v>105547419</v>
      </c>
      <c r="I9" s="113">
        <v>0</v>
      </c>
      <c r="J9" s="114">
        <v>110744</v>
      </c>
      <c r="K9" s="115">
        <v>63278</v>
      </c>
      <c r="L9" s="112">
        <v>1024</v>
      </c>
      <c r="M9" s="112">
        <v>518</v>
      </c>
      <c r="N9" s="112">
        <v>3096</v>
      </c>
      <c r="O9" s="112">
        <v>184000</v>
      </c>
      <c r="P9" s="112"/>
      <c r="Q9" s="112">
        <v>84438</v>
      </c>
      <c r="R9" s="314"/>
      <c r="S9" s="4"/>
      <c r="T9" s="262"/>
      <c r="U9" s="262"/>
      <c r="V9" s="262"/>
    </row>
    <row r="10" spans="2:29" ht="30" customHeight="1">
      <c r="B10" s="111" t="s">
        <v>113</v>
      </c>
      <c r="C10" s="99" t="s">
        <v>26</v>
      </c>
      <c r="D10" s="112"/>
      <c r="E10" s="112"/>
      <c r="F10" s="112"/>
      <c r="G10" s="112"/>
      <c r="H10" s="116">
        <f>SUM(H11:H12)</f>
        <v>105995301</v>
      </c>
      <c r="I10" s="117">
        <f t="shared" ref="I10:O10" si="0">SUM(I11:I12)</f>
        <v>0</v>
      </c>
      <c r="J10" s="118">
        <f t="shared" si="0"/>
        <v>111091</v>
      </c>
      <c r="K10" s="119">
        <f t="shared" si="0"/>
        <v>64033</v>
      </c>
      <c r="L10" s="116">
        <f t="shared" si="0"/>
        <v>500</v>
      </c>
      <c r="M10" s="116">
        <f t="shared" si="0"/>
        <v>529</v>
      </c>
      <c r="N10" s="116">
        <f t="shared" si="0"/>
        <v>3239</v>
      </c>
      <c r="O10" s="116">
        <f t="shared" si="0"/>
        <v>182483</v>
      </c>
      <c r="P10" s="116"/>
      <c r="Q10" s="120">
        <f>ROUND(V10/$U10,0)</f>
        <v>83727</v>
      </c>
      <c r="R10" s="314"/>
      <c r="S10" s="4"/>
      <c r="T10" s="264" t="s">
        <v>114</v>
      </c>
      <c r="U10" s="265">
        <f>SUM(U11:U12)</f>
        <v>178695</v>
      </c>
      <c r="V10" s="266">
        <f>SUM(V11:V12)</f>
        <v>14961670905</v>
      </c>
      <c r="Y10" s="121"/>
    </row>
    <row r="11" spans="2:29" ht="30" customHeight="1">
      <c r="B11" s="111" t="s">
        <v>29</v>
      </c>
      <c r="C11" s="99" t="s">
        <v>30</v>
      </c>
      <c r="D11" s="112"/>
      <c r="E11" s="112"/>
      <c r="F11" s="112"/>
      <c r="G11" s="112"/>
      <c r="H11" s="116">
        <f t="shared" ref="H11:O11" si="1">SUM(H13:H32)</f>
        <v>105995301</v>
      </c>
      <c r="I11" s="117">
        <f t="shared" si="1"/>
        <v>0</v>
      </c>
      <c r="J11" s="118">
        <f t="shared" si="1"/>
        <v>105874</v>
      </c>
      <c r="K11" s="119">
        <f t="shared" si="1"/>
        <v>64033</v>
      </c>
      <c r="L11" s="116">
        <f t="shared" si="1"/>
        <v>500</v>
      </c>
      <c r="M11" s="116">
        <f t="shared" si="1"/>
        <v>529</v>
      </c>
      <c r="N11" s="116">
        <f t="shared" si="1"/>
        <v>3239</v>
      </c>
      <c r="O11" s="116">
        <f t="shared" si="1"/>
        <v>172448</v>
      </c>
      <c r="P11" s="116"/>
      <c r="Q11" s="120">
        <f>ROUND(V11/$U11,0)</f>
        <v>80839</v>
      </c>
      <c r="R11" s="314"/>
      <c r="S11" s="4"/>
      <c r="T11" s="264" t="s">
        <v>115</v>
      </c>
      <c r="U11" s="265">
        <f>SUM(U13:U32)</f>
        <v>168655</v>
      </c>
      <c r="V11" s="266">
        <f>SUM(V13:V32)</f>
        <v>13633910073</v>
      </c>
      <c r="Y11" s="121"/>
    </row>
    <row r="12" spans="2:29" ht="30" customHeight="1">
      <c r="B12" s="122" t="s">
        <v>31</v>
      </c>
      <c r="C12" s="103" t="s">
        <v>30</v>
      </c>
      <c r="D12" s="123"/>
      <c r="E12" s="123"/>
      <c r="F12" s="123"/>
      <c r="G12" s="123"/>
      <c r="H12" s="123" t="s">
        <v>32</v>
      </c>
      <c r="I12" s="124" t="s">
        <v>32</v>
      </c>
      <c r="J12" s="125">
        <f>SUM(J33:J35)</f>
        <v>5217</v>
      </c>
      <c r="K12" s="126" t="s">
        <v>32</v>
      </c>
      <c r="L12" s="123" t="s">
        <v>32</v>
      </c>
      <c r="M12" s="123" t="s">
        <v>32</v>
      </c>
      <c r="N12" s="123" t="s">
        <v>32</v>
      </c>
      <c r="O12" s="123">
        <f>SUM(O33:O35)</f>
        <v>10035</v>
      </c>
      <c r="P12" s="127"/>
      <c r="Q12" s="128">
        <f>ROUND(V12/$U12,0)</f>
        <v>132247</v>
      </c>
      <c r="R12" s="315"/>
      <c r="S12" s="4"/>
      <c r="T12" s="264" t="s">
        <v>31</v>
      </c>
      <c r="U12" s="265">
        <f>SUM(U33:U35)</f>
        <v>10040</v>
      </c>
      <c r="V12" s="266">
        <f>SUM(V33:V35)</f>
        <v>1327760832</v>
      </c>
      <c r="Y12" s="121"/>
    </row>
    <row r="13" spans="2:29" ht="30" customHeight="1">
      <c r="B13" s="98">
        <v>41001</v>
      </c>
      <c r="C13" s="129" t="s">
        <v>34</v>
      </c>
      <c r="D13" s="130">
        <v>9.9</v>
      </c>
      <c r="E13" s="131">
        <v>0</v>
      </c>
      <c r="F13" s="132">
        <v>25500</v>
      </c>
      <c r="G13" s="132">
        <v>33000</v>
      </c>
      <c r="H13" s="133">
        <v>31771664</v>
      </c>
      <c r="I13" s="134">
        <v>0</v>
      </c>
      <c r="J13" s="135">
        <v>29119</v>
      </c>
      <c r="K13" s="132">
        <v>17157</v>
      </c>
      <c r="L13" s="132">
        <v>74</v>
      </c>
      <c r="M13" s="132">
        <v>177</v>
      </c>
      <c r="N13" s="132">
        <v>938</v>
      </c>
      <c r="O13" s="136">
        <v>46808</v>
      </c>
      <c r="P13" s="137">
        <v>630</v>
      </c>
      <c r="Q13" s="120">
        <f>ROUND(V13/$U13,0)</f>
        <v>83131</v>
      </c>
      <c r="R13" s="138" t="s">
        <v>37</v>
      </c>
      <c r="S13" s="4"/>
      <c r="T13" s="263" t="s">
        <v>34</v>
      </c>
      <c r="U13" s="267">
        <f>[1]第１表２!N13</f>
        <v>45898</v>
      </c>
      <c r="V13" s="268">
        <v>3815523900</v>
      </c>
      <c r="Y13" s="121"/>
      <c r="AC13" s="139"/>
    </row>
    <row r="14" spans="2:29" ht="30" customHeight="1">
      <c r="B14" s="98">
        <v>41002</v>
      </c>
      <c r="C14" s="140" t="s">
        <v>38</v>
      </c>
      <c r="D14" s="141">
        <v>10.8</v>
      </c>
      <c r="E14" s="142">
        <v>0</v>
      </c>
      <c r="F14" s="143">
        <v>22500</v>
      </c>
      <c r="G14" s="143">
        <v>33000</v>
      </c>
      <c r="H14" s="133">
        <v>15289214</v>
      </c>
      <c r="I14" s="134">
        <v>0</v>
      </c>
      <c r="J14" s="144">
        <v>16599</v>
      </c>
      <c r="K14" s="143">
        <v>10683</v>
      </c>
      <c r="L14" s="143">
        <v>39</v>
      </c>
      <c r="M14" s="143">
        <v>56</v>
      </c>
      <c r="N14" s="143">
        <v>561</v>
      </c>
      <c r="O14" s="136">
        <v>27847</v>
      </c>
      <c r="P14" s="137">
        <v>630</v>
      </c>
      <c r="Q14" s="120">
        <f>ROUND(V14/$U14,0)</f>
        <v>76233</v>
      </c>
      <c r="R14" s="138" t="s">
        <v>39</v>
      </c>
      <c r="S14" s="4"/>
      <c r="T14" s="263" t="s">
        <v>38</v>
      </c>
      <c r="U14" s="267">
        <f>[1]第１表２!N14</f>
        <v>27355</v>
      </c>
      <c r="V14" s="268">
        <v>2085353400</v>
      </c>
      <c r="Y14" s="121"/>
      <c r="AA14" s="145"/>
      <c r="AB14" s="145"/>
      <c r="AC14" s="139"/>
    </row>
    <row r="15" spans="2:29" ht="30" customHeight="1">
      <c r="B15" s="98">
        <v>41003</v>
      </c>
      <c r="C15" s="140" t="s">
        <v>40</v>
      </c>
      <c r="D15" s="146">
        <v>9.66</v>
      </c>
      <c r="E15" s="142">
        <v>0</v>
      </c>
      <c r="F15" s="143">
        <v>23874</v>
      </c>
      <c r="G15" s="143">
        <v>34829</v>
      </c>
      <c r="H15" s="133">
        <v>7593493</v>
      </c>
      <c r="I15" s="134">
        <v>0</v>
      </c>
      <c r="J15" s="144">
        <v>8287</v>
      </c>
      <c r="K15" s="143">
        <v>4987</v>
      </c>
      <c r="L15" s="143">
        <v>65</v>
      </c>
      <c r="M15" s="143">
        <v>87</v>
      </c>
      <c r="N15" s="143">
        <v>198</v>
      </c>
      <c r="O15" s="136">
        <v>12702</v>
      </c>
      <c r="P15" s="137">
        <v>630</v>
      </c>
      <c r="Q15" s="120">
        <f t="shared" ref="Q15:Q35" si="2">ROUND(V15/$U15,0)</f>
        <v>80417</v>
      </c>
      <c r="R15" s="138" t="s">
        <v>41</v>
      </c>
      <c r="S15" s="4"/>
      <c r="T15" s="263" t="s">
        <v>40</v>
      </c>
      <c r="U15" s="267">
        <f>[1]第１表２!N15</f>
        <v>12479</v>
      </c>
      <c r="V15" s="262">
        <v>1003521267</v>
      </c>
      <c r="W15" s="147"/>
      <c r="Y15" s="121"/>
      <c r="AA15" s="145"/>
      <c r="AB15" s="145"/>
      <c r="AC15" s="139"/>
    </row>
    <row r="16" spans="2:29" ht="30" customHeight="1">
      <c r="B16" s="98">
        <v>41004</v>
      </c>
      <c r="C16" s="99" t="s">
        <v>42</v>
      </c>
      <c r="D16" s="141">
        <v>10.84</v>
      </c>
      <c r="E16" s="148">
        <v>0</v>
      </c>
      <c r="F16" s="143">
        <v>26000</v>
      </c>
      <c r="G16" s="143">
        <v>28700</v>
      </c>
      <c r="H16" s="133">
        <v>1749249</v>
      </c>
      <c r="I16" s="149">
        <v>0</v>
      </c>
      <c r="J16" s="144">
        <v>2648</v>
      </c>
      <c r="K16" s="143">
        <v>1919</v>
      </c>
      <c r="L16" s="143">
        <v>3</v>
      </c>
      <c r="M16" s="143">
        <v>5</v>
      </c>
      <c r="N16" s="143">
        <v>51</v>
      </c>
      <c r="O16" s="136">
        <v>4090</v>
      </c>
      <c r="P16" s="137">
        <v>630</v>
      </c>
      <c r="Q16" s="120">
        <f t="shared" si="2"/>
        <v>70421</v>
      </c>
      <c r="R16" s="138" t="s">
        <v>43</v>
      </c>
      <c r="S16" s="4"/>
      <c r="T16" s="263" t="s">
        <v>42</v>
      </c>
      <c r="U16" s="267">
        <f>[1]第１表２!N16</f>
        <v>4034</v>
      </c>
      <c r="V16" s="262">
        <v>284077064</v>
      </c>
      <c r="W16" s="147"/>
      <c r="Y16" s="121"/>
      <c r="AA16" s="145"/>
      <c r="AB16" s="145"/>
      <c r="AC16" s="139"/>
    </row>
    <row r="17" spans="2:29" ht="30" customHeight="1">
      <c r="B17" s="98">
        <v>41005</v>
      </c>
      <c r="C17" s="140" t="s">
        <v>44</v>
      </c>
      <c r="D17" s="141">
        <v>9.8000000000000007</v>
      </c>
      <c r="E17" s="142">
        <v>0</v>
      </c>
      <c r="F17" s="143">
        <v>23800</v>
      </c>
      <c r="G17" s="143">
        <v>36900</v>
      </c>
      <c r="H17" s="133">
        <v>6131669</v>
      </c>
      <c r="I17" s="134">
        <v>0</v>
      </c>
      <c r="J17" s="144">
        <v>7220</v>
      </c>
      <c r="K17" s="143">
        <v>4579</v>
      </c>
      <c r="L17" s="143">
        <v>26</v>
      </c>
      <c r="M17" s="143">
        <v>5</v>
      </c>
      <c r="N17" s="143">
        <v>175</v>
      </c>
      <c r="O17" s="136">
        <v>11289</v>
      </c>
      <c r="P17" s="137">
        <v>630</v>
      </c>
      <c r="Q17" s="120">
        <f t="shared" si="2"/>
        <v>77634</v>
      </c>
      <c r="R17" s="138" t="s">
        <v>45</v>
      </c>
      <c r="S17" s="4"/>
      <c r="T17" s="263" t="s">
        <v>44</v>
      </c>
      <c r="U17" s="267">
        <f>[1]第１表２!N17</f>
        <v>11240</v>
      </c>
      <c r="V17" s="262">
        <v>872604300</v>
      </c>
      <c r="W17" s="147"/>
      <c r="Y17" s="121"/>
      <c r="AA17" s="145"/>
      <c r="AB17" s="145"/>
      <c r="AC17" s="139"/>
    </row>
    <row r="18" spans="2:29" ht="30" customHeight="1">
      <c r="B18" s="98">
        <v>41006</v>
      </c>
      <c r="C18" s="140" t="s">
        <v>46</v>
      </c>
      <c r="D18" s="146">
        <v>11.01</v>
      </c>
      <c r="E18" s="142">
        <v>0</v>
      </c>
      <c r="F18" s="143">
        <v>24700</v>
      </c>
      <c r="G18" s="143">
        <v>34600</v>
      </c>
      <c r="H18" s="133">
        <v>5161415</v>
      </c>
      <c r="I18" s="134">
        <v>0</v>
      </c>
      <c r="J18" s="144">
        <v>6277</v>
      </c>
      <c r="K18" s="143">
        <v>3911</v>
      </c>
      <c r="L18" s="143">
        <v>27</v>
      </c>
      <c r="M18" s="143">
        <v>25</v>
      </c>
      <c r="N18" s="143">
        <v>146</v>
      </c>
      <c r="O18" s="136">
        <v>10100</v>
      </c>
      <c r="P18" s="137">
        <v>630</v>
      </c>
      <c r="Q18" s="120">
        <f t="shared" si="2"/>
        <v>78797</v>
      </c>
      <c r="R18" s="138" t="s">
        <v>47</v>
      </c>
      <c r="S18" s="4"/>
      <c r="T18" s="263" t="s">
        <v>46</v>
      </c>
      <c r="U18" s="267">
        <f>[1]第１表２!N18</f>
        <v>9930</v>
      </c>
      <c r="V18" s="262">
        <v>782457375</v>
      </c>
      <c r="W18" s="147"/>
      <c r="Y18" s="121"/>
      <c r="AA18" s="145"/>
      <c r="AB18" s="145"/>
      <c r="AC18" s="139"/>
    </row>
    <row r="19" spans="2:29" ht="30" customHeight="1">
      <c r="B19" s="98">
        <v>41007</v>
      </c>
      <c r="C19" s="140" t="s">
        <v>48</v>
      </c>
      <c r="D19" s="141">
        <v>11.1</v>
      </c>
      <c r="E19" s="142">
        <v>0</v>
      </c>
      <c r="F19" s="143">
        <v>25200</v>
      </c>
      <c r="G19" s="143">
        <v>37100</v>
      </c>
      <c r="H19" s="133">
        <v>4654375</v>
      </c>
      <c r="I19" s="134">
        <v>0</v>
      </c>
      <c r="J19" s="144">
        <v>3855</v>
      </c>
      <c r="K19" s="143">
        <v>2204</v>
      </c>
      <c r="L19" s="143">
        <v>21</v>
      </c>
      <c r="M19" s="143">
        <v>6</v>
      </c>
      <c r="N19" s="143">
        <v>173</v>
      </c>
      <c r="O19" s="136">
        <v>6689</v>
      </c>
      <c r="P19" s="137">
        <v>630</v>
      </c>
      <c r="Q19" s="120">
        <f t="shared" si="2"/>
        <v>88751</v>
      </c>
      <c r="R19" s="138" t="s">
        <v>49</v>
      </c>
      <c r="S19" s="4"/>
      <c r="T19" s="263" t="s">
        <v>48</v>
      </c>
      <c r="U19" s="267">
        <f>[1]第１表２!N19</f>
        <v>6564</v>
      </c>
      <c r="V19" s="262">
        <v>582560321</v>
      </c>
      <c r="W19" s="147"/>
      <c r="Y19" s="121"/>
      <c r="AA19" s="145"/>
      <c r="AB19" s="145"/>
      <c r="AC19" s="139"/>
    </row>
    <row r="20" spans="2:29" ht="30" customHeight="1">
      <c r="B20" s="98">
        <v>41025</v>
      </c>
      <c r="C20" s="140" t="s">
        <v>50</v>
      </c>
      <c r="D20" s="141">
        <v>10.4</v>
      </c>
      <c r="E20" s="142">
        <v>0</v>
      </c>
      <c r="F20" s="143">
        <v>29000</v>
      </c>
      <c r="G20" s="143">
        <v>35000</v>
      </c>
      <c r="H20" s="133">
        <v>5409846</v>
      </c>
      <c r="I20" s="134">
        <v>0</v>
      </c>
      <c r="J20" s="144">
        <v>5131</v>
      </c>
      <c r="K20" s="143">
        <v>3046</v>
      </c>
      <c r="L20" s="143">
        <v>15</v>
      </c>
      <c r="M20" s="143">
        <v>32</v>
      </c>
      <c r="N20" s="143">
        <v>216</v>
      </c>
      <c r="O20" s="136">
        <v>8679</v>
      </c>
      <c r="P20" s="137">
        <v>630</v>
      </c>
      <c r="Q20" s="120">
        <f t="shared" si="2"/>
        <v>86211</v>
      </c>
      <c r="R20" s="138" t="s">
        <v>51</v>
      </c>
      <c r="S20" s="4"/>
      <c r="T20" s="263" t="s">
        <v>50</v>
      </c>
      <c r="U20" s="267">
        <f>[1]第１表２!N20</f>
        <v>8533</v>
      </c>
      <c r="V20" s="262">
        <v>735635825</v>
      </c>
      <c r="W20" s="147"/>
      <c r="Y20" s="121"/>
      <c r="AA20" s="145"/>
      <c r="AB20" s="145"/>
      <c r="AC20" s="139"/>
    </row>
    <row r="21" spans="2:29" ht="30" customHeight="1">
      <c r="B21" s="98">
        <v>41048</v>
      </c>
      <c r="C21" s="99" t="s">
        <v>52</v>
      </c>
      <c r="D21" s="141">
        <v>10.15</v>
      </c>
      <c r="E21" s="142">
        <v>0</v>
      </c>
      <c r="F21" s="143">
        <v>25900</v>
      </c>
      <c r="G21" s="143">
        <v>40600</v>
      </c>
      <c r="H21" s="133">
        <v>3772193</v>
      </c>
      <c r="I21" s="134">
        <v>0</v>
      </c>
      <c r="J21" s="144">
        <v>3424</v>
      </c>
      <c r="K21" s="143">
        <v>2224</v>
      </c>
      <c r="L21" s="143">
        <v>31</v>
      </c>
      <c r="M21" s="143">
        <v>13</v>
      </c>
      <c r="N21" s="143">
        <v>66</v>
      </c>
      <c r="O21" s="136">
        <v>5462</v>
      </c>
      <c r="P21" s="137">
        <v>630</v>
      </c>
      <c r="Q21" s="120">
        <f t="shared" si="2"/>
        <v>79320</v>
      </c>
      <c r="R21" s="138" t="s">
        <v>53</v>
      </c>
      <c r="S21" s="4"/>
      <c r="T21" s="263" t="s">
        <v>116</v>
      </c>
      <c r="U21" s="267">
        <f>[1]第１表２!N21</f>
        <v>5527</v>
      </c>
      <c r="V21" s="262">
        <v>438399164</v>
      </c>
      <c r="W21" s="147"/>
      <c r="Y21" s="121"/>
      <c r="AA21" s="145"/>
      <c r="AB21" s="145"/>
      <c r="AC21" s="139"/>
    </row>
    <row r="22" spans="2:29" ht="30" customHeight="1">
      <c r="B22" s="98">
        <v>41014</v>
      </c>
      <c r="C22" s="140" t="s">
        <v>54</v>
      </c>
      <c r="D22" s="141">
        <v>9.6</v>
      </c>
      <c r="E22" s="142">
        <v>0</v>
      </c>
      <c r="F22" s="143">
        <v>24000</v>
      </c>
      <c r="G22" s="143">
        <v>32000</v>
      </c>
      <c r="H22" s="133">
        <v>3753508</v>
      </c>
      <c r="I22" s="134">
        <v>0</v>
      </c>
      <c r="J22" s="144">
        <v>3948</v>
      </c>
      <c r="K22" s="143">
        <v>2282</v>
      </c>
      <c r="L22" s="143">
        <v>15</v>
      </c>
      <c r="M22" s="143">
        <v>17</v>
      </c>
      <c r="N22" s="143">
        <v>83</v>
      </c>
      <c r="O22" s="136">
        <v>6422</v>
      </c>
      <c r="P22" s="137">
        <v>630</v>
      </c>
      <c r="Q22" s="120">
        <f>ROUND(V22/$U22,0)</f>
        <v>79822</v>
      </c>
      <c r="R22" s="138" t="s">
        <v>55</v>
      </c>
      <c r="S22" s="4"/>
      <c r="T22" s="263" t="s">
        <v>117</v>
      </c>
      <c r="U22" s="267">
        <f>[1]第１表２!N22</f>
        <v>6247</v>
      </c>
      <c r="V22" s="262">
        <v>498646350</v>
      </c>
      <c r="W22" s="147"/>
      <c r="Y22" s="121"/>
      <c r="AA22" s="145"/>
      <c r="AB22" s="145"/>
      <c r="AC22" s="139"/>
    </row>
    <row r="23" spans="2:29" ht="30" customHeight="1">
      <c r="B23" s="98">
        <v>41016</v>
      </c>
      <c r="C23" s="150" t="s">
        <v>56</v>
      </c>
      <c r="D23" s="141">
        <v>9.8000000000000007</v>
      </c>
      <c r="E23" s="142">
        <v>0</v>
      </c>
      <c r="F23" s="143">
        <v>23800</v>
      </c>
      <c r="G23" s="143">
        <v>32000</v>
      </c>
      <c r="H23" s="133">
        <v>1649727</v>
      </c>
      <c r="I23" s="134">
        <v>0</v>
      </c>
      <c r="J23" s="144">
        <v>1977</v>
      </c>
      <c r="K23" s="143">
        <v>1099</v>
      </c>
      <c r="L23" s="143">
        <v>12</v>
      </c>
      <c r="M23" s="143">
        <v>7</v>
      </c>
      <c r="N23" s="143">
        <v>23</v>
      </c>
      <c r="O23" s="136">
        <v>3035</v>
      </c>
      <c r="P23" s="137">
        <v>630</v>
      </c>
      <c r="Q23" s="120">
        <f t="shared" si="2"/>
        <v>76165</v>
      </c>
      <c r="R23" s="138" t="s">
        <v>57</v>
      </c>
      <c r="S23" s="4"/>
      <c r="T23" s="269" t="s">
        <v>56</v>
      </c>
      <c r="U23" s="267">
        <f>[1]第１表２!N23</f>
        <v>2733</v>
      </c>
      <c r="V23" s="262">
        <v>208160300</v>
      </c>
      <c r="W23" s="147"/>
      <c r="Y23" s="121"/>
      <c r="AA23" s="145"/>
      <c r="AB23" s="145"/>
      <c r="AC23" s="139"/>
    </row>
    <row r="24" spans="2:29" ht="30" customHeight="1">
      <c r="B24" s="98">
        <v>41020</v>
      </c>
      <c r="C24" s="140" t="s">
        <v>58</v>
      </c>
      <c r="D24" s="141">
        <v>8.6999999999999993</v>
      </c>
      <c r="E24" s="142">
        <v>0</v>
      </c>
      <c r="F24" s="143">
        <v>25700</v>
      </c>
      <c r="G24" s="143">
        <v>30400</v>
      </c>
      <c r="H24" s="133">
        <v>2385781</v>
      </c>
      <c r="I24" s="134">
        <v>0</v>
      </c>
      <c r="J24" s="144">
        <v>2442</v>
      </c>
      <c r="K24" s="143">
        <v>1256</v>
      </c>
      <c r="L24" s="143">
        <v>9</v>
      </c>
      <c r="M24" s="143">
        <v>36</v>
      </c>
      <c r="N24" s="143">
        <v>40</v>
      </c>
      <c r="O24" s="136">
        <v>3820</v>
      </c>
      <c r="P24" s="137">
        <v>630</v>
      </c>
      <c r="Q24" s="120">
        <f t="shared" si="2"/>
        <v>78890</v>
      </c>
      <c r="R24" s="138" t="s">
        <v>59</v>
      </c>
      <c r="S24" s="4"/>
      <c r="T24" s="263" t="s">
        <v>58</v>
      </c>
      <c r="U24" s="267">
        <f>[1]第１表２!N24</f>
        <v>3510</v>
      </c>
      <c r="V24" s="262">
        <v>276904500</v>
      </c>
      <c r="W24" s="147"/>
      <c r="Y24" s="121"/>
      <c r="AA24" s="145"/>
      <c r="AB24" s="145"/>
      <c r="AC24" s="139"/>
    </row>
    <row r="25" spans="2:29" ht="30" customHeight="1">
      <c r="B25" s="98">
        <v>41024</v>
      </c>
      <c r="C25" s="140" t="s">
        <v>60</v>
      </c>
      <c r="D25" s="141">
        <v>9</v>
      </c>
      <c r="E25" s="142">
        <v>0</v>
      </c>
      <c r="F25" s="143">
        <v>25000</v>
      </c>
      <c r="G25" s="143">
        <v>30000</v>
      </c>
      <c r="H25" s="133">
        <v>878222</v>
      </c>
      <c r="I25" s="134">
        <v>0</v>
      </c>
      <c r="J25" s="144">
        <v>1050</v>
      </c>
      <c r="K25" s="143">
        <v>649</v>
      </c>
      <c r="L25" s="143">
        <v>3</v>
      </c>
      <c r="M25" s="143">
        <v>4</v>
      </c>
      <c r="N25" s="143">
        <v>19</v>
      </c>
      <c r="O25" s="136">
        <v>1702</v>
      </c>
      <c r="P25" s="137">
        <v>630</v>
      </c>
      <c r="Q25" s="120">
        <f t="shared" si="2"/>
        <v>73141</v>
      </c>
      <c r="R25" s="138" t="s">
        <v>61</v>
      </c>
      <c r="S25" s="4"/>
      <c r="T25" s="263" t="s">
        <v>60</v>
      </c>
      <c r="U25" s="267">
        <f>[1]第１表２!N25</f>
        <v>1675</v>
      </c>
      <c r="V25" s="262">
        <v>122510600</v>
      </c>
      <c r="W25" s="147"/>
      <c r="Y25" s="121"/>
      <c r="AA25" s="145"/>
      <c r="AB25" s="145"/>
      <c r="AC25" s="139"/>
    </row>
    <row r="26" spans="2:29" ht="30" customHeight="1">
      <c r="B26" s="98">
        <v>41021</v>
      </c>
      <c r="C26" s="140" t="s">
        <v>118</v>
      </c>
      <c r="D26" s="141">
        <v>9.6999999999999993</v>
      </c>
      <c r="E26" s="142">
        <v>0</v>
      </c>
      <c r="F26" s="143">
        <v>25700</v>
      </c>
      <c r="G26" s="143">
        <v>33000</v>
      </c>
      <c r="H26" s="133">
        <v>3003934</v>
      </c>
      <c r="I26" s="134">
        <v>0</v>
      </c>
      <c r="J26" s="144">
        <v>3447</v>
      </c>
      <c r="K26" s="143">
        <v>2028</v>
      </c>
      <c r="L26" s="143">
        <v>11</v>
      </c>
      <c r="M26" s="143">
        <v>27</v>
      </c>
      <c r="N26" s="143">
        <v>70</v>
      </c>
      <c r="O26" s="136">
        <v>5437</v>
      </c>
      <c r="P26" s="137">
        <v>630</v>
      </c>
      <c r="Q26" s="120">
        <f t="shared" si="2"/>
        <v>80753</v>
      </c>
      <c r="R26" s="138" t="s">
        <v>63</v>
      </c>
      <c r="S26" s="4"/>
      <c r="T26" s="263" t="s">
        <v>118</v>
      </c>
      <c r="U26" s="267">
        <f>[1]第１表２!N26</f>
        <v>5316</v>
      </c>
      <c r="V26" s="270">
        <v>429282700</v>
      </c>
      <c r="W26" s="147"/>
      <c r="Y26" s="121"/>
      <c r="AA26" s="145"/>
      <c r="AB26" s="145"/>
      <c r="AC26" s="139"/>
    </row>
    <row r="27" spans="2:29" ht="30" customHeight="1">
      <c r="B27" s="98">
        <v>41035</v>
      </c>
      <c r="C27" s="140" t="s">
        <v>64</v>
      </c>
      <c r="D27" s="141">
        <v>8.6</v>
      </c>
      <c r="E27" s="148">
        <v>0</v>
      </c>
      <c r="F27" s="143">
        <v>26200</v>
      </c>
      <c r="G27" s="143">
        <v>30700</v>
      </c>
      <c r="H27" s="133">
        <v>1142921</v>
      </c>
      <c r="I27" s="149">
        <v>0</v>
      </c>
      <c r="J27" s="144">
        <v>821</v>
      </c>
      <c r="K27" s="143">
        <v>459</v>
      </c>
      <c r="L27" s="143">
        <v>2</v>
      </c>
      <c r="M27" s="143">
        <v>0</v>
      </c>
      <c r="N27" s="143">
        <v>37</v>
      </c>
      <c r="O27" s="136">
        <v>1645</v>
      </c>
      <c r="P27" s="137">
        <v>630</v>
      </c>
      <c r="Q27" s="120">
        <f t="shared" si="2"/>
        <v>80880</v>
      </c>
      <c r="R27" s="138" t="s">
        <v>65</v>
      </c>
      <c r="S27" s="4"/>
      <c r="T27" s="263" t="s">
        <v>64</v>
      </c>
      <c r="U27" s="267">
        <f>[1]第１表２!N27</f>
        <v>1611</v>
      </c>
      <c r="V27" s="262">
        <v>130298456</v>
      </c>
      <c r="W27" s="147"/>
      <c r="Y27" s="121"/>
      <c r="AA27" s="145"/>
      <c r="AB27" s="145"/>
      <c r="AC27" s="139"/>
    </row>
    <row r="28" spans="2:29" ht="30" customHeight="1">
      <c r="B28" s="98">
        <v>41038</v>
      </c>
      <c r="C28" s="140" t="s">
        <v>66</v>
      </c>
      <c r="D28" s="141">
        <v>8.76</v>
      </c>
      <c r="E28" s="142">
        <v>0</v>
      </c>
      <c r="F28" s="143">
        <v>21500</v>
      </c>
      <c r="G28" s="143">
        <v>24300</v>
      </c>
      <c r="H28" s="133">
        <v>2014093</v>
      </c>
      <c r="I28" s="149">
        <v>0</v>
      </c>
      <c r="J28" s="144">
        <v>2678</v>
      </c>
      <c r="K28" s="143">
        <v>1737</v>
      </c>
      <c r="L28" s="143">
        <v>0</v>
      </c>
      <c r="M28" s="143">
        <v>12</v>
      </c>
      <c r="N28" s="143">
        <v>41</v>
      </c>
      <c r="O28" s="136">
        <v>4216</v>
      </c>
      <c r="P28" s="137">
        <v>630</v>
      </c>
      <c r="Q28" s="120">
        <f t="shared" si="2"/>
        <v>63660</v>
      </c>
      <c r="R28" s="138" t="s">
        <v>67</v>
      </c>
      <c r="S28" s="4"/>
      <c r="T28" s="263" t="s">
        <v>66</v>
      </c>
      <c r="U28" s="267">
        <f>[1]第１表２!N28</f>
        <v>4114</v>
      </c>
      <c r="V28" s="262">
        <v>261896300</v>
      </c>
      <c r="W28" s="147"/>
      <c r="Y28" s="121"/>
      <c r="AA28" s="145"/>
      <c r="AB28" s="145"/>
      <c r="AC28" s="139"/>
    </row>
    <row r="29" spans="2:29" ht="30" customHeight="1">
      <c r="B29" s="98">
        <v>41042</v>
      </c>
      <c r="C29" s="140" t="s">
        <v>68</v>
      </c>
      <c r="D29" s="146">
        <v>11.2</v>
      </c>
      <c r="E29" s="148">
        <v>0</v>
      </c>
      <c r="F29" s="143">
        <v>29100</v>
      </c>
      <c r="G29" s="143">
        <v>36400</v>
      </c>
      <c r="H29" s="133">
        <v>916727</v>
      </c>
      <c r="I29" s="149">
        <v>0</v>
      </c>
      <c r="J29" s="144">
        <v>976</v>
      </c>
      <c r="K29" s="143">
        <v>662</v>
      </c>
      <c r="L29" s="143">
        <v>141</v>
      </c>
      <c r="M29" s="143">
        <v>7</v>
      </c>
      <c r="N29" s="143">
        <v>61</v>
      </c>
      <c r="O29" s="136">
        <v>1534</v>
      </c>
      <c r="P29" s="137">
        <v>630</v>
      </c>
      <c r="Q29" s="120">
        <f t="shared" si="2"/>
        <v>101146</v>
      </c>
      <c r="R29" s="138" t="s">
        <v>69</v>
      </c>
      <c r="S29" s="4"/>
      <c r="T29" s="263" t="s">
        <v>68</v>
      </c>
      <c r="U29" s="267">
        <f>[1]第１表２!N29</f>
        <v>1496</v>
      </c>
      <c r="V29" s="262">
        <v>151313851</v>
      </c>
      <c r="W29" s="147"/>
      <c r="Y29" s="121"/>
      <c r="AA29" s="145"/>
      <c r="AB29" s="145"/>
      <c r="AC29" s="139"/>
    </row>
    <row r="30" spans="2:29" ht="30" customHeight="1">
      <c r="B30" s="98">
        <v>41043</v>
      </c>
      <c r="C30" s="99" t="s">
        <v>70</v>
      </c>
      <c r="D30" s="141">
        <v>10.199999999999999</v>
      </c>
      <c r="E30" s="142">
        <v>0</v>
      </c>
      <c r="F30" s="143">
        <v>28000</v>
      </c>
      <c r="G30" s="143">
        <v>37000</v>
      </c>
      <c r="H30" s="133">
        <v>1352784</v>
      </c>
      <c r="I30" s="134">
        <v>0</v>
      </c>
      <c r="J30" s="144">
        <v>1142</v>
      </c>
      <c r="K30" s="143">
        <v>673</v>
      </c>
      <c r="L30" s="143">
        <v>3</v>
      </c>
      <c r="M30" s="143">
        <v>11</v>
      </c>
      <c r="N30" s="143">
        <v>43</v>
      </c>
      <c r="O30" s="136">
        <v>1871</v>
      </c>
      <c r="P30" s="137">
        <v>630</v>
      </c>
      <c r="Q30" s="120">
        <f t="shared" si="2"/>
        <v>90758</v>
      </c>
      <c r="R30" s="138" t="s">
        <v>71</v>
      </c>
      <c r="S30" s="4"/>
      <c r="T30" s="263" t="s">
        <v>70</v>
      </c>
      <c r="U30" s="267">
        <f>[1]第１表２!N30</f>
        <v>1893</v>
      </c>
      <c r="V30" s="262">
        <v>171805000</v>
      </c>
      <c r="W30" s="147"/>
      <c r="Y30" s="121"/>
      <c r="AA30" s="145"/>
      <c r="AB30" s="145"/>
      <c r="AC30" s="139"/>
    </row>
    <row r="31" spans="2:29" ht="30" customHeight="1">
      <c r="B31" s="98">
        <v>41044</v>
      </c>
      <c r="C31" s="140" t="s">
        <v>72</v>
      </c>
      <c r="D31" s="141">
        <v>9.5500000000000007</v>
      </c>
      <c r="E31" s="142">
        <v>0</v>
      </c>
      <c r="F31" s="143">
        <v>25900</v>
      </c>
      <c r="G31" s="143">
        <v>34100</v>
      </c>
      <c r="H31" s="133">
        <v>5796031</v>
      </c>
      <c r="I31" s="134">
        <v>0</v>
      </c>
      <c r="J31" s="144">
        <v>3481</v>
      </c>
      <c r="K31" s="143">
        <v>1694</v>
      </c>
      <c r="L31" s="143">
        <v>3</v>
      </c>
      <c r="M31" s="143">
        <v>2</v>
      </c>
      <c r="N31" s="143">
        <v>234</v>
      </c>
      <c r="O31" s="136">
        <v>6588</v>
      </c>
      <c r="P31" s="137">
        <v>630</v>
      </c>
      <c r="Q31" s="120">
        <f t="shared" si="2"/>
        <v>97189</v>
      </c>
      <c r="R31" s="138" t="s">
        <v>73</v>
      </c>
      <c r="S31" s="4"/>
      <c r="T31" s="263" t="s">
        <v>72</v>
      </c>
      <c r="U31" s="267">
        <f>[1]第１表２!N31</f>
        <v>6027</v>
      </c>
      <c r="V31" s="262">
        <v>585758700</v>
      </c>
      <c r="W31" s="147"/>
      <c r="Y31" s="121"/>
      <c r="AA31" s="145"/>
      <c r="AB31" s="145"/>
      <c r="AC31" s="139"/>
    </row>
    <row r="32" spans="2:29" ht="30" customHeight="1">
      <c r="B32" s="98">
        <v>41047</v>
      </c>
      <c r="C32" s="99" t="s">
        <v>74</v>
      </c>
      <c r="D32" s="152">
        <v>9.9</v>
      </c>
      <c r="E32" s="142">
        <v>0</v>
      </c>
      <c r="F32" s="153">
        <v>25200</v>
      </c>
      <c r="G32" s="143">
        <v>28800</v>
      </c>
      <c r="H32" s="133">
        <v>1568455</v>
      </c>
      <c r="I32" s="154">
        <v>0</v>
      </c>
      <c r="J32" s="155">
        <v>1352</v>
      </c>
      <c r="K32" s="153">
        <v>784</v>
      </c>
      <c r="L32" s="153">
        <v>0</v>
      </c>
      <c r="M32" s="143">
        <v>0</v>
      </c>
      <c r="N32" s="143">
        <v>64</v>
      </c>
      <c r="O32" s="136">
        <v>2512</v>
      </c>
      <c r="P32" s="137">
        <v>630</v>
      </c>
      <c r="Q32" s="120">
        <f t="shared" si="2"/>
        <v>79741</v>
      </c>
      <c r="R32" s="138" t="s">
        <v>75</v>
      </c>
      <c r="S32" s="4"/>
      <c r="T32" s="263" t="s">
        <v>74</v>
      </c>
      <c r="U32" s="267">
        <f>[1]第１表２!N32</f>
        <v>2473</v>
      </c>
      <c r="V32" s="262">
        <v>197200700</v>
      </c>
      <c r="W32" s="147"/>
      <c r="Y32" s="121"/>
      <c r="AA32" s="145"/>
      <c r="AB32" s="145"/>
      <c r="AC32" s="139"/>
    </row>
    <row r="33" spans="2:29" ht="30" customHeight="1">
      <c r="B33" s="156">
        <v>41301</v>
      </c>
      <c r="C33" s="157" t="s">
        <v>76</v>
      </c>
      <c r="D33" s="158" t="s">
        <v>33</v>
      </c>
      <c r="E33" s="158" t="s">
        <v>32</v>
      </c>
      <c r="F33" s="159" t="s">
        <v>32</v>
      </c>
      <c r="G33" s="158" t="s">
        <v>32</v>
      </c>
      <c r="H33" s="160" t="s">
        <v>32</v>
      </c>
      <c r="I33" s="161" t="s">
        <v>32</v>
      </c>
      <c r="J33" s="162">
        <v>848</v>
      </c>
      <c r="K33" s="159" t="s">
        <v>32</v>
      </c>
      <c r="L33" s="160" t="s">
        <v>32</v>
      </c>
      <c r="M33" s="158" t="s">
        <v>32</v>
      </c>
      <c r="N33" s="158" t="s">
        <v>32</v>
      </c>
      <c r="O33" s="163">
        <v>1604</v>
      </c>
      <c r="P33" s="160" t="s">
        <v>32</v>
      </c>
      <c r="Q33" s="164">
        <f>ROUND(V33/$U33,0)</f>
        <v>231678</v>
      </c>
      <c r="R33" s="165" t="s">
        <v>79</v>
      </c>
      <c r="S33" s="4"/>
      <c r="T33" s="263" t="s">
        <v>76</v>
      </c>
      <c r="U33" s="267">
        <f>[1]第１表２!N33</f>
        <v>1604</v>
      </c>
      <c r="V33" s="271">
        <v>371610900</v>
      </c>
      <c r="W33" s="147"/>
      <c r="Y33" s="121"/>
      <c r="AA33" s="145"/>
      <c r="AB33" s="145"/>
      <c r="AC33" s="139"/>
    </row>
    <row r="34" spans="2:29" ht="30" customHeight="1">
      <c r="B34" s="98">
        <v>41302</v>
      </c>
      <c r="C34" s="99" t="s">
        <v>80</v>
      </c>
      <c r="D34" s="142" t="s">
        <v>32</v>
      </c>
      <c r="E34" s="166" t="s">
        <v>32</v>
      </c>
      <c r="F34" s="166" t="s">
        <v>32</v>
      </c>
      <c r="G34" s="166" t="s">
        <v>32</v>
      </c>
      <c r="H34" s="166" t="s">
        <v>32</v>
      </c>
      <c r="I34" s="167" t="s">
        <v>32</v>
      </c>
      <c r="J34" s="168">
        <v>1360</v>
      </c>
      <c r="K34" s="166" t="s">
        <v>32</v>
      </c>
      <c r="L34" s="166" t="s">
        <v>32</v>
      </c>
      <c r="M34" s="166" t="s">
        <v>32</v>
      </c>
      <c r="N34" s="166" t="s">
        <v>32</v>
      </c>
      <c r="O34" s="169">
        <v>2104</v>
      </c>
      <c r="P34" s="166" t="s">
        <v>32</v>
      </c>
      <c r="Q34" s="120">
        <f t="shared" si="2"/>
        <v>151705</v>
      </c>
      <c r="R34" s="138" t="s">
        <v>81</v>
      </c>
      <c r="S34" s="4"/>
      <c r="T34" s="263" t="s">
        <v>80</v>
      </c>
      <c r="U34" s="267">
        <f>[1]第１表２!N34</f>
        <v>2109</v>
      </c>
      <c r="V34" s="272">
        <v>319946632</v>
      </c>
      <c r="W34" s="147"/>
      <c r="Y34" s="121"/>
      <c r="AA34" s="145"/>
      <c r="AB34" s="145"/>
      <c r="AC34" s="139"/>
    </row>
    <row r="35" spans="2:29" ht="30" customHeight="1" thickBot="1">
      <c r="B35" s="170">
        <v>41303</v>
      </c>
      <c r="C35" s="171" t="s">
        <v>82</v>
      </c>
      <c r="D35" s="172" t="s">
        <v>32</v>
      </c>
      <c r="E35" s="172" t="s">
        <v>32</v>
      </c>
      <c r="F35" s="172" t="s">
        <v>32</v>
      </c>
      <c r="G35" s="172" t="s">
        <v>32</v>
      </c>
      <c r="H35" s="172" t="s">
        <v>32</v>
      </c>
      <c r="I35" s="173" t="s">
        <v>32</v>
      </c>
      <c r="J35" s="174">
        <v>3009</v>
      </c>
      <c r="K35" s="172" t="s">
        <v>32</v>
      </c>
      <c r="L35" s="172" t="s">
        <v>32</v>
      </c>
      <c r="M35" s="172" t="s">
        <v>32</v>
      </c>
      <c r="N35" s="172" t="s">
        <v>32</v>
      </c>
      <c r="O35" s="175">
        <v>6327</v>
      </c>
      <c r="P35" s="172" t="s">
        <v>32</v>
      </c>
      <c r="Q35" s="176">
        <f t="shared" si="2"/>
        <v>100554</v>
      </c>
      <c r="R35" s="177" t="s">
        <v>84</v>
      </c>
      <c r="S35" s="4"/>
      <c r="T35" s="263" t="s">
        <v>82</v>
      </c>
      <c r="U35" s="267">
        <f>[1]第１表２!N35</f>
        <v>6327</v>
      </c>
      <c r="V35" s="271">
        <v>636203300</v>
      </c>
      <c r="W35" s="178"/>
      <c r="Y35" s="121"/>
      <c r="AA35" s="145"/>
      <c r="AB35" s="145"/>
      <c r="AC35" s="139"/>
    </row>
    <row r="36" spans="2:29" ht="31.5" customHeight="1">
      <c r="T36" s="4"/>
      <c r="U36" s="179"/>
      <c r="V36" s="4"/>
      <c r="Y36" s="121"/>
      <c r="AA36" s="145"/>
      <c r="AB36" s="145"/>
    </row>
    <row r="37" spans="2:29" ht="17.100000000000001" customHeight="1">
      <c r="T37" s="4"/>
      <c r="U37" s="4"/>
      <c r="V37" s="4"/>
    </row>
    <row r="38" spans="2:29" ht="15.95" customHeight="1">
      <c r="T38" s="4"/>
      <c r="U38" s="4"/>
      <c r="V38" s="4"/>
    </row>
    <row r="39" spans="2:29" ht="15.95" customHeight="1">
      <c r="T39" s="4"/>
      <c r="U39" s="4"/>
      <c r="V39" s="4"/>
    </row>
    <row r="40" spans="2:29" ht="15.95" customHeight="1">
      <c r="T40" s="4"/>
      <c r="U40" s="4"/>
      <c r="V40" s="4"/>
    </row>
    <row r="41" spans="2:29" ht="15.95" customHeight="1">
      <c r="T41" s="4"/>
      <c r="U41" s="4"/>
      <c r="V41" s="4"/>
    </row>
    <row r="42" spans="2:29" ht="15.95" customHeight="1">
      <c r="T42" s="4"/>
      <c r="U42" s="4"/>
      <c r="V42" s="4"/>
    </row>
    <row r="43" spans="2:29" ht="15.95" customHeight="1">
      <c r="T43" s="4"/>
      <c r="U43" s="4"/>
      <c r="V43" s="4"/>
    </row>
    <row r="44" spans="2:29" ht="15.95" customHeight="1">
      <c r="T44" s="4"/>
      <c r="U44" s="4"/>
      <c r="V44" s="4"/>
    </row>
    <row r="45" spans="2:29" ht="15.95" customHeight="1">
      <c r="T45" s="4"/>
      <c r="U45" s="4"/>
      <c r="V45" s="4"/>
    </row>
    <row r="46" spans="2:29" ht="15.95" customHeight="1">
      <c r="T46" s="4"/>
      <c r="U46" s="4"/>
      <c r="V46" s="4"/>
    </row>
    <row r="47" spans="2:29" ht="15.95" customHeight="1">
      <c r="T47" s="4"/>
      <c r="U47" s="4"/>
      <c r="V47" s="4"/>
    </row>
    <row r="48" spans="2:29" ht="15.95" customHeight="1">
      <c r="T48" s="4"/>
      <c r="U48" s="4"/>
      <c r="V48" s="4"/>
    </row>
    <row r="49" spans="20:22" ht="15.95" customHeight="1">
      <c r="T49" s="4"/>
      <c r="U49" s="4"/>
      <c r="V49" s="4"/>
    </row>
    <row r="50" spans="20:22" ht="15.95" customHeight="1">
      <c r="T50" s="4"/>
      <c r="U50" s="4"/>
      <c r="V50" s="4"/>
    </row>
    <row r="51" spans="20:22" ht="15.95" customHeight="1">
      <c r="T51" s="4"/>
      <c r="U51" s="4"/>
      <c r="V51" s="4"/>
    </row>
    <row r="52" spans="20:22" ht="15.95" customHeight="1">
      <c r="T52" s="4"/>
      <c r="U52" s="4"/>
      <c r="V52" s="4"/>
    </row>
    <row r="53" spans="20:22" ht="15.95" customHeight="1">
      <c r="T53" s="4"/>
      <c r="U53" s="4"/>
      <c r="V53" s="4"/>
    </row>
    <row r="54" spans="20:22" ht="15.95" customHeight="1">
      <c r="T54" s="4"/>
      <c r="U54" s="4"/>
    </row>
  </sheetData>
  <mergeCells count="15">
    <mergeCell ref="U4:U7"/>
    <mergeCell ref="V4:V6"/>
    <mergeCell ref="O1:R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R2:R12"/>
    <mergeCell ref="H3:H5"/>
    <mergeCell ref="I3:I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2" manualBreakCount="2">
    <brk id="9" max="1048575" man="1"/>
    <brk id="19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DE0F-A359-451E-A6B6-FCBC09E48DA1}">
  <sheetPr>
    <tabColor theme="4"/>
  </sheetPr>
  <dimension ref="B1:AC460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G23" sqref="G23"/>
    </sheetView>
  </sheetViews>
  <sheetFormatPr defaultColWidth="10.625" defaultRowHeight="15.95" customHeight="1"/>
  <cols>
    <col min="1" max="1" width="1.75" style="5" customWidth="1"/>
    <col min="2" max="2" width="15.125" style="5" customWidth="1"/>
    <col min="3" max="3" width="10.625" style="92" customWidth="1"/>
    <col min="4" max="5" width="6.625" style="5" customWidth="1"/>
    <col min="6" max="6" width="6.625" style="92" customWidth="1"/>
    <col min="7" max="7" width="10.875" style="5" customWidth="1"/>
    <col min="8" max="8" width="8.25" style="5" customWidth="1"/>
    <col min="9" max="9" width="10.875" style="5" customWidth="1"/>
    <col min="10" max="10" width="8.25" style="5" customWidth="1"/>
    <col min="11" max="11" width="10.875" style="5" customWidth="1"/>
    <col min="12" max="12" width="8.25" style="5" customWidth="1"/>
    <col min="13" max="13" width="9.875" style="5" customWidth="1"/>
    <col min="14" max="14" width="9.625" style="5" customWidth="1"/>
    <col min="15" max="15" width="11.875" style="5" customWidth="1"/>
    <col min="16" max="16" width="10.875" style="5" customWidth="1"/>
    <col min="17" max="17" width="7.625" style="5" customWidth="1"/>
    <col min="18" max="18" width="8.625" style="5" customWidth="1"/>
    <col min="19" max="19" width="11.125" style="5" customWidth="1"/>
    <col min="20" max="20" width="9.75" style="5" customWidth="1"/>
    <col min="21" max="21" width="11.5" style="5" customWidth="1"/>
    <col min="22" max="22" width="5.625" style="92" customWidth="1"/>
    <col min="23" max="23" width="2.875" style="5" customWidth="1"/>
    <col min="24" max="256" width="10.625" style="5"/>
    <col min="257" max="257" width="1.75" style="5" customWidth="1"/>
    <col min="258" max="258" width="15.125" style="5" customWidth="1"/>
    <col min="259" max="259" width="10.625" style="5"/>
    <col min="260" max="262" width="6.625" style="5" customWidth="1"/>
    <col min="263" max="263" width="10.875" style="5" customWidth="1"/>
    <col min="264" max="264" width="8.25" style="5" customWidth="1"/>
    <col min="265" max="265" width="10.875" style="5" customWidth="1"/>
    <col min="266" max="266" width="8.25" style="5" customWidth="1"/>
    <col min="267" max="267" width="10.875" style="5" customWidth="1"/>
    <col min="268" max="268" width="8.25" style="5" customWidth="1"/>
    <col min="269" max="269" width="9.875" style="5" customWidth="1"/>
    <col min="270" max="270" width="9.625" style="5" customWidth="1"/>
    <col min="271" max="271" width="11.875" style="5" customWidth="1"/>
    <col min="272" max="272" width="10.875" style="5" customWidth="1"/>
    <col min="273" max="273" width="7.625" style="5" customWidth="1"/>
    <col min="274" max="274" width="8.625" style="5" customWidth="1"/>
    <col min="275" max="275" width="11.125" style="5" customWidth="1"/>
    <col min="276" max="276" width="9.75" style="5" customWidth="1"/>
    <col min="277" max="277" width="11.5" style="5" customWidth="1"/>
    <col min="278" max="278" width="5.625" style="5" customWidth="1"/>
    <col min="279" max="279" width="2.875" style="5" customWidth="1"/>
    <col min="280" max="512" width="10.625" style="5"/>
    <col min="513" max="513" width="1.75" style="5" customWidth="1"/>
    <col min="514" max="514" width="15.125" style="5" customWidth="1"/>
    <col min="515" max="515" width="10.625" style="5"/>
    <col min="516" max="518" width="6.625" style="5" customWidth="1"/>
    <col min="519" max="519" width="10.875" style="5" customWidth="1"/>
    <col min="520" max="520" width="8.25" style="5" customWidth="1"/>
    <col min="521" max="521" width="10.875" style="5" customWidth="1"/>
    <col min="522" max="522" width="8.25" style="5" customWidth="1"/>
    <col min="523" max="523" width="10.875" style="5" customWidth="1"/>
    <col min="524" max="524" width="8.25" style="5" customWidth="1"/>
    <col min="525" max="525" width="9.875" style="5" customWidth="1"/>
    <col min="526" max="526" width="9.625" style="5" customWidth="1"/>
    <col min="527" max="527" width="11.875" style="5" customWidth="1"/>
    <col min="528" max="528" width="10.875" style="5" customWidth="1"/>
    <col min="529" max="529" width="7.625" style="5" customWidth="1"/>
    <col min="530" max="530" width="8.625" style="5" customWidth="1"/>
    <col min="531" max="531" width="11.125" style="5" customWidth="1"/>
    <col min="532" max="532" width="9.75" style="5" customWidth="1"/>
    <col min="533" max="533" width="11.5" style="5" customWidth="1"/>
    <col min="534" max="534" width="5.625" style="5" customWidth="1"/>
    <col min="535" max="535" width="2.875" style="5" customWidth="1"/>
    <col min="536" max="768" width="10.625" style="5"/>
    <col min="769" max="769" width="1.75" style="5" customWidth="1"/>
    <col min="770" max="770" width="15.125" style="5" customWidth="1"/>
    <col min="771" max="771" width="10.625" style="5"/>
    <col min="772" max="774" width="6.625" style="5" customWidth="1"/>
    <col min="775" max="775" width="10.875" style="5" customWidth="1"/>
    <col min="776" max="776" width="8.25" style="5" customWidth="1"/>
    <col min="777" max="777" width="10.875" style="5" customWidth="1"/>
    <col min="778" max="778" width="8.25" style="5" customWidth="1"/>
    <col min="779" max="779" width="10.875" style="5" customWidth="1"/>
    <col min="780" max="780" width="8.25" style="5" customWidth="1"/>
    <col min="781" max="781" width="9.875" style="5" customWidth="1"/>
    <col min="782" max="782" width="9.625" style="5" customWidth="1"/>
    <col min="783" max="783" width="11.875" style="5" customWidth="1"/>
    <col min="784" max="784" width="10.875" style="5" customWidth="1"/>
    <col min="785" max="785" width="7.625" style="5" customWidth="1"/>
    <col min="786" max="786" width="8.625" style="5" customWidth="1"/>
    <col min="787" max="787" width="11.125" style="5" customWidth="1"/>
    <col min="788" max="788" width="9.75" style="5" customWidth="1"/>
    <col min="789" max="789" width="11.5" style="5" customWidth="1"/>
    <col min="790" max="790" width="5.625" style="5" customWidth="1"/>
    <col min="791" max="791" width="2.875" style="5" customWidth="1"/>
    <col min="792" max="1024" width="10.625" style="5"/>
    <col min="1025" max="1025" width="1.75" style="5" customWidth="1"/>
    <col min="1026" max="1026" width="15.125" style="5" customWidth="1"/>
    <col min="1027" max="1027" width="10.625" style="5"/>
    <col min="1028" max="1030" width="6.625" style="5" customWidth="1"/>
    <col min="1031" max="1031" width="10.875" style="5" customWidth="1"/>
    <col min="1032" max="1032" width="8.25" style="5" customWidth="1"/>
    <col min="1033" max="1033" width="10.875" style="5" customWidth="1"/>
    <col min="1034" max="1034" width="8.25" style="5" customWidth="1"/>
    <col min="1035" max="1035" width="10.875" style="5" customWidth="1"/>
    <col min="1036" max="1036" width="8.25" style="5" customWidth="1"/>
    <col min="1037" max="1037" width="9.875" style="5" customWidth="1"/>
    <col min="1038" max="1038" width="9.625" style="5" customWidth="1"/>
    <col min="1039" max="1039" width="11.875" style="5" customWidth="1"/>
    <col min="1040" max="1040" width="10.875" style="5" customWidth="1"/>
    <col min="1041" max="1041" width="7.625" style="5" customWidth="1"/>
    <col min="1042" max="1042" width="8.625" style="5" customWidth="1"/>
    <col min="1043" max="1043" width="11.125" style="5" customWidth="1"/>
    <col min="1044" max="1044" width="9.75" style="5" customWidth="1"/>
    <col min="1045" max="1045" width="11.5" style="5" customWidth="1"/>
    <col min="1046" max="1046" width="5.625" style="5" customWidth="1"/>
    <col min="1047" max="1047" width="2.875" style="5" customWidth="1"/>
    <col min="1048" max="1280" width="10.625" style="5"/>
    <col min="1281" max="1281" width="1.75" style="5" customWidth="1"/>
    <col min="1282" max="1282" width="15.125" style="5" customWidth="1"/>
    <col min="1283" max="1283" width="10.625" style="5"/>
    <col min="1284" max="1286" width="6.625" style="5" customWidth="1"/>
    <col min="1287" max="1287" width="10.875" style="5" customWidth="1"/>
    <col min="1288" max="1288" width="8.25" style="5" customWidth="1"/>
    <col min="1289" max="1289" width="10.875" style="5" customWidth="1"/>
    <col min="1290" max="1290" width="8.25" style="5" customWidth="1"/>
    <col min="1291" max="1291" width="10.875" style="5" customWidth="1"/>
    <col min="1292" max="1292" width="8.25" style="5" customWidth="1"/>
    <col min="1293" max="1293" width="9.875" style="5" customWidth="1"/>
    <col min="1294" max="1294" width="9.625" style="5" customWidth="1"/>
    <col min="1295" max="1295" width="11.875" style="5" customWidth="1"/>
    <col min="1296" max="1296" width="10.875" style="5" customWidth="1"/>
    <col min="1297" max="1297" width="7.625" style="5" customWidth="1"/>
    <col min="1298" max="1298" width="8.625" style="5" customWidth="1"/>
    <col min="1299" max="1299" width="11.125" style="5" customWidth="1"/>
    <col min="1300" max="1300" width="9.75" style="5" customWidth="1"/>
    <col min="1301" max="1301" width="11.5" style="5" customWidth="1"/>
    <col min="1302" max="1302" width="5.625" style="5" customWidth="1"/>
    <col min="1303" max="1303" width="2.875" style="5" customWidth="1"/>
    <col min="1304" max="1536" width="10.625" style="5"/>
    <col min="1537" max="1537" width="1.75" style="5" customWidth="1"/>
    <col min="1538" max="1538" width="15.125" style="5" customWidth="1"/>
    <col min="1539" max="1539" width="10.625" style="5"/>
    <col min="1540" max="1542" width="6.625" style="5" customWidth="1"/>
    <col min="1543" max="1543" width="10.875" style="5" customWidth="1"/>
    <col min="1544" max="1544" width="8.25" style="5" customWidth="1"/>
    <col min="1545" max="1545" width="10.875" style="5" customWidth="1"/>
    <col min="1546" max="1546" width="8.25" style="5" customWidth="1"/>
    <col min="1547" max="1547" width="10.875" style="5" customWidth="1"/>
    <col min="1548" max="1548" width="8.25" style="5" customWidth="1"/>
    <col min="1549" max="1549" width="9.875" style="5" customWidth="1"/>
    <col min="1550" max="1550" width="9.625" style="5" customWidth="1"/>
    <col min="1551" max="1551" width="11.875" style="5" customWidth="1"/>
    <col min="1552" max="1552" width="10.875" style="5" customWidth="1"/>
    <col min="1553" max="1553" width="7.625" style="5" customWidth="1"/>
    <col min="1554" max="1554" width="8.625" style="5" customWidth="1"/>
    <col min="1555" max="1555" width="11.125" style="5" customWidth="1"/>
    <col min="1556" max="1556" width="9.75" style="5" customWidth="1"/>
    <col min="1557" max="1557" width="11.5" style="5" customWidth="1"/>
    <col min="1558" max="1558" width="5.625" style="5" customWidth="1"/>
    <col min="1559" max="1559" width="2.875" style="5" customWidth="1"/>
    <col min="1560" max="1792" width="10.625" style="5"/>
    <col min="1793" max="1793" width="1.75" style="5" customWidth="1"/>
    <col min="1794" max="1794" width="15.125" style="5" customWidth="1"/>
    <col min="1795" max="1795" width="10.625" style="5"/>
    <col min="1796" max="1798" width="6.625" style="5" customWidth="1"/>
    <col min="1799" max="1799" width="10.875" style="5" customWidth="1"/>
    <col min="1800" max="1800" width="8.25" style="5" customWidth="1"/>
    <col min="1801" max="1801" width="10.875" style="5" customWidth="1"/>
    <col min="1802" max="1802" width="8.25" style="5" customWidth="1"/>
    <col min="1803" max="1803" width="10.875" style="5" customWidth="1"/>
    <col min="1804" max="1804" width="8.25" style="5" customWidth="1"/>
    <col min="1805" max="1805" width="9.875" style="5" customWidth="1"/>
    <col min="1806" max="1806" width="9.625" style="5" customWidth="1"/>
    <col min="1807" max="1807" width="11.875" style="5" customWidth="1"/>
    <col min="1808" max="1808" width="10.875" style="5" customWidth="1"/>
    <col min="1809" max="1809" width="7.625" style="5" customWidth="1"/>
    <col min="1810" max="1810" width="8.625" style="5" customWidth="1"/>
    <col min="1811" max="1811" width="11.125" style="5" customWidth="1"/>
    <col min="1812" max="1812" width="9.75" style="5" customWidth="1"/>
    <col min="1813" max="1813" width="11.5" style="5" customWidth="1"/>
    <col min="1814" max="1814" width="5.625" style="5" customWidth="1"/>
    <col min="1815" max="1815" width="2.875" style="5" customWidth="1"/>
    <col min="1816" max="2048" width="10.625" style="5"/>
    <col min="2049" max="2049" width="1.75" style="5" customWidth="1"/>
    <col min="2050" max="2050" width="15.125" style="5" customWidth="1"/>
    <col min="2051" max="2051" width="10.625" style="5"/>
    <col min="2052" max="2054" width="6.625" style="5" customWidth="1"/>
    <col min="2055" max="2055" width="10.875" style="5" customWidth="1"/>
    <col min="2056" max="2056" width="8.25" style="5" customWidth="1"/>
    <col min="2057" max="2057" width="10.875" style="5" customWidth="1"/>
    <col min="2058" max="2058" width="8.25" style="5" customWidth="1"/>
    <col min="2059" max="2059" width="10.875" style="5" customWidth="1"/>
    <col min="2060" max="2060" width="8.25" style="5" customWidth="1"/>
    <col min="2061" max="2061" width="9.875" style="5" customWidth="1"/>
    <col min="2062" max="2062" width="9.625" style="5" customWidth="1"/>
    <col min="2063" max="2063" width="11.875" style="5" customWidth="1"/>
    <col min="2064" max="2064" width="10.875" style="5" customWidth="1"/>
    <col min="2065" max="2065" width="7.625" style="5" customWidth="1"/>
    <col min="2066" max="2066" width="8.625" style="5" customWidth="1"/>
    <col min="2067" max="2067" width="11.125" style="5" customWidth="1"/>
    <col min="2068" max="2068" width="9.75" style="5" customWidth="1"/>
    <col min="2069" max="2069" width="11.5" style="5" customWidth="1"/>
    <col min="2070" max="2070" width="5.625" style="5" customWidth="1"/>
    <col min="2071" max="2071" width="2.875" style="5" customWidth="1"/>
    <col min="2072" max="2304" width="10.625" style="5"/>
    <col min="2305" max="2305" width="1.75" style="5" customWidth="1"/>
    <col min="2306" max="2306" width="15.125" style="5" customWidth="1"/>
    <col min="2307" max="2307" width="10.625" style="5"/>
    <col min="2308" max="2310" width="6.625" style="5" customWidth="1"/>
    <col min="2311" max="2311" width="10.875" style="5" customWidth="1"/>
    <col min="2312" max="2312" width="8.25" style="5" customWidth="1"/>
    <col min="2313" max="2313" width="10.875" style="5" customWidth="1"/>
    <col min="2314" max="2314" width="8.25" style="5" customWidth="1"/>
    <col min="2315" max="2315" width="10.875" style="5" customWidth="1"/>
    <col min="2316" max="2316" width="8.25" style="5" customWidth="1"/>
    <col min="2317" max="2317" width="9.875" style="5" customWidth="1"/>
    <col min="2318" max="2318" width="9.625" style="5" customWidth="1"/>
    <col min="2319" max="2319" width="11.875" style="5" customWidth="1"/>
    <col min="2320" max="2320" width="10.875" style="5" customWidth="1"/>
    <col min="2321" max="2321" width="7.625" style="5" customWidth="1"/>
    <col min="2322" max="2322" width="8.625" style="5" customWidth="1"/>
    <col min="2323" max="2323" width="11.125" style="5" customWidth="1"/>
    <col min="2324" max="2324" width="9.75" style="5" customWidth="1"/>
    <col min="2325" max="2325" width="11.5" style="5" customWidth="1"/>
    <col min="2326" max="2326" width="5.625" style="5" customWidth="1"/>
    <col min="2327" max="2327" width="2.875" style="5" customWidth="1"/>
    <col min="2328" max="2560" width="10.625" style="5"/>
    <col min="2561" max="2561" width="1.75" style="5" customWidth="1"/>
    <col min="2562" max="2562" width="15.125" style="5" customWidth="1"/>
    <col min="2563" max="2563" width="10.625" style="5"/>
    <col min="2564" max="2566" width="6.625" style="5" customWidth="1"/>
    <col min="2567" max="2567" width="10.875" style="5" customWidth="1"/>
    <col min="2568" max="2568" width="8.25" style="5" customWidth="1"/>
    <col min="2569" max="2569" width="10.875" style="5" customWidth="1"/>
    <col min="2570" max="2570" width="8.25" style="5" customWidth="1"/>
    <col min="2571" max="2571" width="10.875" style="5" customWidth="1"/>
    <col min="2572" max="2572" width="8.25" style="5" customWidth="1"/>
    <col min="2573" max="2573" width="9.875" style="5" customWidth="1"/>
    <col min="2574" max="2574" width="9.625" style="5" customWidth="1"/>
    <col min="2575" max="2575" width="11.875" style="5" customWidth="1"/>
    <col min="2576" max="2576" width="10.875" style="5" customWidth="1"/>
    <col min="2577" max="2577" width="7.625" style="5" customWidth="1"/>
    <col min="2578" max="2578" width="8.625" style="5" customWidth="1"/>
    <col min="2579" max="2579" width="11.125" style="5" customWidth="1"/>
    <col min="2580" max="2580" width="9.75" style="5" customWidth="1"/>
    <col min="2581" max="2581" width="11.5" style="5" customWidth="1"/>
    <col min="2582" max="2582" width="5.625" style="5" customWidth="1"/>
    <col min="2583" max="2583" width="2.875" style="5" customWidth="1"/>
    <col min="2584" max="2816" width="10.625" style="5"/>
    <col min="2817" max="2817" width="1.75" style="5" customWidth="1"/>
    <col min="2818" max="2818" width="15.125" style="5" customWidth="1"/>
    <col min="2819" max="2819" width="10.625" style="5"/>
    <col min="2820" max="2822" width="6.625" style="5" customWidth="1"/>
    <col min="2823" max="2823" width="10.875" style="5" customWidth="1"/>
    <col min="2824" max="2824" width="8.25" style="5" customWidth="1"/>
    <col min="2825" max="2825" width="10.875" style="5" customWidth="1"/>
    <col min="2826" max="2826" width="8.25" style="5" customWidth="1"/>
    <col min="2827" max="2827" width="10.875" style="5" customWidth="1"/>
    <col min="2828" max="2828" width="8.25" style="5" customWidth="1"/>
    <col min="2829" max="2829" width="9.875" style="5" customWidth="1"/>
    <col min="2830" max="2830" width="9.625" style="5" customWidth="1"/>
    <col min="2831" max="2831" width="11.875" style="5" customWidth="1"/>
    <col min="2832" max="2832" width="10.875" style="5" customWidth="1"/>
    <col min="2833" max="2833" width="7.625" style="5" customWidth="1"/>
    <col min="2834" max="2834" width="8.625" style="5" customWidth="1"/>
    <col min="2835" max="2835" width="11.125" style="5" customWidth="1"/>
    <col min="2836" max="2836" width="9.75" style="5" customWidth="1"/>
    <col min="2837" max="2837" width="11.5" style="5" customWidth="1"/>
    <col min="2838" max="2838" width="5.625" style="5" customWidth="1"/>
    <col min="2839" max="2839" width="2.875" style="5" customWidth="1"/>
    <col min="2840" max="3072" width="10.625" style="5"/>
    <col min="3073" max="3073" width="1.75" style="5" customWidth="1"/>
    <col min="3074" max="3074" width="15.125" style="5" customWidth="1"/>
    <col min="3075" max="3075" width="10.625" style="5"/>
    <col min="3076" max="3078" width="6.625" style="5" customWidth="1"/>
    <col min="3079" max="3079" width="10.875" style="5" customWidth="1"/>
    <col min="3080" max="3080" width="8.25" style="5" customWidth="1"/>
    <col min="3081" max="3081" width="10.875" style="5" customWidth="1"/>
    <col min="3082" max="3082" width="8.25" style="5" customWidth="1"/>
    <col min="3083" max="3083" width="10.875" style="5" customWidth="1"/>
    <col min="3084" max="3084" width="8.25" style="5" customWidth="1"/>
    <col min="3085" max="3085" width="9.875" style="5" customWidth="1"/>
    <col min="3086" max="3086" width="9.625" style="5" customWidth="1"/>
    <col min="3087" max="3087" width="11.875" style="5" customWidth="1"/>
    <col min="3088" max="3088" width="10.875" style="5" customWidth="1"/>
    <col min="3089" max="3089" width="7.625" style="5" customWidth="1"/>
    <col min="3090" max="3090" width="8.625" style="5" customWidth="1"/>
    <col min="3091" max="3091" width="11.125" style="5" customWidth="1"/>
    <col min="3092" max="3092" width="9.75" style="5" customWidth="1"/>
    <col min="3093" max="3093" width="11.5" style="5" customWidth="1"/>
    <col min="3094" max="3094" width="5.625" style="5" customWidth="1"/>
    <col min="3095" max="3095" width="2.875" style="5" customWidth="1"/>
    <col min="3096" max="3328" width="10.625" style="5"/>
    <col min="3329" max="3329" width="1.75" style="5" customWidth="1"/>
    <col min="3330" max="3330" width="15.125" style="5" customWidth="1"/>
    <col min="3331" max="3331" width="10.625" style="5"/>
    <col min="3332" max="3334" width="6.625" style="5" customWidth="1"/>
    <col min="3335" max="3335" width="10.875" style="5" customWidth="1"/>
    <col min="3336" max="3336" width="8.25" style="5" customWidth="1"/>
    <col min="3337" max="3337" width="10.875" style="5" customWidth="1"/>
    <col min="3338" max="3338" width="8.25" style="5" customWidth="1"/>
    <col min="3339" max="3339" width="10.875" style="5" customWidth="1"/>
    <col min="3340" max="3340" width="8.25" style="5" customWidth="1"/>
    <col min="3341" max="3341" width="9.875" style="5" customWidth="1"/>
    <col min="3342" max="3342" width="9.625" style="5" customWidth="1"/>
    <col min="3343" max="3343" width="11.875" style="5" customWidth="1"/>
    <col min="3344" max="3344" width="10.875" style="5" customWidth="1"/>
    <col min="3345" max="3345" width="7.625" style="5" customWidth="1"/>
    <col min="3346" max="3346" width="8.625" style="5" customWidth="1"/>
    <col min="3347" max="3347" width="11.125" style="5" customWidth="1"/>
    <col min="3348" max="3348" width="9.75" style="5" customWidth="1"/>
    <col min="3349" max="3349" width="11.5" style="5" customWidth="1"/>
    <col min="3350" max="3350" width="5.625" style="5" customWidth="1"/>
    <col min="3351" max="3351" width="2.875" style="5" customWidth="1"/>
    <col min="3352" max="3584" width="10.625" style="5"/>
    <col min="3585" max="3585" width="1.75" style="5" customWidth="1"/>
    <col min="3586" max="3586" width="15.125" style="5" customWidth="1"/>
    <col min="3587" max="3587" width="10.625" style="5"/>
    <col min="3588" max="3590" width="6.625" style="5" customWidth="1"/>
    <col min="3591" max="3591" width="10.875" style="5" customWidth="1"/>
    <col min="3592" max="3592" width="8.25" style="5" customWidth="1"/>
    <col min="3593" max="3593" width="10.875" style="5" customWidth="1"/>
    <col min="3594" max="3594" width="8.25" style="5" customWidth="1"/>
    <col min="3595" max="3595" width="10.875" style="5" customWidth="1"/>
    <col min="3596" max="3596" width="8.25" style="5" customWidth="1"/>
    <col min="3597" max="3597" width="9.875" style="5" customWidth="1"/>
    <col min="3598" max="3598" width="9.625" style="5" customWidth="1"/>
    <col min="3599" max="3599" width="11.875" style="5" customWidth="1"/>
    <col min="3600" max="3600" width="10.875" style="5" customWidth="1"/>
    <col min="3601" max="3601" width="7.625" style="5" customWidth="1"/>
    <col min="3602" max="3602" width="8.625" style="5" customWidth="1"/>
    <col min="3603" max="3603" width="11.125" style="5" customWidth="1"/>
    <col min="3604" max="3604" width="9.75" style="5" customWidth="1"/>
    <col min="3605" max="3605" width="11.5" style="5" customWidth="1"/>
    <col min="3606" max="3606" width="5.625" style="5" customWidth="1"/>
    <col min="3607" max="3607" width="2.875" style="5" customWidth="1"/>
    <col min="3608" max="3840" width="10.625" style="5"/>
    <col min="3841" max="3841" width="1.75" style="5" customWidth="1"/>
    <col min="3842" max="3842" width="15.125" style="5" customWidth="1"/>
    <col min="3843" max="3843" width="10.625" style="5"/>
    <col min="3844" max="3846" width="6.625" style="5" customWidth="1"/>
    <col min="3847" max="3847" width="10.875" style="5" customWidth="1"/>
    <col min="3848" max="3848" width="8.25" style="5" customWidth="1"/>
    <col min="3849" max="3849" width="10.875" style="5" customWidth="1"/>
    <col min="3850" max="3850" width="8.25" style="5" customWidth="1"/>
    <col min="3851" max="3851" width="10.875" style="5" customWidth="1"/>
    <col min="3852" max="3852" width="8.25" style="5" customWidth="1"/>
    <col min="3853" max="3853" width="9.875" style="5" customWidth="1"/>
    <col min="3854" max="3854" width="9.625" style="5" customWidth="1"/>
    <col min="3855" max="3855" width="11.875" style="5" customWidth="1"/>
    <col min="3856" max="3856" width="10.875" style="5" customWidth="1"/>
    <col min="3857" max="3857" width="7.625" style="5" customWidth="1"/>
    <col min="3858" max="3858" width="8.625" style="5" customWidth="1"/>
    <col min="3859" max="3859" width="11.125" style="5" customWidth="1"/>
    <col min="3860" max="3860" width="9.75" style="5" customWidth="1"/>
    <col min="3861" max="3861" width="11.5" style="5" customWidth="1"/>
    <col min="3862" max="3862" width="5.625" style="5" customWidth="1"/>
    <col min="3863" max="3863" width="2.875" style="5" customWidth="1"/>
    <col min="3864" max="4096" width="10.625" style="5"/>
    <col min="4097" max="4097" width="1.75" style="5" customWidth="1"/>
    <col min="4098" max="4098" width="15.125" style="5" customWidth="1"/>
    <col min="4099" max="4099" width="10.625" style="5"/>
    <col min="4100" max="4102" width="6.625" style="5" customWidth="1"/>
    <col min="4103" max="4103" width="10.875" style="5" customWidth="1"/>
    <col min="4104" max="4104" width="8.25" style="5" customWidth="1"/>
    <col min="4105" max="4105" width="10.875" style="5" customWidth="1"/>
    <col min="4106" max="4106" width="8.25" style="5" customWidth="1"/>
    <col min="4107" max="4107" width="10.875" style="5" customWidth="1"/>
    <col min="4108" max="4108" width="8.25" style="5" customWidth="1"/>
    <col min="4109" max="4109" width="9.875" style="5" customWidth="1"/>
    <col min="4110" max="4110" width="9.625" style="5" customWidth="1"/>
    <col min="4111" max="4111" width="11.875" style="5" customWidth="1"/>
    <col min="4112" max="4112" width="10.875" style="5" customWidth="1"/>
    <col min="4113" max="4113" width="7.625" style="5" customWidth="1"/>
    <col min="4114" max="4114" width="8.625" style="5" customWidth="1"/>
    <col min="4115" max="4115" width="11.125" style="5" customWidth="1"/>
    <col min="4116" max="4116" width="9.75" style="5" customWidth="1"/>
    <col min="4117" max="4117" width="11.5" style="5" customWidth="1"/>
    <col min="4118" max="4118" width="5.625" style="5" customWidth="1"/>
    <col min="4119" max="4119" width="2.875" style="5" customWidth="1"/>
    <col min="4120" max="4352" width="10.625" style="5"/>
    <col min="4353" max="4353" width="1.75" style="5" customWidth="1"/>
    <col min="4354" max="4354" width="15.125" style="5" customWidth="1"/>
    <col min="4355" max="4355" width="10.625" style="5"/>
    <col min="4356" max="4358" width="6.625" style="5" customWidth="1"/>
    <col min="4359" max="4359" width="10.875" style="5" customWidth="1"/>
    <col min="4360" max="4360" width="8.25" style="5" customWidth="1"/>
    <col min="4361" max="4361" width="10.875" style="5" customWidth="1"/>
    <col min="4362" max="4362" width="8.25" style="5" customWidth="1"/>
    <col min="4363" max="4363" width="10.875" style="5" customWidth="1"/>
    <col min="4364" max="4364" width="8.25" style="5" customWidth="1"/>
    <col min="4365" max="4365" width="9.875" style="5" customWidth="1"/>
    <col min="4366" max="4366" width="9.625" style="5" customWidth="1"/>
    <col min="4367" max="4367" width="11.875" style="5" customWidth="1"/>
    <col min="4368" max="4368" width="10.875" style="5" customWidth="1"/>
    <col min="4369" max="4369" width="7.625" style="5" customWidth="1"/>
    <col min="4370" max="4370" width="8.625" style="5" customWidth="1"/>
    <col min="4371" max="4371" width="11.125" style="5" customWidth="1"/>
    <col min="4372" max="4372" width="9.75" style="5" customWidth="1"/>
    <col min="4373" max="4373" width="11.5" style="5" customWidth="1"/>
    <col min="4374" max="4374" width="5.625" style="5" customWidth="1"/>
    <col min="4375" max="4375" width="2.875" style="5" customWidth="1"/>
    <col min="4376" max="4608" width="10.625" style="5"/>
    <col min="4609" max="4609" width="1.75" style="5" customWidth="1"/>
    <col min="4610" max="4610" width="15.125" style="5" customWidth="1"/>
    <col min="4611" max="4611" width="10.625" style="5"/>
    <col min="4612" max="4614" width="6.625" style="5" customWidth="1"/>
    <col min="4615" max="4615" width="10.875" style="5" customWidth="1"/>
    <col min="4616" max="4616" width="8.25" style="5" customWidth="1"/>
    <col min="4617" max="4617" width="10.875" style="5" customWidth="1"/>
    <col min="4618" max="4618" width="8.25" style="5" customWidth="1"/>
    <col min="4619" max="4619" width="10.875" style="5" customWidth="1"/>
    <col min="4620" max="4620" width="8.25" style="5" customWidth="1"/>
    <col min="4621" max="4621" width="9.875" style="5" customWidth="1"/>
    <col min="4622" max="4622" width="9.625" style="5" customWidth="1"/>
    <col min="4623" max="4623" width="11.875" style="5" customWidth="1"/>
    <col min="4624" max="4624" width="10.875" style="5" customWidth="1"/>
    <col min="4625" max="4625" width="7.625" style="5" customWidth="1"/>
    <col min="4626" max="4626" width="8.625" style="5" customWidth="1"/>
    <col min="4627" max="4627" width="11.125" style="5" customWidth="1"/>
    <col min="4628" max="4628" width="9.75" style="5" customWidth="1"/>
    <col min="4629" max="4629" width="11.5" style="5" customWidth="1"/>
    <col min="4630" max="4630" width="5.625" style="5" customWidth="1"/>
    <col min="4631" max="4631" width="2.875" style="5" customWidth="1"/>
    <col min="4632" max="4864" width="10.625" style="5"/>
    <col min="4865" max="4865" width="1.75" style="5" customWidth="1"/>
    <col min="4866" max="4866" width="15.125" style="5" customWidth="1"/>
    <col min="4867" max="4867" width="10.625" style="5"/>
    <col min="4868" max="4870" width="6.625" style="5" customWidth="1"/>
    <col min="4871" max="4871" width="10.875" style="5" customWidth="1"/>
    <col min="4872" max="4872" width="8.25" style="5" customWidth="1"/>
    <col min="4873" max="4873" width="10.875" style="5" customWidth="1"/>
    <col min="4874" max="4874" width="8.25" style="5" customWidth="1"/>
    <col min="4875" max="4875" width="10.875" style="5" customWidth="1"/>
    <col min="4876" max="4876" width="8.25" style="5" customWidth="1"/>
    <col min="4877" max="4877" width="9.875" style="5" customWidth="1"/>
    <col min="4878" max="4878" width="9.625" style="5" customWidth="1"/>
    <col min="4879" max="4879" width="11.875" style="5" customWidth="1"/>
    <col min="4880" max="4880" width="10.875" style="5" customWidth="1"/>
    <col min="4881" max="4881" width="7.625" style="5" customWidth="1"/>
    <col min="4882" max="4882" width="8.625" style="5" customWidth="1"/>
    <col min="4883" max="4883" width="11.125" style="5" customWidth="1"/>
    <col min="4884" max="4884" width="9.75" style="5" customWidth="1"/>
    <col min="4885" max="4885" width="11.5" style="5" customWidth="1"/>
    <col min="4886" max="4886" width="5.625" style="5" customWidth="1"/>
    <col min="4887" max="4887" width="2.875" style="5" customWidth="1"/>
    <col min="4888" max="5120" width="10.625" style="5"/>
    <col min="5121" max="5121" width="1.75" style="5" customWidth="1"/>
    <col min="5122" max="5122" width="15.125" style="5" customWidth="1"/>
    <col min="5123" max="5123" width="10.625" style="5"/>
    <col min="5124" max="5126" width="6.625" style="5" customWidth="1"/>
    <col min="5127" max="5127" width="10.875" style="5" customWidth="1"/>
    <col min="5128" max="5128" width="8.25" style="5" customWidth="1"/>
    <col min="5129" max="5129" width="10.875" style="5" customWidth="1"/>
    <col min="5130" max="5130" width="8.25" style="5" customWidth="1"/>
    <col min="5131" max="5131" width="10.875" style="5" customWidth="1"/>
    <col min="5132" max="5132" width="8.25" style="5" customWidth="1"/>
    <col min="5133" max="5133" width="9.875" style="5" customWidth="1"/>
    <col min="5134" max="5134" width="9.625" style="5" customWidth="1"/>
    <col min="5135" max="5135" width="11.875" style="5" customWidth="1"/>
    <col min="5136" max="5136" width="10.875" style="5" customWidth="1"/>
    <col min="5137" max="5137" width="7.625" style="5" customWidth="1"/>
    <col min="5138" max="5138" width="8.625" style="5" customWidth="1"/>
    <col min="5139" max="5139" width="11.125" style="5" customWidth="1"/>
    <col min="5140" max="5140" width="9.75" style="5" customWidth="1"/>
    <col min="5141" max="5141" width="11.5" style="5" customWidth="1"/>
    <col min="5142" max="5142" width="5.625" style="5" customWidth="1"/>
    <col min="5143" max="5143" width="2.875" style="5" customWidth="1"/>
    <col min="5144" max="5376" width="10.625" style="5"/>
    <col min="5377" max="5377" width="1.75" style="5" customWidth="1"/>
    <col min="5378" max="5378" width="15.125" style="5" customWidth="1"/>
    <col min="5379" max="5379" width="10.625" style="5"/>
    <col min="5380" max="5382" width="6.625" style="5" customWidth="1"/>
    <col min="5383" max="5383" width="10.875" style="5" customWidth="1"/>
    <col min="5384" max="5384" width="8.25" style="5" customWidth="1"/>
    <col min="5385" max="5385" width="10.875" style="5" customWidth="1"/>
    <col min="5386" max="5386" width="8.25" style="5" customWidth="1"/>
    <col min="5387" max="5387" width="10.875" style="5" customWidth="1"/>
    <col min="5388" max="5388" width="8.25" style="5" customWidth="1"/>
    <col min="5389" max="5389" width="9.875" style="5" customWidth="1"/>
    <col min="5390" max="5390" width="9.625" style="5" customWidth="1"/>
    <col min="5391" max="5391" width="11.875" style="5" customWidth="1"/>
    <col min="5392" max="5392" width="10.875" style="5" customWidth="1"/>
    <col min="5393" max="5393" width="7.625" style="5" customWidth="1"/>
    <col min="5394" max="5394" width="8.625" style="5" customWidth="1"/>
    <col min="5395" max="5395" width="11.125" style="5" customWidth="1"/>
    <col min="5396" max="5396" width="9.75" style="5" customWidth="1"/>
    <col min="5397" max="5397" width="11.5" style="5" customWidth="1"/>
    <col min="5398" max="5398" width="5.625" style="5" customWidth="1"/>
    <col min="5399" max="5399" width="2.875" style="5" customWidth="1"/>
    <col min="5400" max="5632" width="10.625" style="5"/>
    <col min="5633" max="5633" width="1.75" style="5" customWidth="1"/>
    <col min="5634" max="5634" width="15.125" style="5" customWidth="1"/>
    <col min="5635" max="5635" width="10.625" style="5"/>
    <col min="5636" max="5638" width="6.625" style="5" customWidth="1"/>
    <col min="5639" max="5639" width="10.875" style="5" customWidth="1"/>
    <col min="5640" max="5640" width="8.25" style="5" customWidth="1"/>
    <col min="5641" max="5641" width="10.875" style="5" customWidth="1"/>
    <col min="5642" max="5642" width="8.25" style="5" customWidth="1"/>
    <col min="5643" max="5643" width="10.875" style="5" customWidth="1"/>
    <col min="5644" max="5644" width="8.25" style="5" customWidth="1"/>
    <col min="5645" max="5645" width="9.875" style="5" customWidth="1"/>
    <col min="5646" max="5646" width="9.625" style="5" customWidth="1"/>
    <col min="5647" max="5647" width="11.875" style="5" customWidth="1"/>
    <col min="5648" max="5648" width="10.875" style="5" customWidth="1"/>
    <col min="5649" max="5649" width="7.625" style="5" customWidth="1"/>
    <col min="5650" max="5650" width="8.625" style="5" customWidth="1"/>
    <col min="5651" max="5651" width="11.125" style="5" customWidth="1"/>
    <col min="5652" max="5652" width="9.75" style="5" customWidth="1"/>
    <col min="5653" max="5653" width="11.5" style="5" customWidth="1"/>
    <col min="5654" max="5654" width="5.625" style="5" customWidth="1"/>
    <col min="5655" max="5655" width="2.875" style="5" customWidth="1"/>
    <col min="5656" max="5888" width="10.625" style="5"/>
    <col min="5889" max="5889" width="1.75" style="5" customWidth="1"/>
    <col min="5890" max="5890" width="15.125" style="5" customWidth="1"/>
    <col min="5891" max="5891" width="10.625" style="5"/>
    <col min="5892" max="5894" width="6.625" style="5" customWidth="1"/>
    <col min="5895" max="5895" width="10.875" style="5" customWidth="1"/>
    <col min="5896" max="5896" width="8.25" style="5" customWidth="1"/>
    <col min="5897" max="5897" width="10.875" style="5" customWidth="1"/>
    <col min="5898" max="5898" width="8.25" style="5" customWidth="1"/>
    <col min="5899" max="5899" width="10.875" style="5" customWidth="1"/>
    <col min="5900" max="5900" width="8.25" style="5" customWidth="1"/>
    <col min="5901" max="5901" width="9.875" style="5" customWidth="1"/>
    <col min="5902" max="5902" width="9.625" style="5" customWidth="1"/>
    <col min="5903" max="5903" width="11.875" style="5" customWidth="1"/>
    <col min="5904" max="5904" width="10.875" style="5" customWidth="1"/>
    <col min="5905" max="5905" width="7.625" style="5" customWidth="1"/>
    <col min="5906" max="5906" width="8.625" style="5" customWidth="1"/>
    <col min="5907" max="5907" width="11.125" style="5" customWidth="1"/>
    <col min="5908" max="5908" width="9.75" style="5" customWidth="1"/>
    <col min="5909" max="5909" width="11.5" style="5" customWidth="1"/>
    <col min="5910" max="5910" width="5.625" style="5" customWidth="1"/>
    <col min="5911" max="5911" width="2.875" style="5" customWidth="1"/>
    <col min="5912" max="6144" width="10.625" style="5"/>
    <col min="6145" max="6145" width="1.75" style="5" customWidth="1"/>
    <col min="6146" max="6146" width="15.125" style="5" customWidth="1"/>
    <col min="6147" max="6147" width="10.625" style="5"/>
    <col min="6148" max="6150" width="6.625" style="5" customWidth="1"/>
    <col min="6151" max="6151" width="10.875" style="5" customWidth="1"/>
    <col min="6152" max="6152" width="8.25" style="5" customWidth="1"/>
    <col min="6153" max="6153" width="10.875" style="5" customWidth="1"/>
    <col min="6154" max="6154" width="8.25" style="5" customWidth="1"/>
    <col min="6155" max="6155" width="10.875" style="5" customWidth="1"/>
    <col min="6156" max="6156" width="8.25" style="5" customWidth="1"/>
    <col min="6157" max="6157" width="9.875" style="5" customWidth="1"/>
    <col min="6158" max="6158" width="9.625" style="5" customWidth="1"/>
    <col min="6159" max="6159" width="11.875" style="5" customWidth="1"/>
    <col min="6160" max="6160" width="10.875" style="5" customWidth="1"/>
    <col min="6161" max="6161" width="7.625" style="5" customWidth="1"/>
    <col min="6162" max="6162" width="8.625" style="5" customWidth="1"/>
    <col min="6163" max="6163" width="11.125" style="5" customWidth="1"/>
    <col min="6164" max="6164" width="9.75" style="5" customWidth="1"/>
    <col min="6165" max="6165" width="11.5" style="5" customWidth="1"/>
    <col min="6166" max="6166" width="5.625" style="5" customWidth="1"/>
    <col min="6167" max="6167" width="2.875" style="5" customWidth="1"/>
    <col min="6168" max="6400" width="10.625" style="5"/>
    <col min="6401" max="6401" width="1.75" style="5" customWidth="1"/>
    <col min="6402" max="6402" width="15.125" style="5" customWidth="1"/>
    <col min="6403" max="6403" width="10.625" style="5"/>
    <col min="6404" max="6406" width="6.625" style="5" customWidth="1"/>
    <col min="6407" max="6407" width="10.875" style="5" customWidth="1"/>
    <col min="6408" max="6408" width="8.25" style="5" customWidth="1"/>
    <col min="6409" max="6409" width="10.875" style="5" customWidth="1"/>
    <col min="6410" max="6410" width="8.25" style="5" customWidth="1"/>
    <col min="6411" max="6411" width="10.875" style="5" customWidth="1"/>
    <col min="6412" max="6412" width="8.25" style="5" customWidth="1"/>
    <col min="6413" max="6413" width="9.875" style="5" customWidth="1"/>
    <col min="6414" max="6414" width="9.625" style="5" customWidth="1"/>
    <col min="6415" max="6415" width="11.875" style="5" customWidth="1"/>
    <col min="6416" max="6416" width="10.875" style="5" customWidth="1"/>
    <col min="6417" max="6417" width="7.625" style="5" customWidth="1"/>
    <col min="6418" max="6418" width="8.625" style="5" customWidth="1"/>
    <col min="6419" max="6419" width="11.125" style="5" customWidth="1"/>
    <col min="6420" max="6420" width="9.75" style="5" customWidth="1"/>
    <col min="6421" max="6421" width="11.5" style="5" customWidth="1"/>
    <col min="6422" max="6422" width="5.625" style="5" customWidth="1"/>
    <col min="6423" max="6423" width="2.875" style="5" customWidth="1"/>
    <col min="6424" max="6656" width="10.625" style="5"/>
    <col min="6657" max="6657" width="1.75" style="5" customWidth="1"/>
    <col min="6658" max="6658" width="15.125" style="5" customWidth="1"/>
    <col min="6659" max="6659" width="10.625" style="5"/>
    <col min="6660" max="6662" width="6.625" style="5" customWidth="1"/>
    <col min="6663" max="6663" width="10.875" style="5" customWidth="1"/>
    <col min="6664" max="6664" width="8.25" style="5" customWidth="1"/>
    <col min="6665" max="6665" width="10.875" style="5" customWidth="1"/>
    <col min="6666" max="6666" width="8.25" style="5" customWidth="1"/>
    <col min="6667" max="6667" width="10.875" style="5" customWidth="1"/>
    <col min="6668" max="6668" width="8.25" style="5" customWidth="1"/>
    <col min="6669" max="6669" width="9.875" style="5" customWidth="1"/>
    <col min="6670" max="6670" width="9.625" style="5" customWidth="1"/>
    <col min="6671" max="6671" width="11.875" style="5" customWidth="1"/>
    <col min="6672" max="6672" width="10.875" style="5" customWidth="1"/>
    <col min="6673" max="6673" width="7.625" style="5" customWidth="1"/>
    <col min="6674" max="6674" width="8.625" style="5" customWidth="1"/>
    <col min="6675" max="6675" width="11.125" style="5" customWidth="1"/>
    <col min="6676" max="6676" width="9.75" style="5" customWidth="1"/>
    <col min="6677" max="6677" width="11.5" style="5" customWidth="1"/>
    <col min="6678" max="6678" width="5.625" style="5" customWidth="1"/>
    <col min="6679" max="6679" width="2.875" style="5" customWidth="1"/>
    <col min="6680" max="6912" width="10.625" style="5"/>
    <col min="6913" max="6913" width="1.75" style="5" customWidth="1"/>
    <col min="6914" max="6914" width="15.125" style="5" customWidth="1"/>
    <col min="6915" max="6915" width="10.625" style="5"/>
    <col min="6916" max="6918" width="6.625" style="5" customWidth="1"/>
    <col min="6919" max="6919" width="10.875" style="5" customWidth="1"/>
    <col min="6920" max="6920" width="8.25" style="5" customWidth="1"/>
    <col min="6921" max="6921" width="10.875" style="5" customWidth="1"/>
    <col min="6922" max="6922" width="8.25" style="5" customWidth="1"/>
    <col min="6923" max="6923" width="10.875" style="5" customWidth="1"/>
    <col min="6924" max="6924" width="8.25" style="5" customWidth="1"/>
    <col min="6925" max="6925" width="9.875" style="5" customWidth="1"/>
    <col min="6926" max="6926" width="9.625" style="5" customWidth="1"/>
    <col min="6927" max="6927" width="11.875" style="5" customWidth="1"/>
    <col min="6928" max="6928" width="10.875" style="5" customWidth="1"/>
    <col min="6929" max="6929" width="7.625" style="5" customWidth="1"/>
    <col min="6930" max="6930" width="8.625" style="5" customWidth="1"/>
    <col min="6931" max="6931" width="11.125" style="5" customWidth="1"/>
    <col min="6932" max="6932" width="9.75" style="5" customWidth="1"/>
    <col min="6933" max="6933" width="11.5" style="5" customWidth="1"/>
    <col min="6934" max="6934" width="5.625" style="5" customWidth="1"/>
    <col min="6935" max="6935" width="2.875" style="5" customWidth="1"/>
    <col min="6936" max="7168" width="10.625" style="5"/>
    <col min="7169" max="7169" width="1.75" style="5" customWidth="1"/>
    <col min="7170" max="7170" width="15.125" style="5" customWidth="1"/>
    <col min="7171" max="7171" width="10.625" style="5"/>
    <col min="7172" max="7174" width="6.625" style="5" customWidth="1"/>
    <col min="7175" max="7175" width="10.875" style="5" customWidth="1"/>
    <col min="7176" max="7176" width="8.25" style="5" customWidth="1"/>
    <col min="7177" max="7177" width="10.875" style="5" customWidth="1"/>
    <col min="7178" max="7178" width="8.25" style="5" customWidth="1"/>
    <col min="7179" max="7179" width="10.875" style="5" customWidth="1"/>
    <col min="7180" max="7180" width="8.25" style="5" customWidth="1"/>
    <col min="7181" max="7181" width="9.875" style="5" customWidth="1"/>
    <col min="7182" max="7182" width="9.625" style="5" customWidth="1"/>
    <col min="7183" max="7183" width="11.875" style="5" customWidth="1"/>
    <col min="7184" max="7184" width="10.875" style="5" customWidth="1"/>
    <col min="7185" max="7185" width="7.625" style="5" customWidth="1"/>
    <col min="7186" max="7186" width="8.625" style="5" customWidth="1"/>
    <col min="7187" max="7187" width="11.125" style="5" customWidth="1"/>
    <col min="7188" max="7188" width="9.75" style="5" customWidth="1"/>
    <col min="7189" max="7189" width="11.5" style="5" customWidth="1"/>
    <col min="7190" max="7190" width="5.625" style="5" customWidth="1"/>
    <col min="7191" max="7191" width="2.875" style="5" customWidth="1"/>
    <col min="7192" max="7424" width="10.625" style="5"/>
    <col min="7425" max="7425" width="1.75" style="5" customWidth="1"/>
    <col min="7426" max="7426" width="15.125" style="5" customWidth="1"/>
    <col min="7427" max="7427" width="10.625" style="5"/>
    <col min="7428" max="7430" width="6.625" style="5" customWidth="1"/>
    <col min="7431" max="7431" width="10.875" style="5" customWidth="1"/>
    <col min="7432" max="7432" width="8.25" style="5" customWidth="1"/>
    <col min="7433" max="7433" width="10.875" style="5" customWidth="1"/>
    <col min="7434" max="7434" width="8.25" style="5" customWidth="1"/>
    <col min="7435" max="7435" width="10.875" style="5" customWidth="1"/>
    <col min="7436" max="7436" width="8.25" style="5" customWidth="1"/>
    <col min="7437" max="7437" width="9.875" style="5" customWidth="1"/>
    <col min="7438" max="7438" width="9.625" style="5" customWidth="1"/>
    <col min="7439" max="7439" width="11.875" style="5" customWidth="1"/>
    <col min="7440" max="7440" width="10.875" style="5" customWidth="1"/>
    <col min="7441" max="7441" width="7.625" style="5" customWidth="1"/>
    <col min="7442" max="7442" width="8.625" style="5" customWidth="1"/>
    <col min="7443" max="7443" width="11.125" style="5" customWidth="1"/>
    <col min="7444" max="7444" width="9.75" style="5" customWidth="1"/>
    <col min="7445" max="7445" width="11.5" style="5" customWidth="1"/>
    <col min="7446" max="7446" width="5.625" style="5" customWidth="1"/>
    <col min="7447" max="7447" width="2.875" style="5" customWidth="1"/>
    <col min="7448" max="7680" width="10.625" style="5"/>
    <col min="7681" max="7681" width="1.75" style="5" customWidth="1"/>
    <col min="7682" max="7682" width="15.125" style="5" customWidth="1"/>
    <col min="7683" max="7683" width="10.625" style="5"/>
    <col min="7684" max="7686" width="6.625" style="5" customWidth="1"/>
    <col min="7687" max="7687" width="10.875" style="5" customWidth="1"/>
    <col min="7688" max="7688" width="8.25" style="5" customWidth="1"/>
    <col min="7689" max="7689" width="10.875" style="5" customWidth="1"/>
    <col min="7690" max="7690" width="8.25" style="5" customWidth="1"/>
    <col min="7691" max="7691" width="10.875" style="5" customWidth="1"/>
    <col min="7692" max="7692" width="8.25" style="5" customWidth="1"/>
    <col min="7693" max="7693" width="9.875" style="5" customWidth="1"/>
    <col min="7694" max="7694" width="9.625" style="5" customWidth="1"/>
    <col min="7695" max="7695" width="11.875" style="5" customWidth="1"/>
    <col min="7696" max="7696" width="10.875" style="5" customWidth="1"/>
    <col min="7697" max="7697" width="7.625" style="5" customWidth="1"/>
    <col min="7698" max="7698" width="8.625" style="5" customWidth="1"/>
    <col min="7699" max="7699" width="11.125" style="5" customWidth="1"/>
    <col min="7700" max="7700" width="9.75" style="5" customWidth="1"/>
    <col min="7701" max="7701" width="11.5" style="5" customWidth="1"/>
    <col min="7702" max="7702" width="5.625" style="5" customWidth="1"/>
    <col min="7703" max="7703" width="2.875" style="5" customWidth="1"/>
    <col min="7704" max="7936" width="10.625" style="5"/>
    <col min="7937" max="7937" width="1.75" style="5" customWidth="1"/>
    <col min="7938" max="7938" width="15.125" style="5" customWidth="1"/>
    <col min="7939" max="7939" width="10.625" style="5"/>
    <col min="7940" max="7942" width="6.625" style="5" customWidth="1"/>
    <col min="7943" max="7943" width="10.875" style="5" customWidth="1"/>
    <col min="7944" max="7944" width="8.25" style="5" customWidth="1"/>
    <col min="7945" max="7945" width="10.875" style="5" customWidth="1"/>
    <col min="7946" max="7946" width="8.25" style="5" customWidth="1"/>
    <col min="7947" max="7947" width="10.875" style="5" customWidth="1"/>
    <col min="7948" max="7948" width="8.25" style="5" customWidth="1"/>
    <col min="7949" max="7949" width="9.875" style="5" customWidth="1"/>
    <col min="7950" max="7950" width="9.625" style="5" customWidth="1"/>
    <col min="7951" max="7951" width="11.875" style="5" customWidth="1"/>
    <col min="7952" max="7952" width="10.875" style="5" customWidth="1"/>
    <col min="7953" max="7953" width="7.625" style="5" customWidth="1"/>
    <col min="7954" max="7954" width="8.625" style="5" customWidth="1"/>
    <col min="7955" max="7955" width="11.125" style="5" customWidth="1"/>
    <col min="7956" max="7956" width="9.75" style="5" customWidth="1"/>
    <col min="7957" max="7957" width="11.5" style="5" customWidth="1"/>
    <col min="7958" max="7958" width="5.625" style="5" customWidth="1"/>
    <col min="7959" max="7959" width="2.875" style="5" customWidth="1"/>
    <col min="7960" max="8192" width="10.625" style="5"/>
    <col min="8193" max="8193" width="1.75" style="5" customWidth="1"/>
    <col min="8194" max="8194" width="15.125" style="5" customWidth="1"/>
    <col min="8195" max="8195" width="10.625" style="5"/>
    <col min="8196" max="8198" width="6.625" style="5" customWidth="1"/>
    <col min="8199" max="8199" width="10.875" style="5" customWidth="1"/>
    <col min="8200" max="8200" width="8.25" style="5" customWidth="1"/>
    <col min="8201" max="8201" width="10.875" style="5" customWidth="1"/>
    <col min="8202" max="8202" width="8.25" style="5" customWidth="1"/>
    <col min="8203" max="8203" width="10.875" style="5" customWidth="1"/>
    <col min="8204" max="8204" width="8.25" style="5" customWidth="1"/>
    <col min="8205" max="8205" width="9.875" style="5" customWidth="1"/>
    <col min="8206" max="8206" width="9.625" style="5" customWidth="1"/>
    <col min="8207" max="8207" width="11.875" style="5" customWidth="1"/>
    <col min="8208" max="8208" width="10.875" style="5" customWidth="1"/>
    <col min="8209" max="8209" width="7.625" style="5" customWidth="1"/>
    <col min="8210" max="8210" width="8.625" style="5" customWidth="1"/>
    <col min="8211" max="8211" width="11.125" style="5" customWidth="1"/>
    <col min="8212" max="8212" width="9.75" style="5" customWidth="1"/>
    <col min="8213" max="8213" width="11.5" style="5" customWidth="1"/>
    <col min="8214" max="8214" width="5.625" style="5" customWidth="1"/>
    <col min="8215" max="8215" width="2.875" style="5" customWidth="1"/>
    <col min="8216" max="8448" width="10.625" style="5"/>
    <col min="8449" max="8449" width="1.75" style="5" customWidth="1"/>
    <col min="8450" max="8450" width="15.125" style="5" customWidth="1"/>
    <col min="8451" max="8451" width="10.625" style="5"/>
    <col min="8452" max="8454" width="6.625" style="5" customWidth="1"/>
    <col min="8455" max="8455" width="10.875" style="5" customWidth="1"/>
    <col min="8456" max="8456" width="8.25" style="5" customWidth="1"/>
    <col min="8457" max="8457" width="10.875" style="5" customWidth="1"/>
    <col min="8458" max="8458" width="8.25" style="5" customWidth="1"/>
    <col min="8459" max="8459" width="10.875" style="5" customWidth="1"/>
    <col min="8460" max="8460" width="8.25" style="5" customWidth="1"/>
    <col min="8461" max="8461" width="9.875" style="5" customWidth="1"/>
    <col min="8462" max="8462" width="9.625" style="5" customWidth="1"/>
    <col min="8463" max="8463" width="11.875" style="5" customWidth="1"/>
    <col min="8464" max="8464" width="10.875" style="5" customWidth="1"/>
    <col min="8465" max="8465" width="7.625" style="5" customWidth="1"/>
    <col min="8466" max="8466" width="8.625" style="5" customWidth="1"/>
    <col min="8467" max="8467" width="11.125" style="5" customWidth="1"/>
    <col min="8468" max="8468" width="9.75" style="5" customWidth="1"/>
    <col min="8469" max="8469" width="11.5" style="5" customWidth="1"/>
    <col min="8470" max="8470" width="5.625" style="5" customWidth="1"/>
    <col min="8471" max="8471" width="2.875" style="5" customWidth="1"/>
    <col min="8472" max="8704" width="10.625" style="5"/>
    <col min="8705" max="8705" width="1.75" style="5" customWidth="1"/>
    <col min="8706" max="8706" width="15.125" style="5" customWidth="1"/>
    <col min="8707" max="8707" width="10.625" style="5"/>
    <col min="8708" max="8710" width="6.625" style="5" customWidth="1"/>
    <col min="8711" max="8711" width="10.875" style="5" customWidth="1"/>
    <col min="8712" max="8712" width="8.25" style="5" customWidth="1"/>
    <col min="8713" max="8713" width="10.875" style="5" customWidth="1"/>
    <col min="8714" max="8714" width="8.25" style="5" customWidth="1"/>
    <col min="8715" max="8715" width="10.875" style="5" customWidth="1"/>
    <col min="8716" max="8716" width="8.25" style="5" customWidth="1"/>
    <col min="8717" max="8717" width="9.875" style="5" customWidth="1"/>
    <col min="8718" max="8718" width="9.625" style="5" customWidth="1"/>
    <col min="8719" max="8719" width="11.875" style="5" customWidth="1"/>
    <col min="8720" max="8720" width="10.875" style="5" customWidth="1"/>
    <col min="8721" max="8721" width="7.625" style="5" customWidth="1"/>
    <col min="8722" max="8722" width="8.625" style="5" customWidth="1"/>
    <col min="8723" max="8723" width="11.125" style="5" customWidth="1"/>
    <col min="8724" max="8724" width="9.75" style="5" customWidth="1"/>
    <col min="8725" max="8725" width="11.5" style="5" customWidth="1"/>
    <col min="8726" max="8726" width="5.625" style="5" customWidth="1"/>
    <col min="8727" max="8727" width="2.875" style="5" customWidth="1"/>
    <col min="8728" max="8960" width="10.625" style="5"/>
    <col min="8961" max="8961" width="1.75" style="5" customWidth="1"/>
    <col min="8962" max="8962" width="15.125" style="5" customWidth="1"/>
    <col min="8963" max="8963" width="10.625" style="5"/>
    <col min="8964" max="8966" width="6.625" style="5" customWidth="1"/>
    <col min="8967" max="8967" width="10.875" style="5" customWidth="1"/>
    <col min="8968" max="8968" width="8.25" style="5" customWidth="1"/>
    <col min="8969" max="8969" width="10.875" style="5" customWidth="1"/>
    <col min="8970" max="8970" width="8.25" style="5" customWidth="1"/>
    <col min="8971" max="8971" width="10.875" style="5" customWidth="1"/>
    <col min="8972" max="8972" width="8.25" style="5" customWidth="1"/>
    <col min="8973" max="8973" width="9.875" style="5" customWidth="1"/>
    <col min="8974" max="8974" width="9.625" style="5" customWidth="1"/>
    <col min="8975" max="8975" width="11.875" style="5" customWidth="1"/>
    <col min="8976" max="8976" width="10.875" style="5" customWidth="1"/>
    <col min="8977" max="8977" width="7.625" style="5" customWidth="1"/>
    <col min="8978" max="8978" width="8.625" style="5" customWidth="1"/>
    <col min="8979" max="8979" width="11.125" style="5" customWidth="1"/>
    <col min="8980" max="8980" width="9.75" style="5" customWidth="1"/>
    <col min="8981" max="8981" width="11.5" style="5" customWidth="1"/>
    <col min="8982" max="8982" width="5.625" style="5" customWidth="1"/>
    <col min="8983" max="8983" width="2.875" style="5" customWidth="1"/>
    <col min="8984" max="9216" width="10.625" style="5"/>
    <col min="9217" max="9217" width="1.75" style="5" customWidth="1"/>
    <col min="9218" max="9218" width="15.125" style="5" customWidth="1"/>
    <col min="9219" max="9219" width="10.625" style="5"/>
    <col min="9220" max="9222" width="6.625" style="5" customWidth="1"/>
    <col min="9223" max="9223" width="10.875" style="5" customWidth="1"/>
    <col min="9224" max="9224" width="8.25" style="5" customWidth="1"/>
    <col min="9225" max="9225" width="10.875" style="5" customWidth="1"/>
    <col min="9226" max="9226" width="8.25" style="5" customWidth="1"/>
    <col min="9227" max="9227" width="10.875" style="5" customWidth="1"/>
    <col min="9228" max="9228" width="8.25" style="5" customWidth="1"/>
    <col min="9229" max="9229" width="9.875" style="5" customWidth="1"/>
    <col min="9230" max="9230" width="9.625" style="5" customWidth="1"/>
    <col min="9231" max="9231" width="11.875" style="5" customWidth="1"/>
    <col min="9232" max="9232" width="10.875" style="5" customWidth="1"/>
    <col min="9233" max="9233" width="7.625" style="5" customWidth="1"/>
    <col min="9234" max="9234" width="8.625" style="5" customWidth="1"/>
    <col min="9235" max="9235" width="11.125" style="5" customWidth="1"/>
    <col min="9236" max="9236" width="9.75" style="5" customWidth="1"/>
    <col min="9237" max="9237" width="11.5" style="5" customWidth="1"/>
    <col min="9238" max="9238" width="5.625" style="5" customWidth="1"/>
    <col min="9239" max="9239" width="2.875" style="5" customWidth="1"/>
    <col min="9240" max="9472" width="10.625" style="5"/>
    <col min="9473" max="9473" width="1.75" style="5" customWidth="1"/>
    <col min="9474" max="9474" width="15.125" style="5" customWidth="1"/>
    <col min="9475" max="9475" width="10.625" style="5"/>
    <col min="9476" max="9478" width="6.625" style="5" customWidth="1"/>
    <col min="9479" max="9479" width="10.875" style="5" customWidth="1"/>
    <col min="9480" max="9480" width="8.25" style="5" customWidth="1"/>
    <col min="9481" max="9481" width="10.875" style="5" customWidth="1"/>
    <col min="9482" max="9482" width="8.25" style="5" customWidth="1"/>
    <col min="9483" max="9483" width="10.875" style="5" customWidth="1"/>
    <col min="9484" max="9484" width="8.25" style="5" customWidth="1"/>
    <col min="9485" max="9485" width="9.875" style="5" customWidth="1"/>
    <col min="9486" max="9486" width="9.625" style="5" customWidth="1"/>
    <col min="9487" max="9487" width="11.875" style="5" customWidth="1"/>
    <col min="9488" max="9488" width="10.875" style="5" customWidth="1"/>
    <col min="9489" max="9489" width="7.625" style="5" customWidth="1"/>
    <col min="9490" max="9490" width="8.625" style="5" customWidth="1"/>
    <col min="9491" max="9491" width="11.125" style="5" customWidth="1"/>
    <col min="9492" max="9492" width="9.75" style="5" customWidth="1"/>
    <col min="9493" max="9493" width="11.5" style="5" customWidth="1"/>
    <col min="9494" max="9494" width="5.625" style="5" customWidth="1"/>
    <col min="9495" max="9495" width="2.875" style="5" customWidth="1"/>
    <col min="9496" max="9728" width="10.625" style="5"/>
    <col min="9729" max="9729" width="1.75" style="5" customWidth="1"/>
    <col min="9730" max="9730" width="15.125" style="5" customWidth="1"/>
    <col min="9731" max="9731" width="10.625" style="5"/>
    <col min="9732" max="9734" width="6.625" style="5" customWidth="1"/>
    <col min="9735" max="9735" width="10.875" style="5" customWidth="1"/>
    <col min="9736" max="9736" width="8.25" style="5" customWidth="1"/>
    <col min="9737" max="9737" width="10.875" style="5" customWidth="1"/>
    <col min="9738" max="9738" width="8.25" style="5" customWidth="1"/>
    <col min="9739" max="9739" width="10.875" style="5" customWidth="1"/>
    <col min="9740" max="9740" width="8.25" style="5" customWidth="1"/>
    <col min="9741" max="9741" width="9.875" style="5" customWidth="1"/>
    <col min="9742" max="9742" width="9.625" style="5" customWidth="1"/>
    <col min="9743" max="9743" width="11.875" style="5" customWidth="1"/>
    <col min="9744" max="9744" width="10.875" style="5" customWidth="1"/>
    <col min="9745" max="9745" width="7.625" style="5" customWidth="1"/>
    <col min="9746" max="9746" width="8.625" style="5" customWidth="1"/>
    <col min="9747" max="9747" width="11.125" style="5" customWidth="1"/>
    <col min="9748" max="9748" width="9.75" style="5" customWidth="1"/>
    <col min="9749" max="9749" width="11.5" style="5" customWidth="1"/>
    <col min="9750" max="9750" width="5.625" style="5" customWidth="1"/>
    <col min="9751" max="9751" width="2.875" style="5" customWidth="1"/>
    <col min="9752" max="9984" width="10.625" style="5"/>
    <col min="9985" max="9985" width="1.75" style="5" customWidth="1"/>
    <col min="9986" max="9986" width="15.125" style="5" customWidth="1"/>
    <col min="9987" max="9987" width="10.625" style="5"/>
    <col min="9988" max="9990" width="6.625" style="5" customWidth="1"/>
    <col min="9991" max="9991" width="10.875" style="5" customWidth="1"/>
    <col min="9992" max="9992" width="8.25" style="5" customWidth="1"/>
    <col min="9993" max="9993" width="10.875" style="5" customWidth="1"/>
    <col min="9994" max="9994" width="8.25" style="5" customWidth="1"/>
    <col min="9995" max="9995" width="10.875" style="5" customWidth="1"/>
    <col min="9996" max="9996" width="8.25" style="5" customWidth="1"/>
    <col min="9997" max="9997" width="9.875" style="5" customWidth="1"/>
    <col min="9998" max="9998" width="9.625" style="5" customWidth="1"/>
    <col min="9999" max="9999" width="11.875" style="5" customWidth="1"/>
    <col min="10000" max="10000" width="10.875" style="5" customWidth="1"/>
    <col min="10001" max="10001" width="7.625" style="5" customWidth="1"/>
    <col min="10002" max="10002" width="8.625" style="5" customWidth="1"/>
    <col min="10003" max="10003" width="11.125" style="5" customWidth="1"/>
    <col min="10004" max="10004" width="9.75" style="5" customWidth="1"/>
    <col min="10005" max="10005" width="11.5" style="5" customWidth="1"/>
    <col min="10006" max="10006" width="5.625" style="5" customWidth="1"/>
    <col min="10007" max="10007" width="2.875" style="5" customWidth="1"/>
    <col min="10008" max="10240" width="10.625" style="5"/>
    <col min="10241" max="10241" width="1.75" style="5" customWidth="1"/>
    <col min="10242" max="10242" width="15.125" style="5" customWidth="1"/>
    <col min="10243" max="10243" width="10.625" style="5"/>
    <col min="10244" max="10246" width="6.625" style="5" customWidth="1"/>
    <col min="10247" max="10247" width="10.875" style="5" customWidth="1"/>
    <col min="10248" max="10248" width="8.25" style="5" customWidth="1"/>
    <col min="10249" max="10249" width="10.875" style="5" customWidth="1"/>
    <col min="10250" max="10250" width="8.25" style="5" customWidth="1"/>
    <col min="10251" max="10251" width="10.875" style="5" customWidth="1"/>
    <col min="10252" max="10252" width="8.25" style="5" customWidth="1"/>
    <col min="10253" max="10253" width="9.875" style="5" customWidth="1"/>
    <col min="10254" max="10254" width="9.625" style="5" customWidth="1"/>
    <col min="10255" max="10255" width="11.875" style="5" customWidth="1"/>
    <col min="10256" max="10256" width="10.875" style="5" customWidth="1"/>
    <col min="10257" max="10257" width="7.625" style="5" customWidth="1"/>
    <col min="10258" max="10258" width="8.625" style="5" customWidth="1"/>
    <col min="10259" max="10259" width="11.125" style="5" customWidth="1"/>
    <col min="10260" max="10260" width="9.75" style="5" customWidth="1"/>
    <col min="10261" max="10261" width="11.5" style="5" customWidth="1"/>
    <col min="10262" max="10262" width="5.625" style="5" customWidth="1"/>
    <col min="10263" max="10263" width="2.875" style="5" customWidth="1"/>
    <col min="10264" max="10496" width="10.625" style="5"/>
    <col min="10497" max="10497" width="1.75" style="5" customWidth="1"/>
    <col min="10498" max="10498" width="15.125" style="5" customWidth="1"/>
    <col min="10499" max="10499" width="10.625" style="5"/>
    <col min="10500" max="10502" width="6.625" style="5" customWidth="1"/>
    <col min="10503" max="10503" width="10.875" style="5" customWidth="1"/>
    <col min="10504" max="10504" width="8.25" style="5" customWidth="1"/>
    <col min="10505" max="10505" width="10.875" style="5" customWidth="1"/>
    <col min="10506" max="10506" width="8.25" style="5" customWidth="1"/>
    <col min="10507" max="10507" width="10.875" style="5" customWidth="1"/>
    <col min="10508" max="10508" width="8.25" style="5" customWidth="1"/>
    <col min="10509" max="10509" width="9.875" style="5" customWidth="1"/>
    <col min="10510" max="10510" width="9.625" style="5" customWidth="1"/>
    <col min="10511" max="10511" width="11.875" style="5" customWidth="1"/>
    <col min="10512" max="10512" width="10.875" style="5" customWidth="1"/>
    <col min="10513" max="10513" width="7.625" style="5" customWidth="1"/>
    <col min="10514" max="10514" width="8.625" style="5" customWidth="1"/>
    <col min="10515" max="10515" width="11.125" style="5" customWidth="1"/>
    <col min="10516" max="10516" width="9.75" style="5" customWidth="1"/>
    <col min="10517" max="10517" width="11.5" style="5" customWidth="1"/>
    <col min="10518" max="10518" width="5.625" style="5" customWidth="1"/>
    <col min="10519" max="10519" width="2.875" style="5" customWidth="1"/>
    <col min="10520" max="10752" width="10.625" style="5"/>
    <col min="10753" max="10753" width="1.75" style="5" customWidth="1"/>
    <col min="10754" max="10754" width="15.125" style="5" customWidth="1"/>
    <col min="10755" max="10755" width="10.625" style="5"/>
    <col min="10756" max="10758" width="6.625" style="5" customWidth="1"/>
    <col min="10759" max="10759" width="10.875" style="5" customWidth="1"/>
    <col min="10760" max="10760" width="8.25" style="5" customWidth="1"/>
    <col min="10761" max="10761" width="10.875" style="5" customWidth="1"/>
    <col min="10762" max="10762" width="8.25" style="5" customWidth="1"/>
    <col min="10763" max="10763" width="10.875" style="5" customWidth="1"/>
    <col min="10764" max="10764" width="8.25" style="5" customWidth="1"/>
    <col min="10765" max="10765" width="9.875" style="5" customWidth="1"/>
    <col min="10766" max="10766" width="9.625" style="5" customWidth="1"/>
    <col min="10767" max="10767" width="11.875" style="5" customWidth="1"/>
    <col min="10768" max="10768" width="10.875" style="5" customWidth="1"/>
    <col min="10769" max="10769" width="7.625" style="5" customWidth="1"/>
    <col min="10770" max="10770" width="8.625" style="5" customWidth="1"/>
    <col min="10771" max="10771" width="11.125" style="5" customWidth="1"/>
    <col min="10772" max="10772" width="9.75" style="5" customWidth="1"/>
    <col min="10773" max="10773" width="11.5" style="5" customWidth="1"/>
    <col min="10774" max="10774" width="5.625" style="5" customWidth="1"/>
    <col min="10775" max="10775" width="2.875" style="5" customWidth="1"/>
    <col min="10776" max="11008" width="10.625" style="5"/>
    <col min="11009" max="11009" width="1.75" style="5" customWidth="1"/>
    <col min="11010" max="11010" width="15.125" style="5" customWidth="1"/>
    <col min="11011" max="11011" width="10.625" style="5"/>
    <col min="11012" max="11014" width="6.625" style="5" customWidth="1"/>
    <col min="11015" max="11015" width="10.875" style="5" customWidth="1"/>
    <col min="11016" max="11016" width="8.25" style="5" customWidth="1"/>
    <col min="11017" max="11017" width="10.875" style="5" customWidth="1"/>
    <col min="11018" max="11018" width="8.25" style="5" customWidth="1"/>
    <col min="11019" max="11019" width="10.875" style="5" customWidth="1"/>
    <col min="11020" max="11020" width="8.25" style="5" customWidth="1"/>
    <col min="11021" max="11021" width="9.875" style="5" customWidth="1"/>
    <col min="11022" max="11022" width="9.625" style="5" customWidth="1"/>
    <col min="11023" max="11023" width="11.875" style="5" customWidth="1"/>
    <col min="11024" max="11024" width="10.875" style="5" customWidth="1"/>
    <col min="11025" max="11025" width="7.625" style="5" customWidth="1"/>
    <col min="11026" max="11026" width="8.625" style="5" customWidth="1"/>
    <col min="11027" max="11027" width="11.125" style="5" customWidth="1"/>
    <col min="11028" max="11028" width="9.75" style="5" customWidth="1"/>
    <col min="11029" max="11029" width="11.5" style="5" customWidth="1"/>
    <col min="11030" max="11030" width="5.625" style="5" customWidth="1"/>
    <col min="11031" max="11031" width="2.875" style="5" customWidth="1"/>
    <col min="11032" max="11264" width="10.625" style="5"/>
    <col min="11265" max="11265" width="1.75" style="5" customWidth="1"/>
    <col min="11266" max="11266" width="15.125" style="5" customWidth="1"/>
    <col min="11267" max="11267" width="10.625" style="5"/>
    <col min="11268" max="11270" width="6.625" style="5" customWidth="1"/>
    <col min="11271" max="11271" width="10.875" style="5" customWidth="1"/>
    <col min="11272" max="11272" width="8.25" style="5" customWidth="1"/>
    <col min="11273" max="11273" width="10.875" style="5" customWidth="1"/>
    <col min="11274" max="11274" width="8.25" style="5" customWidth="1"/>
    <col min="11275" max="11275" width="10.875" style="5" customWidth="1"/>
    <col min="11276" max="11276" width="8.25" style="5" customWidth="1"/>
    <col min="11277" max="11277" width="9.875" style="5" customWidth="1"/>
    <col min="11278" max="11278" width="9.625" style="5" customWidth="1"/>
    <col min="11279" max="11279" width="11.875" style="5" customWidth="1"/>
    <col min="11280" max="11280" width="10.875" style="5" customWidth="1"/>
    <col min="11281" max="11281" width="7.625" style="5" customWidth="1"/>
    <col min="11282" max="11282" width="8.625" style="5" customWidth="1"/>
    <col min="11283" max="11283" width="11.125" style="5" customWidth="1"/>
    <col min="11284" max="11284" width="9.75" style="5" customWidth="1"/>
    <col min="11285" max="11285" width="11.5" style="5" customWidth="1"/>
    <col min="11286" max="11286" width="5.625" style="5" customWidth="1"/>
    <col min="11287" max="11287" width="2.875" style="5" customWidth="1"/>
    <col min="11288" max="11520" width="10.625" style="5"/>
    <col min="11521" max="11521" width="1.75" style="5" customWidth="1"/>
    <col min="11522" max="11522" width="15.125" style="5" customWidth="1"/>
    <col min="11523" max="11523" width="10.625" style="5"/>
    <col min="11524" max="11526" width="6.625" style="5" customWidth="1"/>
    <col min="11527" max="11527" width="10.875" style="5" customWidth="1"/>
    <col min="11528" max="11528" width="8.25" style="5" customWidth="1"/>
    <col min="11529" max="11529" width="10.875" style="5" customWidth="1"/>
    <col min="11530" max="11530" width="8.25" style="5" customWidth="1"/>
    <col min="11531" max="11531" width="10.875" style="5" customWidth="1"/>
    <col min="11532" max="11532" width="8.25" style="5" customWidth="1"/>
    <col min="11533" max="11533" width="9.875" style="5" customWidth="1"/>
    <col min="11534" max="11534" width="9.625" style="5" customWidth="1"/>
    <col min="11535" max="11535" width="11.875" style="5" customWidth="1"/>
    <col min="11536" max="11536" width="10.875" style="5" customWidth="1"/>
    <col min="11537" max="11537" width="7.625" style="5" customWidth="1"/>
    <col min="11538" max="11538" width="8.625" style="5" customWidth="1"/>
    <col min="11539" max="11539" width="11.125" style="5" customWidth="1"/>
    <col min="11540" max="11540" width="9.75" style="5" customWidth="1"/>
    <col min="11541" max="11541" width="11.5" style="5" customWidth="1"/>
    <col min="11542" max="11542" width="5.625" style="5" customWidth="1"/>
    <col min="11543" max="11543" width="2.875" style="5" customWidth="1"/>
    <col min="11544" max="11776" width="10.625" style="5"/>
    <col min="11777" max="11777" width="1.75" style="5" customWidth="1"/>
    <col min="11778" max="11778" width="15.125" style="5" customWidth="1"/>
    <col min="11779" max="11779" width="10.625" style="5"/>
    <col min="11780" max="11782" width="6.625" style="5" customWidth="1"/>
    <col min="11783" max="11783" width="10.875" style="5" customWidth="1"/>
    <col min="11784" max="11784" width="8.25" style="5" customWidth="1"/>
    <col min="11785" max="11785" width="10.875" style="5" customWidth="1"/>
    <col min="11786" max="11786" width="8.25" style="5" customWidth="1"/>
    <col min="11787" max="11787" width="10.875" style="5" customWidth="1"/>
    <col min="11788" max="11788" width="8.25" style="5" customWidth="1"/>
    <col min="11789" max="11789" width="9.875" style="5" customWidth="1"/>
    <col min="11790" max="11790" width="9.625" style="5" customWidth="1"/>
    <col min="11791" max="11791" width="11.875" style="5" customWidth="1"/>
    <col min="11792" max="11792" width="10.875" style="5" customWidth="1"/>
    <col min="11793" max="11793" width="7.625" style="5" customWidth="1"/>
    <col min="11794" max="11794" width="8.625" style="5" customWidth="1"/>
    <col min="11795" max="11795" width="11.125" style="5" customWidth="1"/>
    <col min="11796" max="11796" width="9.75" style="5" customWidth="1"/>
    <col min="11797" max="11797" width="11.5" style="5" customWidth="1"/>
    <col min="11798" max="11798" width="5.625" style="5" customWidth="1"/>
    <col min="11799" max="11799" width="2.875" style="5" customWidth="1"/>
    <col min="11800" max="12032" width="10.625" style="5"/>
    <col min="12033" max="12033" width="1.75" style="5" customWidth="1"/>
    <col min="12034" max="12034" width="15.125" style="5" customWidth="1"/>
    <col min="12035" max="12035" width="10.625" style="5"/>
    <col min="12036" max="12038" width="6.625" style="5" customWidth="1"/>
    <col min="12039" max="12039" width="10.875" style="5" customWidth="1"/>
    <col min="12040" max="12040" width="8.25" style="5" customWidth="1"/>
    <col min="12041" max="12041" width="10.875" style="5" customWidth="1"/>
    <col min="12042" max="12042" width="8.25" style="5" customWidth="1"/>
    <col min="12043" max="12043" width="10.875" style="5" customWidth="1"/>
    <col min="12044" max="12044" width="8.25" style="5" customWidth="1"/>
    <col min="12045" max="12045" width="9.875" style="5" customWidth="1"/>
    <col min="12046" max="12046" width="9.625" style="5" customWidth="1"/>
    <col min="12047" max="12047" width="11.875" style="5" customWidth="1"/>
    <col min="12048" max="12048" width="10.875" style="5" customWidth="1"/>
    <col min="12049" max="12049" width="7.625" style="5" customWidth="1"/>
    <col min="12050" max="12050" width="8.625" style="5" customWidth="1"/>
    <col min="12051" max="12051" width="11.125" style="5" customWidth="1"/>
    <col min="12052" max="12052" width="9.75" style="5" customWidth="1"/>
    <col min="12053" max="12053" width="11.5" style="5" customWidth="1"/>
    <col min="12054" max="12054" width="5.625" style="5" customWidth="1"/>
    <col min="12055" max="12055" width="2.875" style="5" customWidth="1"/>
    <col min="12056" max="12288" width="10.625" style="5"/>
    <col min="12289" max="12289" width="1.75" style="5" customWidth="1"/>
    <col min="12290" max="12290" width="15.125" style="5" customWidth="1"/>
    <col min="12291" max="12291" width="10.625" style="5"/>
    <col min="12292" max="12294" width="6.625" style="5" customWidth="1"/>
    <col min="12295" max="12295" width="10.875" style="5" customWidth="1"/>
    <col min="12296" max="12296" width="8.25" style="5" customWidth="1"/>
    <col min="12297" max="12297" width="10.875" style="5" customWidth="1"/>
    <col min="12298" max="12298" width="8.25" style="5" customWidth="1"/>
    <col min="12299" max="12299" width="10.875" style="5" customWidth="1"/>
    <col min="12300" max="12300" width="8.25" style="5" customWidth="1"/>
    <col min="12301" max="12301" width="9.875" style="5" customWidth="1"/>
    <col min="12302" max="12302" width="9.625" style="5" customWidth="1"/>
    <col min="12303" max="12303" width="11.875" style="5" customWidth="1"/>
    <col min="12304" max="12304" width="10.875" style="5" customWidth="1"/>
    <col min="12305" max="12305" width="7.625" style="5" customWidth="1"/>
    <col min="12306" max="12306" width="8.625" style="5" customWidth="1"/>
    <col min="12307" max="12307" width="11.125" style="5" customWidth="1"/>
    <col min="12308" max="12308" width="9.75" style="5" customWidth="1"/>
    <col min="12309" max="12309" width="11.5" style="5" customWidth="1"/>
    <col min="12310" max="12310" width="5.625" style="5" customWidth="1"/>
    <col min="12311" max="12311" width="2.875" style="5" customWidth="1"/>
    <col min="12312" max="12544" width="10.625" style="5"/>
    <col min="12545" max="12545" width="1.75" style="5" customWidth="1"/>
    <col min="12546" max="12546" width="15.125" style="5" customWidth="1"/>
    <col min="12547" max="12547" width="10.625" style="5"/>
    <col min="12548" max="12550" width="6.625" style="5" customWidth="1"/>
    <col min="12551" max="12551" width="10.875" style="5" customWidth="1"/>
    <col min="12552" max="12552" width="8.25" style="5" customWidth="1"/>
    <col min="12553" max="12553" width="10.875" style="5" customWidth="1"/>
    <col min="12554" max="12554" width="8.25" style="5" customWidth="1"/>
    <col min="12555" max="12555" width="10.875" style="5" customWidth="1"/>
    <col min="12556" max="12556" width="8.25" style="5" customWidth="1"/>
    <col min="12557" max="12557" width="9.875" style="5" customWidth="1"/>
    <col min="12558" max="12558" width="9.625" style="5" customWidth="1"/>
    <col min="12559" max="12559" width="11.875" style="5" customWidth="1"/>
    <col min="12560" max="12560" width="10.875" style="5" customWidth="1"/>
    <col min="12561" max="12561" width="7.625" style="5" customWidth="1"/>
    <col min="12562" max="12562" width="8.625" style="5" customWidth="1"/>
    <col min="12563" max="12563" width="11.125" style="5" customWidth="1"/>
    <col min="12564" max="12564" width="9.75" style="5" customWidth="1"/>
    <col min="12565" max="12565" width="11.5" style="5" customWidth="1"/>
    <col min="12566" max="12566" width="5.625" style="5" customWidth="1"/>
    <col min="12567" max="12567" width="2.875" style="5" customWidth="1"/>
    <col min="12568" max="12800" width="10.625" style="5"/>
    <col min="12801" max="12801" width="1.75" style="5" customWidth="1"/>
    <col min="12802" max="12802" width="15.125" style="5" customWidth="1"/>
    <col min="12803" max="12803" width="10.625" style="5"/>
    <col min="12804" max="12806" width="6.625" style="5" customWidth="1"/>
    <col min="12807" max="12807" width="10.875" style="5" customWidth="1"/>
    <col min="12808" max="12808" width="8.25" style="5" customWidth="1"/>
    <col min="12809" max="12809" width="10.875" style="5" customWidth="1"/>
    <col min="12810" max="12810" width="8.25" style="5" customWidth="1"/>
    <col min="12811" max="12811" width="10.875" style="5" customWidth="1"/>
    <col min="12812" max="12812" width="8.25" style="5" customWidth="1"/>
    <col min="12813" max="12813" width="9.875" style="5" customWidth="1"/>
    <col min="12814" max="12814" width="9.625" style="5" customWidth="1"/>
    <col min="12815" max="12815" width="11.875" style="5" customWidth="1"/>
    <col min="12816" max="12816" width="10.875" style="5" customWidth="1"/>
    <col min="12817" max="12817" width="7.625" style="5" customWidth="1"/>
    <col min="12818" max="12818" width="8.625" style="5" customWidth="1"/>
    <col min="12819" max="12819" width="11.125" style="5" customWidth="1"/>
    <col min="12820" max="12820" width="9.75" style="5" customWidth="1"/>
    <col min="12821" max="12821" width="11.5" style="5" customWidth="1"/>
    <col min="12822" max="12822" width="5.625" style="5" customWidth="1"/>
    <col min="12823" max="12823" width="2.875" style="5" customWidth="1"/>
    <col min="12824" max="13056" width="10.625" style="5"/>
    <col min="13057" max="13057" width="1.75" style="5" customWidth="1"/>
    <col min="13058" max="13058" width="15.125" style="5" customWidth="1"/>
    <col min="13059" max="13059" width="10.625" style="5"/>
    <col min="13060" max="13062" width="6.625" style="5" customWidth="1"/>
    <col min="13063" max="13063" width="10.875" style="5" customWidth="1"/>
    <col min="13064" max="13064" width="8.25" style="5" customWidth="1"/>
    <col min="13065" max="13065" width="10.875" style="5" customWidth="1"/>
    <col min="13066" max="13066" width="8.25" style="5" customWidth="1"/>
    <col min="13067" max="13067" width="10.875" style="5" customWidth="1"/>
    <col min="13068" max="13068" width="8.25" style="5" customWidth="1"/>
    <col min="13069" max="13069" width="9.875" style="5" customWidth="1"/>
    <col min="13070" max="13070" width="9.625" style="5" customWidth="1"/>
    <col min="13071" max="13071" width="11.875" style="5" customWidth="1"/>
    <col min="13072" max="13072" width="10.875" style="5" customWidth="1"/>
    <col min="13073" max="13073" width="7.625" style="5" customWidth="1"/>
    <col min="13074" max="13074" width="8.625" style="5" customWidth="1"/>
    <col min="13075" max="13075" width="11.125" style="5" customWidth="1"/>
    <col min="13076" max="13076" width="9.75" style="5" customWidth="1"/>
    <col min="13077" max="13077" width="11.5" style="5" customWidth="1"/>
    <col min="13078" max="13078" width="5.625" style="5" customWidth="1"/>
    <col min="13079" max="13079" width="2.875" style="5" customWidth="1"/>
    <col min="13080" max="13312" width="10.625" style="5"/>
    <col min="13313" max="13313" width="1.75" style="5" customWidth="1"/>
    <col min="13314" max="13314" width="15.125" style="5" customWidth="1"/>
    <col min="13315" max="13315" width="10.625" style="5"/>
    <col min="13316" max="13318" width="6.625" style="5" customWidth="1"/>
    <col min="13319" max="13319" width="10.875" style="5" customWidth="1"/>
    <col min="13320" max="13320" width="8.25" style="5" customWidth="1"/>
    <col min="13321" max="13321" width="10.875" style="5" customWidth="1"/>
    <col min="13322" max="13322" width="8.25" style="5" customWidth="1"/>
    <col min="13323" max="13323" width="10.875" style="5" customWidth="1"/>
    <col min="13324" max="13324" width="8.25" style="5" customWidth="1"/>
    <col min="13325" max="13325" width="9.875" style="5" customWidth="1"/>
    <col min="13326" max="13326" width="9.625" style="5" customWidth="1"/>
    <col min="13327" max="13327" width="11.875" style="5" customWidth="1"/>
    <col min="13328" max="13328" width="10.875" style="5" customWidth="1"/>
    <col min="13329" max="13329" width="7.625" style="5" customWidth="1"/>
    <col min="13330" max="13330" width="8.625" style="5" customWidth="1"/>
    <col min="13331" max="13331" width="11.125" style="5" customWidth="1"/>
    <col min="13332" max="13332" width="9.75" style="5" customWidth="1"/>
    <col min="13333" max="13333" width="11.5" style="5" customWidth="1"/>
    <col min="13334" max="13334" width="5.625" style="5" customWidth="1"/>
    <col min="13335" max="13335" width="2.875" style="5" customWidth="1"/>
    <col min="13336" max="13568" width="10.625" style="5"/>
    <col min="13569" max="13569" width="1.75" style="5" customWidth="1"/>
    <col min="13570" max="13570" width="15.125" style="5" customWidth="1"/>
    <col min="13571" max="13571" width="10.625" style="5"/>
    <col min="13572" max="13574" width="6.625" style="5" customWidth="1"/>
    <col min="13575" max="13575" width="10.875" style="5" customWidth="1"/>
    <col min="13576" max="13576" width="8.25" style="5" customWidth="1"/>
    <col min="13577" max="13577" width="10.875" style="5" customWidth="1"/>
    <col min="13578" max="13578" width="8.25" style="5" customWidth="1"/>
    <col min="13579" max="13579" width="10.875" style="5" customWidth="1"/>
    <col min="13580" max="13580" width="8.25" style="5" customWidth="1"/>
    <col min="13581" max="13581" width="9.875" style="5" customWidth="1"/>
    <col min="13582" max="13582" width="9.625" style="5" customWidth="1"/>
    <col min="13583" max="13583" width="11.875" style="5" customWidth="1"/>
    <col min="13584" max="13584" width="10.875" style="5" customWidth="1"/>
    <col min="13585" max="13585" width="7.625" style="5" customWidth="1"/>
    <col min="13586" max="13586" width="8.625" style="5" customWidth="1"/>
    <col min="13587" max="13587" width="11.125" style="5" customWidth="1"/>
    <col min="13588" max="13588" width="9.75" style="5" customWidth="1"/>
    <col min="13589" max="13589" width="11.5" style="5" customWidth="1"/>
    <col min="13590" max="13590" width="5.625" style="5" customWidth="1"/>
    <col min="13591" max="13591" width="2.875" style="5" customWidth="1"/>
    <col min="13592" max="13824" width="10.625" style="5"/>
    <col min="13825" max="13825" width="1.75" style="5" customWidth="1"/>
    <col min="13826" max="13826" width="15.125" style="5" customWidth="1"/>
    <col min="13827" max="13827" width="10.625" style="5"/>
    <col min="13828" max="13830" width="6.625" style="5" customWidth="1"/>
    <col min="13831" max="13831" width="10.875" style="5" customWidth="1"/>
    <col min="13832" max="13832" width="8.25" style="5" customWidth="1"/>
    <col min="13833" max="13833" width="10.875" style="5" customWidth="1"/>
    <col min="13834" max="13834" width="8.25" style="5" customWidth="1"/>
    <col min="13835" max="13835" width="10.875" style="5" customWidth="1"/>
    <col min="13836" max="13836" width="8.25" style="5" customWidth="1"/>
    <col min="13837" max="13837" width="9.875" style="5" customWidth="1"/>
    <col min="13838" max="13838" width="9.625" style="5" customWidth="1"/>
    <col min="13839" max="13839" width="11.875" style="5" customWidth="1"/>
    <col min="13840" max="13840" width="10.875" style="5" customWidth="1"/>
    <col min="13841" max="13841" width="7.625" style="5" customWidth="1"/>
    <col min="13842" max="13842" width="8.625" style="5" customWidth="1"/>
    <col min="13843" max="13843" width="11.125" style="5" customWidth="1"/>
    <col min="13844" max="13844" width="9.75" style="5" customWidth="1"/>
    <col min="13845" max="13845" width="11.5" style="5" customWidth="1"/>
    <col min="13846" max="13846" width="5.625" style="5" customWidth="1"/>
    <col min="13847" max="13847" width="2.875" style="5" customWidth="1"/>
    <col min="13848" max="14080" width="10.625" style="5"/>
    <col min="14081" max="14081" width="1.75" style="5" customWidth="1"/>
    <col min="14082" max="14082" width="15.125" style="5" customWidth="1"/>
    <col min="14083" max="14083" width="10.625" style="5"/>
    <col min="14084" max="14086" width="6.625" style="5" customWidth="1"/>
    <col min="14087" max="14087" width="10.875" style="5" customWidth="1"/>
    <col min="14088" max="14088" width="8.25" style="5" customWidth="1"/>
    <col min="14089" max="14089" width="10.875" style="5" customWidth="1"/>
    <col min="14090" max="14090" width="8.25" style="5" customWidth="1"/>
    <col min="14091" max="14091" width="10.875" style="5" customWidth="1"/>
    <col min="14092" max="14092" width="8.25" style="5" customWidth="1"/>
    <col min="14093" max="14093" width="9.875" style="5" customWidth="1"/>
    <col min="14094" max="14094" width="9.625" style="5" customWidth="1"/>
    <col min="14095" max="14095" width="11.875" style="5" customWidth="1"/>
    <col min="14096" max="14096" width="10.875" style="5" customWidth="1"/>
    <col min="14097" max="14097" width="7.625" style="5" customWidth="1"/>
    <col min="14098" max="14098" width="8.625" style="5" customWidth="1"/>
    <col min="14099" max="14099" width="11.125" style="5" customWidth="1"/>
    <col min="14100" max="14100" width="9.75" style="5" customWidth="1"/>
    <col min="14101" max="14101" width="11.5" style="5" customWidth="1"/>
    <col min="14102" max="14102" width="5.625" style="5" customWidth="1"/>
    <col min="14103" max="14103" width="2.875" style="5" customWidth="1"/>
    <col min="14104" max="14336" width="10.625" style="5"/>
    <col min="14337" max="14337" width="1.75" style="5" customWidth="1"/>
    <col min="14338" max="14338" width="15.125" style="5" customWidth="1"/>
    <col min="14339" max="14339" width="10.625" style="5"/>
    <col min="14340" max="14342" width="6.625" style="5" customWidth="1"/>
    <col min="14343" max="14343" width="10.875" style="5" customWidth="1"/>
    <col min="14344" max="14344" width="8.25" style="5" customWidth="1"/>
    <col min="14345" max="14345" width="10.875" style="5" customWidth="1"/>
    <col min="14346" max="14346" width="8.25" style="5" customWidth="1"/>
    <col min="14347" max="14347" width="10.875" style="5" customWidth="1"/>
    <col min="14348" max="14348" width="8.25" style="5" customWidth="1"/>
    <col min="14349" max="14349" width="9.875" style="5" customWidth="1"/>
    <col min="14350" max="14350" width="9.625" style="5" customWidth="1"/>
    <col min="14351" max="14351" width="11.875" style="5" customWidth="1"/>
    <col min="14352" max="14352" width="10.875" style="5" customWidth="1"/>
    <col min="14353" max="14353" width="7.625" style="5" customWidth="1"/>
    <col min="14354" max="14354" width="8.625" style="5" customWidth="1"/>
    <col min="14355" max="14355" width="11.125" style="5" customWidth="1"/>
    <col min="14356" max="14356" width="9.75" style="5" customWidth="1"/>
    <col min="14357" max="14357" width="11.5" style="5" customWidth="1"/>
    <col min="14358" max="14358" width="5.625" style="5" customWidth="1"/>
    <col min="14359" max="14359" width="2.875" style="5" customWidth="1"/>
    <col min="14360" max="14592" width="10.625" style="5"/>
    <col min="14593" max="14593" width="1.75" style="5" customWidth="1"/>
    <col min="14594" max="14594" width="15.125" style="5" customWidth="1"/>
    <col min="14595" max="14595" width="10.625" style="5"/>
    <col min="14596" max="14598" width="6.625" style="5" customWidth="1"/>
    <col min="14599" max="14599" width="10.875" style="5" customWidth="1"/>
    <col min="14600" max="14600" width="8.25" style="5" customWidth="1"/>
    <col min="14601" max="14601" width="10.875" style="5" customWidth="1"/>
    <col min="14602" max="14602" width="8.25" style="5" customWidth="1"/>
    <col min="14603" max="14603" width="10.875" style="5" customWidth="1"/>
    <col min="14604" max="14604" width="8.25" style="5" customWidth="1"/>
    <col min="14605" max="14605" width="9.875" style="5" customWidth="1"/>
    <col min="14606" max="14606" width="9.625" style="5" customWidth="1"/>
    <col min="14607" max="14607" width="11.875" style="5" customWidth="1"/>
    <col min="14608" max="14608" width="10.875" style="5" customWidth="1"/>
    <col min="14609" max="14609" width="7.625" style="5" customWidth="1"/>
    <col min="14610" max="14610" width="8.625" style="5" customWidth="1"/>
    <col min="14611" max="14611" width="11.125" style="5" customWidth="1"/>
    <col min="14612" max="14612" width="9.75" style="5" customWidth="1"/>
    <col min="14613" max="14613" width="11.5" style="5" customWidth="1"/>
    <col min="14614" max="14614" width="5.625" style="5" customWidth="1"/>
    <col min="14615" max="14615" width="2.875" style="5" customWidth="1"/>
    <col min="14616" max="14848" width="10.625" style="5"/>
    <col min="14849" max="14849" width="1.75" style="5" customWidth="1"/>
    <col min="14850" max="14850" width="15.125" style="5" customWidth="1"/>
    <col min="14851" max="14851" width="10.625" style="5"/>
    <col min="14852" max="14854" width="6.625" style="5" customWidth="1"/>
    <col min="14855" max="14855" width="10.875" style="5" customWidth="1"/>
    <col min="14856" max="14856" width="8.25" style="5" customWidth="1"/>
    <col min="14857" max="14857" width="10.875" style="5" customWidth="1"/>
    <col min="14858" max="14858" width="8.25" style="5" customWidth="1"/>
    <col min="14859" max="14859" width="10.875" style="5" customWidth="1"/>
    <col min="14860" max="14860" width="8.25" style="5" customWidth="1"/>
    <col min="14861" max="14861" width="9.875" style="5" customWidth="1"/>
    <col min="14862" max="14862" width="9.625" style="5" customWidth="1"/>
    <col min="14863" max="14863" width="11.875" style="5" customWidth="1"/>
    <col min="14864" max="14864" width="10.875" style="5" customWidth="1"/>
    <col min="14865" max="14865" width="7.625" style="5" customWidth="1"/>
    <col min="14866" max="14866" width="8.625" style="5" customWidth="1"/>
    <col min="14867" max="14867" width="11.125" style="5" customWidth="1"/>
    <col min="14868" max="14868" width="9.75" style="5" customWidth="1"/>
    <col min="14869" max="14869" width="11.5" style="5" customWidth="1"/>
    <col min="14870" max="14870" width="5.625" style="5" customWidth="1"/>
    <col min="14871" max="14871" width="2.875" style="5" customWidth="1"/>
    <col min="14872" max="15104" width="10.625" style="5"/>
    <col min="15105" max="15105" width="1.75" style="5" customWidth="1"/>
    <col min="15106" max="15106" width="15.125" style="5" customWidth="1"/>
    <col min="15107" max="15107" width="10.625" style="5"/>
    <col min="15108" max="15110" width="6.625" style="5" customWidth="1"/>
    <col min="15111" max="15111" width="10.875" style="5" customWidth="1"/>
    <col min="15112" max="15112" width="8.25" style="5" customWidth="1"/>
    <col min="15113" max="15113" width="10.875" style="5" customWidth="1"/>
    <col min="15114" max="15114" width="8.25" style="5" customWidth="1"/>
    <col min="15115" max="15115" width="10.875" style="5" customWidth="1"/>
    <col min="15116" max="15116" width="8.25" style="5" customWidth="1"/>
    <col min="15117" max="15117" width="9.875" style="5" customWidth="1"/>
    <col min="15118" max="15118" width="9.625" style="5" customWidth="1"/>
    <col min="15119" max="15119" width="11.875" style="5" customWidth="1"/>
    <col min="15120" max="15120" width="10.875" style="5" customWidth="1"/>
    <col min="15121" max="15121" width="7.625" style="5" customWidth="1"/>
    <col min="15122" max="15122" width="8.625" style="5" customWidth="1"/>
    <col min="15123" max="15123" width="11.125" style="5" customWidth="1"/>
    <col min="15124" max="15124" width="9.75" style="5" customWidth="1"/>
    <col min="15125" max="15125" width="11.5" style="5" customWidth="1"/>
    <col min="15126" max="15126" width="5.625" style="5" customWidth="1"/>
    <col min="15127" max="15127" width="2.875" style="5" customWidth="1"/>
    <col min="15128" max="15360" width="10.625" style="5"/>
    <col min="15361" max="15361" width="1.75" style="5" customWidth="1"/>
    <col min="15362" max="15362" width="15.125" style="5" customWidth="1"/>
    <col min="15363" max="15363" width="10.625" style="5"/>
    <col min="15364" max="15366" width="6.625" style="5" customWidth="1"/>
    <col min="15367" max="15367" width="10.875" style="5" customWidth="1"/>
    <col min="15368" max="15368" width="8.25" style="5" customWidth="1"/>
    <col min="15369" max="15369" width="10.875" style="5" customWidth="1"/>
    <col min="15370" max="15370" width="8.25" style="5" customWidth="1"/>
    <col min="15371" max="15371" width="10.875" style="5" customWidth="1"/>
    <col min="15372" max="15372" width="8.25" style="5" customWidth="1"/>
    <col min="15373" max="15373" width="9.875" style="5" customWidth="1"/>
    <col min="15374" max="15374" width="9.625" style="5" customWidth="1"/>
    <col min="15375" max="15375" width="11.875" style="5" customWidth="1"/>
    <col min="15376" max="15376" width="10.875" style="5" customWidth="1"/>
    <col min="15377" max="15377" width="7.625" style="5" customWidth="1"/>
    <col min="15378" max="15378" width="8.625" style="5" customWidth="1"/>
    <col min="15379" max="15379" width="11.125" style="5" customWidth="1"/>
    <col min="15380" max="15380" width="9.75" style="5" customWidth="1"/>
    <col min="15381" max="15381" width="11.5" style="5" customWidth="1"/>
    <col min="15382" max="15382" width="5.625" style="5" customWidth="1"/>
    <col min="15383" max="15383" width="2.875" style="5" customWidth="1"/>
    <col min="15384" max="15616" width="10.625" style="5"/>
    <col min="15617" max="15617" width="1.75" style="5" customWidth="1"/>
    <col min="15618" max="15618" width="15.125" style="5" customWidth="1"/>
    <col min="15619" max="15619" width="10.625" style="5"/>
    <col min="15620" max="15622" width="6.625" style="5" customWidth="1"/>
    <col min="15623" max="15623" width="10.875" style="5" customWidth="1"/>
    <col min="15624" max="15624" width="8.25" style="5" customWidth="1"/>
    <col min="15625" max="15625" width="10.875" style="5" customWidth="1"/>
    <col min="15626" max="15626" width="8.25" style="5" customWidth="1"/>
    <col min="15627" max="15627" width="10.875" style="5" customWidth="1"/>
    <col min="15628" max="15628" width="8.25" style="5" customWidth="1"/>
    <col min="15629" max="15629" width="9.875" style="5" customWidth="1"/>
    <col min="15630" max="15630" width="9.625" style="5" customWidth="1"/>
    <col min="15631" max="15631" width="11.875" style="5" customWidth="1"/>
    <col min="15632" max="15632" width="10.875" style="5" customWidth="1"/>
    <col min="15633" max="15633" width="7.625" style="5" customWidth="1"/>
    <col min="15634" max="15634" width="8.625" style="5" customWidth="1"/>
    <col min="15635" max="15635" width="11.125" style="5" customWidth="1"/>
    <col min="15636" max="15636" width="9.75" style="5" customWidth="1"/>
    <col min="15637" max="15637" width="11.5" style="5" customWidth="1"/>
    <col min="15638" max="15638" width="5.625" style="5" customWidth="1"/>
    <col min="15639" max="15639" width="2.875" style="5" customWidth="1"/>
    <col min="15640" max="15872" width="10.625" style="5"/>
    <col min="15873" max="15873" width="1.75" style="5" customWidth="1"/>
    <col min="15874" max="15874" width="15.125" style="5" customWidth="1"/>
    <col min="15875" max="15875" width="10.625" style="5"/>
    <col min="15876" max="15878" width="6.625" style="5" customWidth="1"/>
    <col min="15879" max="15879" width="10.875" style="5" customWidth="1"/>
    <col min="15880" max="15880" width="8.25" style="5" customWidth="1"/>
    <col min="15881" max="15881" width="10.875" style="5" customWidth="1"/>
    <col min="15882" max="15882" width="8.25" style="5" customWidth="1"/>
    <col min="15883" max="15883" width="10.875" style="5" customWidth="1"/>
    <col min="15884" max="15884" width="8.25" style="5" customWidth="1"/>
    <col min="15885" max="15885" width="9.875" style="5" customWidth="1"/>
    <col min="15886" max="15886" width="9.625" style="5" customWidth="1"/>
    <col min="15887" max="15887" width="11.875" style="5" customWidth="1"/>
    <col min="15888" max="15888" width="10.875" style="5" customWidth="1"/>
    <col min="15889" max="15889" width="7.625" style="5" customWidth="1"/>
    <col min="15890" max="15890" width="8.625" style="5" customWidth="1"/>
    <col min="15891" max="15891" width="11.125" style="5" customWidth="1"/>
    <col min="15892" max="15892" width="9.75" style="5" customWidth="1"/>
    <col min="15893" max="15893" width="11.5" style="5" customWidth="1"/>
    <col min="15894" max="15894" width="5.625" style="5" customWidth="1"/>
    <col min="15895" max="15895" width="2.875" style="5" customWidth="1"/>
    <col min="15896" max="16128" width="10.625" style="5"/>
    <col min="16129" max="16129" width="1.75" style="5" customWidth="1"/>
    <col min="16130" max="16130" width="15.125" style="5" customWidth="1"/>
    <col min="16131" max="16131" width="10.625" style="5"/>
    <col min="16132" max="16134" width="6.625" style="5" customWidth="1"/>
    <col min="16135" max="16135" width="10.875" style="5" customWidth="1"/>
    <col min="16136" max="16136" width="8.25" style="5" customWidth="1"/>
    <col min="16137" max="16137" width="10.875" style="5" customWidth="1"/>
    <col min="16138" max="16138" width="8.25" style="5" customWidth="1"/>
    <col min="16139" max="16139" width="10.875" style="5" customWidth="1"/>
    <col min="16140" max="16140" width="8.25" style="5" customWidth="1"/>
    <col min="16141" max="16141" width="9.875" style="5" customWidth="1"/>
    <col min="16142" max="16142" width="9.625" style="5" customWidth="1"/>
    <col min="16143" max="16143" width="11.875" style="5" customWidth="1"/>
    <col min="16144" max="16144" width="10.875" style="5" customWidth="1"/>
    <col min="16145" max="16145" width="7.625" style="5" customWidth="1"/>
    <col min="16146" max="16146" width="8.625" style="5" customWidth="1"/>
    <col min="16147" max="16147" width="11.125" style="5" customWidth="1"/>
    <col min="16148" max="16148" width="9.75" style="5" customWidth="1"/>
    <col min="16149" max="16149" width="11.5" style="5" customWidth="1"/>
    <col min="16150" max="16150" width="5.625" style="5" customWidth="1"/>
    <col min="16151" max="16151" width="2.875" style="5" customWidth="1"/>
    <col min="16152" max="16384" width="10.625" style="5"/>
  </cols>
  <sheetData>
    <row r="1" spans="2:29" ht="24" customHeight="1" thickBot="1">
      <c r="B1" s="1" t="s">
        <v>119</v>
      </c>
      <c r="C1" s="180"/>
      <c r="D1" s="181"/>
      <c r="E1" s="181"/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284" t="s">
        <v>120</v>
      </c>
      <c r="S1" s="284"/>
      <c r="T1" s="284"/>
      <c r="U1" s="284"/>
      <c r="V1" s="284"/>
      <c r="W1" s="182"/>
      <c r="X1" s="182"/>
      <c r="Y1" s="182"/>
      <c r="Z1" s="182"/>
      <c r="AA1" s="182"/>
      <c r="AB1" s="182"/>
      <c r="AC1" s="182"/>
    </row>
    <row r="2" spans="2:29" ht="30" customHeight="1">
      <c r="B2" s="94"/>
      <c r="C2" s="95"/>
      <c r="D2" s="311" t="s">
        <v>121</v>
      </c>
      <c r="E2" s="311" t="s">
        <v>122</v>
      </c>
      <c r="F2" s="311" t="s">
        <v>123</v>
      </c>
      <c r="G2" s="305" t="s">
        <v>5</v>
      </c>
      <c r="H2" s="319"/>
      <c r="I2" s="319"/>
      <c r="J2" s="319"/>
      <c r="K2" s="319"/>
      <c r="L2" s="306"/>
      <c r="M2" s="320" t="s">
        <v>6</v>
      </c>
      <c r="N2" s="321"/>
      <c r="O2" s="322"/>
      <c r="P2" s="311" t="s">
        <v>7</v>
      </c>
      <c r="Q2" s="311" t="s">
        <v>124</v>
      </c>
      <c r="R2" s="311" t="s">
        <v>9</v>
      </c>
      <c r="S2" s="311" t="s">
        <v>10</v>
      </c>
      <c r="T2" s="325" t="s">
        <v>125</v>
      </c>
      <c r="U2" s="325" t="s">
        <v>105</v>
      </c>
      <c r="V2" s="313" t="s">
        <v>13</v>
      </c>
      <c r="W2" s="183"/>
      <c r="Y2" s="182"/>
      <c r="Z2" s="182"/>
      <c r="AA2" s="182"/>
      <c r="AB2" s="182"/>
      <c r="AC2" s="182"/>
    </row>
    <row r="3" spans="2:29" ht="30" customHeight="1">
      <c r="B3" s="98"/>
      <c r="C3" s="99"/>
      <c r="D3" s="312"/>
      <c r="E3" s="312"/>
      <c r="F3" s="312"/>
      <c r="G3" s="326" t="s">
        <v>14</v>
      </c>
      <c r="H3" s="327"/>
      <c r="I3" s="326" t="s">
        <v>15</v>
      </c>
      <c r="J3" s="327"/>
      <c r="K3" s="326" t="s">
        <v>16</v>
      </c>
      <c r="L3" s="328"/>
      <c r="M3" s="329" t="s">
        <v>17</v>
      </c>
      <c r="N3" s="330"/>
      <c r="O3" s="324" t="s">
        <v>126</v>
      </c>
      <c r="P3" s="312"/>
      <c r="Q3" s="312"/>
      <c r="R3" s="312"/>
      <c r="S3" s="312"/>
      <c r="T3" s="324"/>
      <c r="U3" s="324"/>
      <c r="V3" s="314"/>
      <c r="W3" s="183"/>
      <c r="Y3" s="182"/>
      <c r="Z3" s="182"/>
      <c r="AA3" s="182"/>
      <c r="AB3" s="182"/>
      <c r="AC3" s="182"/>
    </row>
    <row r="4" spans="2:29" ht="30" customHeight="1">
      <c r="B4" s="111" t="s">
        <v>19</v>
      </c>
      <c r="C4" s="99" t="s">
        <v>20</v>
      </c>
      <c r="D4" s="312"/>
      <c r="E4" s="312"/>
      <c r="F4" s="312"/>
      <c r="G4" s="323" t="s">
        <v>21</v>
      </c>
      <c r="H4" s="323" t="s">
        <v>22</v>
      </c>
      <c r="I4" s="323" t="s">
        <v>21</v>
      </c>
      <c r="J4" s="323" t="s">
        <v>22</v>
      </c>
      <c r="K4" s="323" t="s">
        <v>21</v>
      </c>
      <c r="L4" s="331" t="s">
        <v>22</v>
      </c>
      <c r="M4" s="333" t="s">
        <v>21</v>
      </c>
      <c r="N4" s="323" t="s">
        <v>22</v>
      </c>
      <c r="O4" s="324"/>
      <c r="P4" s="312"/>
      <c r="Q4" s="312"/>
      <c r="R4" s="312"/>
      <c r="S4" s="312"/>
      <c r="T4" s="324"/>
      <c r="U4" s="324"/>
      <c r="V4" s="314"/>
      <c r="W4" s="183"/>
      <c r="Y4" s="182"/>
      <c r="Z4" s="182"/>
      <c r="AA4" s="182"/>
      <c r="AB4" s="182"/>
      <c r="AC4" s="182"/>
    </row>
    <row r="5" spans="2:29" ht="30" customHeight="1">
      <c r="B5" s="98"/>
      <c r="C5" s="99"/>
      <c r="D5" s="312"/>
      <c r="E5" s="312"/>
      <c r="F5" s="312"/>
      <c r="G5" s="324"/>
      <c r="H5" s="324"/>
      <c r="I5" s="324"/>
      <c r="J5" s="324"/>
      <c r="K5" s="324"/>
      <c r="L5" s="332"/>
      <c r="M5" s="334"/>
      <c r="N5" s="324"/>
      <c r="O5" s="324"/>
      <c r="P5" s="312"/>
      <c r="Q5" s="312"/>
      <c r="R5" s="312"/>
      <c r="S5" s="312"/>
      <c r="T5" s="324"/>
      <c r="U5" s="324"/>
      <c r="V5" s="314"/>
      <c r="W5" s="183"/>
      <c r="Y5" s="182"/>
      <c r="Z5" s="182"/>
      <c r="AA5" s="182"/>
      <c r="AB5" s="182"/>
      <c r="AC5" s="182"/>
    </row>
    <row r="6" spans="2:29" ht="30" customHeight="1">
      <c r="B6" s="102"/>
      <c r="C6" s="103"/>
      <c r="D6" s="318"/>
      <c r="E6" s="318"/>
      <c r="F6" s="318"/>
      <c r="G6" s="103" t="s">
        <v>23</v>
      </c>
      <c r="H6" s="103" t="s">
        <v>24</v>
      </c>
      <c r="I6" s="103" t="s">
        <v>23</v>
      </c>
      <c r="J6" s="103" t="s">
        <v>24</v>
      </c>
      <c r="K6" s="103" t="s">
        <v>23</v>
      </c>
      <c r="L6" s="104" t="s">
        <v>24</v>
      </c>
      <c r="M6" s="122" t="s">
        <v>23</v>
      </c>
      <c r="N6" s="106" t="s">
        <v>24</v>
      </c>
      <c r="O6" s="103" t="s">
        <v>23</v>
      </c>
      <c r="P6" s="103" t="s">
        <v>23</v>
      </c>
      <c r="Q6" s="103" t="s">
        <v>23</v>
      </c>
      <c r="R6" s="103" t="s">
        <v>23</v>
      </c>
      <c r="S6" s="103" t="s">
        <v>23</v>
      </c>
      <c r="T6" s="103" t="s">
        <v>23</v>
      </c>
      <c r="U6" s="103" t="s">
        <v>23</v>
      </c>
      <c r="V6" s="314"/>
      <c r="W6" s="183"/>
      <c r="Y6" s="182"/>
      <c r="Z6" s="182"/>
      <c r="AA6" s="182"/>
      <c r="AB6" s="182"/>
      <c r="AC6" s="182"/>
    </row>
    <row r="7" spans="2:29" ht="30" customHeight="1">
      <c r="B7" s="98"/>
      <c r="C7" s="99"/>
      <c r="D7" s="100"/>
      <c r="E7" s="112"/>
      <c r="F7" s="184"/>
      <c r="G7" s="112"/>
      <c r="H7" s="112"/>
      <c r="I7" s="112"/>
      <c r="J7" s="112"/>
      <c r="K7" s="112"/>
      <c r="L7" s="185"/>
      <c r="M7" s="186"/>
      <c r="N7" s="115"/>
      <c r="O7" s="112"/>
      <c r="P7" s="112"/>
      <c r="Q7" s="112"/>
      <c r="R7" s="112"/>
      <c r="S7" s="112"/>
      <c r="T7" s="112"/>
      <c r="U7" s="112"/>
      <c r="V7" s="314"/>
      <c r="W7" s="183"/>
      <c r="Y7" s="182"/>
      <c r="Z7" s="182"/>
      <c r="AA7" s="182"/>
      <c r="AB7" s="182"/>
      <c r="AC7" s="182"/>
    </row>
    <row r="8" spans="2:29" ht="30" customHeight="1">
      <c r="B8" s="111" t="s">
        <v>127</v>
      </c>
      <c r="C8" s="99" t="s">
        <v>26</v>
      </c>
      <c r="D8" s="100"/>
      <c r="E8" s="112"/>
      <c r="F8" s="184"/>
      <c r="G8" s="187">
        <v>2735024</v>
      </c>
      <c r="H8" s="142">
        <v>56.78</v>
      </c>
      <c r="I8" s="169">
        <v>0</v>
      </c>
      <c r="J8" s="142">
        <v>0</v>
      </c>
      <c r="K8" s="187">
        <v>1277631</v>
      </c>
      <c r="L8" s="167">
        <v>26.52</v>
      </c>
      <c r="M8" s="168">
        <v>804535</v>
      </c>
      <c r="N8" s="142">
        <v>16.7</v>
      </c>
      <c r="O8" s="187">
        <v>4817190</v>
      </c>
      <c r="P8" s="187">
        <v>636058</v>
      </c>
      <c r="Q8" s="187">
        <v>6325</v>
      </c>
      <c r="R8" s="187">
        <v>5177</v>
      </c>
      <c r="S8" s="187">
        <v>355548</v>
      </c>
      <c r="T8" s="187">
        <v>-79181</v>
      </c>
      <c r="U8" s="187">
        <v>4064539</v>
      </c>
      <c r="V8" s="314"/>
      <c r="W8" s="183"/>
      <c r="Y8" s="182"/>
      <c r="Z8" s="182"/>
      <c r="AA8" s="182"/>
      <c r="AB8" s="182"/>
      <c r="AC8" s="182"/>
    </row>
    <row r="9" spans="2:29" ht="30" customHeight="1">
      <c r="B9" s="111" t="s">
        <v>128</v>
      </c>
      <c r="C9" s="99" t="s">
        <v>26</v>
      </c>
      <c r="D9" s="100"/>
      <c r="E9" s="112"/>
      <c r="F9" s="184"/>
      <c r="G9" s="187">
        <v>2911592</v>
      </c>
      <c r="H9" s="142">
        <v>58.16</v>
      </c>
      <c r="I9" s="169">
        <v>0</v>
      </c>
      <c r="J9" s="142">
        <v>0</v>
      </c>
      <c r="K9" s="187">
        <v>1294296</v>
      </c>
      <c r="L9" s="167">
        <v>25.86</v>
      </c>
      <c r="M9" s="168">
        <v>799776</v>
      </c>
      <c r="N9" s="142">
        <v>15.98</v>
      </c>
      <c r="O9" s="187">
        <v>5005664</v>
      </c>
      <c r="P9" s="187">
        <v>652572</v>
      </c>
      <c r="Q9" s="187">
        <v>40902</v>
      </c>
      <c r="R9" s="187">
        <v>5880</v>
      </c>
      <c r="S9" s="187">
        <v>449613</v>
      </c>
      <c r="T9" s="187">
        <v>-62758</v>
      </c>
      <c r="U9" s="187">
        <v>4123577</v>
      </c>
      <c r="V9" s="314"/>
      <c r="W9" s="183"/>
      <c r="Y9" s="182"/>
      <c r="Z9" s="182"/>
      <c r="AA9" s="182"/>
      <c r="AB9" s="182"/>
      <c r="AC9" s="182"/>
    </row>
    <row r="10" spans="2:29" ht="30" customHeight="1">
      <c r="B10" s="111" t="s">
        <v>129</v>
      </c>
      <c r="C10" s="99" t="s">
        <v>26</v>
      </c>
      <c r="D10" s="100"/>
      <c r="E10" s="112"/>
      <c r="F10" s="184"/>
      <c r="G10" s="116">
        <f>SUM(G11:G12)</f>
        <v>2949778</v>
      </c>
      <c r="H10" s="188">
        <f>SUM(100-J10-L10-N10)</f>
        <v>58.309999999999988</v>
      </c>
      <c r="I10" s="116">
        <f t="shared" ref="I10:U10" si="0">SUM(I11:I12)</f>
        <v>0</v>
      </c>
      <c r="J10" s="189">
        <f>ROUND(I10/O10*100,2)</f>
        <v>0</v>
      </c>
      <c r="K10" s="116">
        <f t="shared" si="0"/>
        <v>1288321</v>
      </c>
      <c r="L10" s="190">
        <f>ROUND(K10/O10*100,2)</f>
        <v>25.46</v>
      </c>
      <c r="M10" s="191">
        <f t="shared" si="0"/>
        <v>821136</v>
      </c>
      <c r="N10" s="189">
        <f>ROUND(M10/O10*100,2)</f>
        <v>16.23</v>
      </c>
      <c r="O10" s="116">
        <f t="shared" si="0"/>
        <v>5059235</v>
      </c>
      <c r="P10" s="116">
        <f t="shared" si="0"/>
        <v>671745</v>
      </c>
      <c r="Q10" s="116">
        <f t="shared" si="0"/>
        <v>15189</v>
      </c>
      <c r="R10" s="116">
        <f t="shared" si="0"/>
        <v>5313</v>
      </c>
      <c r="S10" s="116">
        <f t="shared" si="0"/>
        <v>456331</v>
      </c>
      <c r="T10" s="116">
        <f t="shared" si="0"/>
        <v>-128351</v>
      </c>
      <c r="U10" s="116">
        <f t="shared" si="0"/>
        <v>4150519</v>
      </c>
      <c r="V10" s="314"/>
      <c r="W10" s="183"/>
      <c r="Y10" s="182"/>
      <c r="Z10" s="182"/>
      <c r="AA10" s="182"/>
      <c r="AB10" s="182"/>
      <c r="AC10" s="182"/>
    </row>
    <row r="11" spans="2:29" ht="30" customHeight="1">
      <c r="B11" s="111" t="s">
        <v>29</v>
      </c>
      <c r="C11" s="99" t="s">
        <v>30</v>
      </c>
      <c r="D11" s="100"/>
      <c r="E11" s="112"/>
      <c r="F11" s="184"/>
      <c r="G11" s="116">
        <f>SUM(G13:G32)</f>
        <v>2949778</v>
      </c>
      <c r="H11" s="188">
        <f>SUM(100-J11-L11-N11)</f>
        <v>58.309999999999988</v>
      </c>
      <c r="I11" s="116">
        <f>SUM(I13:I32)</f>
        <v>0</v>
      </c>
      <c r="J11" s="188">
        <f>ROUND(I11/O11*100,2)</f>
        <v>0</v>
      </c>
      <c r="K11" s="116">
        <f>SUM(K13:K32)</f>
        <v>1288321</v>
      </c>
      <c r="L11" s="190">
        <f>ROUND(K11/O11*100,2)</f>
        <v>25.46</v>
      </c>
      <c r="M11" s="191">
        <f>SUM(M13:M32)</f>
        <v>821136</v>
      </c>
      <c r="N11" s="189">
        <f>ROUND(M11/O11*100,2)</f>
        <v>16.23</v>
      </c>
      <c r="O11" s="116">
        <f t="shared" ref="O11:U11" si="1">SUM(O13:O32)</f>
        <v>5059235</v>
      </c>
      <c r="P11" s="116">
        <f t="shared" si="1"/>
        <v>671745</v>
      </c>
      <c r="Q11" s="116">
        <f t="shared" si="1"/>
        <v>15189</v>
      </c>
      <c r="R11" s="116">
        <f t="shared" si="1"/>
        <v>5313</v>
      </c>
      <c r="S11" s="116">
        <f t="shared" si="1"/>
        <v>456331</v>
      </c>
      <c r="T11" s="116">
        <f t="shared" si="1"/>
        <v>-128351</v>
      </c>
      <c r="U11" s="116">
        <f t="shared" si="1"/>
        <v>3782306</v>
      </c>
      <c r="V11" s="314"/>
      <c r="W11" s="183"/>
      <c r="Y11" s="182"/>
      <c r="Z11" s="182"/>
      <c r="AA11" s="182"/>
      <c r="AB11" s="182"/>
      <c r="AC11" s="182"/>
    </row>
    <row r="12" spans="2:29" ht="30" customHeight="1">
      <c r="B12" s="122" t="s">
        <v>31</v>
      </c>
      <c r="C12" s="103" t="s">
        <v>30</v>
      </c>
      <c r="D12" s="192"/>
      <c r="E12" s="193"/>
      <c r="F12" s="194"/>
      <c r="G12" s="126" t="s">
        <v>32</v>
      </c>
      <c r="H12" s="195" t="s">
        <v>32</v>
      </c>
      <c r="I12" s="126" t="s">
        <v>32</v>
      </c>
      <c r="J12" s="195" t="s">
        <v>32</v>
      </c>
      <c r="K12" s="126" t="s">
        <v>32</v>
      </c>
      <c r="L12" s="196" t="s">
        <v>32</v>
      </c>
      <c r="M12" s="197" t="s">
        <v>32</v>
      </c>
      <c r="N12" s="195" t="s">
        <v>32</v>
      </c>
      <c r="O12" s="123" t="s">
        <v>32</v>
      </c>
      <c r="P12" s="123" t="s">
        <v>32</v>
      </c>
      <c r="Q12" s="123" t="s">
        <v>32</v>
      </c>
      <c r="R12" s="123" t="s">
        <v>32</v>
      </c>
      <c r="S12" s="123" t="s">
        <v>32</v>
      </c>
      <c r="T12" s="123" t="s">
        <v>32</v>
      </c>
      <c r="U12" s="123">
        <f>SUM(U33:U35)</f>
        <v>368213</v>
      </c>
      <c r="V12" s="315"/>
      <c r="W12" s="183"/>
      <c r="Y12" s="182"/>
      <c r="Z12" s="182"/>
      <c r="AA12" s="182"/>
      <c r="AB12" s="182"/>
      <c r="AC12" s="182"/>
    </row>
    <row r="13" spans="2:29" ht="30" customHeight="1">
      <c r="B13" s="98">
        <v>41001</v>
      </c>
      <c r="C13" s="99" t="s">
        <v>34</v>
      </c>
      <c r="D13" s="99" t="s">
        <v>35</v>
      </c>
      <c r="E13" s="99" t="s">
        <v>36</v>
      </c>
      <c r="F13" s="129">
        <v>10</v>
      </c>
      <c r="G13" s="136">
        <v>921378</v>
      </c>
      <c r="H13" s="188">
        <f>SUM(100-L13-N13)</f>
        <v>59.91</v>
      </c>
      <c r="I13" s="187">
        <v>0</v>
      </c>
      <c r="J13" s="198">
        <v>0</v>
      </c>
      <c r="K13" s="136">
        <v>421272</v>
      </c>
      <c r="L13" s="190">
        <f t="shared" ref="L13:L20" si="2">ROUND(K13/O13*100,2)</f>
        <v>27.39</v>
      </c>
      <c r="M13" s="135">
        <v>195335</v>
      </c>
      <c r="N13" s="189">
        <f t="shared" ref="N13:N20" si="3">ROUND(M13/O13*100,2)</f>
        <v>12.7</v>
      </c>
      <c r="O13" s="199">
        <f>G13+I13+K13+M13</f>
        <v>1537985</v>
      </c>
      <c r="P13" s="132">
        <v>189151</v>
      </c>
      <c r="Q13" s="132">
        <v>2832</v>
      </c>
      <c r="R13" s="132">
        <v>1140</v>
      </c>
      <c r="S13" s="132">
        <v>173231</v>
      </c>
      <c r="T13" s="200">
        <v>-51653</v>
      </c>
      <c r="U13" s="201">
        <f t="shared" ref="U13:U32" si="4">O13-P13-Q13-R13-S13+T13</f>
        <v>1119978</v>
      </c>
      <c r="V13" s="138" t="s">
        <v>37</v>
      </c>
      <c r="W13" s="183"/>
      <c r="X13" s="202"/>
      <c r="Y13" s="182"/>
      <c r="Z13" s="182"/>
      <c r="AA13" s="182"/>
      <c r="AB13" s="182"/>
      <c r="AC13" s="182"/>
    </row>
    <row r="14" spans="2:29" ht="30" customHeight="1">
      <c r="B14" s="98">
        <v>41002</v>
      </c>
      <c r="C14" s="99" t="s">
        <v>38</v>
      </c>
      <c r="D14" s="99" t="s">
        <v>35</v>
      </c>
      <c r="E14" s="99" t="s">
        <v>36</v>
      </c>
      <c r="F14" s="140">
        <v>10</v>
      </c>
      <c r="G14" s="136">
        <v>458671</v>
      </c>
      <c r="H14" s="188">
        <f>SUM(100-L14-N14)</f>
        <v>59.77</v>
      </c>
      <c r="I14" s="203">
        <v>0</v>
      </c>
      <c r="J14" s="204">
        <v>0</v>
      </c>
      <c r="K14" s="143">
        <v>181006</v>
      </c>
      <c r="L14" s="190">
        <f t="shared" si="2"/>
        <v>23.58</v>
      </c>
      <c r="M14" s="144">
        <v>127816</v>
      </c>
      <c r="N14" s="189">
        <f t="shared" si="3"/>
        <v>16.649999999999999</v>
      </c>
      <c r="O14" s="205">
        <f t="shared" ref="O14:O20" si="5">G14+I14+K14+M14</f>
        <v>767493</v>
      </c>
      <c r="P14" s="143">
        <v>103891</v>
      </c>
      <c r="Q14" s="143">
        <v>1953</v>
      </c>
      <c r="R14" s="143">
        <v>373</v>
      </c>
      <c r="S14" s="143">
        <v>80577</v>
      </c>
      <c r="T14" s="200">
        <v>-1564</v>
      </c>
      <c r="U14" s="201">
        <f t="shared" si="4"/>
        <v>579135</v>
      </c>
      <c r="V14" s="138" t="s">
        <v>39</v>
      </c>
      <c r="W14" s="183"/>
      <c r="X14" s="202"/>
    </row>
    <row r="15" spans="2:29" ht="30" customHeight="1">
      <c r="B15" s="98">
        <v>41003</v>
      </c>
      <c r="C15" s="99" t="s">
        <v>40</v>
      </c>
      <c r="D15" s="99" t="s">
        <v>35</v>
      </c>
      <c r="E15" s="99" t="s">
        <v>36</v>
      </c>
      <c r="F15" s="140">
        <v>10</v>
      </c>
      <c r="G15" s="136">
        <v>214893</v>
      </c>
      <c r="H15" s="188">
        <f>SUM(100-L15-N15)</f>
        <v>55.11</v>
      </c>
      <c r="I15" s="187">
        <v>0</v>
      </c>
      <c r="J15" s="206">
        <v>0</v>
      </c>
      <c r="K15" s="136">
        <v>98606</v>
      </c>
      <c r="L15" s="190">
        <f t="shared" si="2"/>
        <v>25.28</v>
      </c>
      <c r="M15" s="144">
        <v>76496</v>
      </c>
      <c r="N15" s="189">
        <f t="shared" si="3"/>
        <v>19.61</v>
      </c>
      <c r="O15" s="205">
        <f t="shared" si="5"/>
        <v>389995</v>
      </c>
      <c r="P15" s="143">
        <v>55787</v>
      </c>
      <c r="Q15" s="143">
        <v>2079</v>
      </c>
      <c r="R15" s="143">
        <v>1156</v>
      </c>
      <c r="S15" s="143">
        <v>33451</v>
      </c>
      <c r="T15" s="200">
        <v>47</v>
      </c>
      <c r="U15" s="201">
        <f t="shared" si="4"/>
        <v>297569</v>
      </c>
      <c r="V15" s="138" t="s">
        <v>41</v>
      </c>
      <c r="W15" s="183"/>
      <c r="X15" s="202"/>
      <c r="Y15" s="182"/>
      <c r="Z15" s="182"/>
      <c r="AA15" s="182"/>
      <c r="AB15" s="182"/>
      <c r="AC15" s="182"/>
    </row>
    <row r="16" spans="2:29" ht="30" customHeight="1">
      <c r="B16" s="98">
        <v>41004</v>
      </c>
      <c r="C16" s="99" t="s">
        <v>42</v>
      </c>
      <c r="D16" s="99" t="s">
        <v>35</v>
      </c>
      <c r="E16" s="99" t="s">
        <v>36</v>
      </c>
      <c r="F16" s="140">
        <v>10</v>
      </c>
      <c r="G16" s="136">
        <v>51602</v>
      </c>
      <c r="H16" s="188">
        <f>SUM(100-L16-N16)</f>
        <v>51.95</v>
      </c>
      <c r="I16" s="187">
        <v>0</v>
      </c>
      <c r="J16" s="206">
        <v>0</v>
      </c>
      <c r="K16" s="136">
        <v>28630</v>
      </c>
      <c r="L16" s="190">
        <f t="shared" si="2"/>
        <v>28.83</v>
      </c>
      <c r="M16" s="144">
        <v>19086</v>
      </c>
      <c r="N16" s="189">
        <f t="shared" si="3"/>
        <v>19.22</v>
      </c>
      <c r="O16" s="205">
        <f t="shared" si="5"/>
        <v>99318</v>
      </c>
      <c r="P16" s="143">
        <v>18358</v>
      </c>
      <c r="Q16" s="143">
        <v>929</v>
      </c>
      <c r="R16" s="143">
        <v>25</v>
      </c>
      <c r="S16" s="143">
        <v>4009</v>
      </c>
      <c r="T16" s="200">
        <v>1335</v>
      </c>
      <c r="U16" s="201">
        <f t="shared" si="4"/>
        <v>77332</v>
      </c>
      <c r="V16" s="138" t="s">
        <v>43</v>
      </c>
      <c r="W16" s="183"/>
      <c r="X16" s="202"/>
      <c r="Y16" s="182"/>
      <c r="Z16" s="182"/>
      <c r="AA16" s="182"/>
      <c r="AB16" s="182"/>
      <c r="AC16" s="182"/>
    </row>
    <row r="17" spans="2:29" ht="30" customHeight="1">
      <c r="B17" s="98">
        <v>41005</v>
      </c>
      <c r="C17" s="99" t="s">
        <v>44</v>
      </c>
      <c r="D17" s="99" t="s">
        <v>35</v>
      </c>
      <c r="E17" s="99" t="s">
        <v>36</v>
      </c>
      <c r="F17" s="140">
        <v>10</v>
      </c>
      <c r="G17" s="136">
        <v>165553</v>
      </c>
      <c r="H17" s="188">
        <f t="shared" ref="H17:H32" si="6">SUM(100-L17-N17)</f>
        <v>53.839999999999996</v>
      </c>
      <c r="I17" s="187">
        <v>0</v>
      </c>
      <c r="J17" s="206">
        <v>0</v>
      </c>
      <c r="K17" s="136">
        <v>80152</v>
      </c>
      <c r="L17" s="190">
        <f t="shared" si="2"/>
        <v>26.06</v>
      </c>
      <c r="M17" s="144">
        <v>61808</v>
      </c>
      <c r="N17" s="189">
        <f t="shared" si="3"/>
        <v>20.100000000000001</v>
      </c>
      <c r="O17" s="205">
        <f t="shared" si="5"/>
        <v>307513</v>
      </c>
      <c r="P17" s="143">
        <v>48346</v>
      </c>
      <c r="Q17" s="143">
        <v>1068</v>
      </c>
      <c r="R17" s="143">
        <v>40</v>
      </c>
      <c r="S17" s="143">
        <v>17597</v>
      </c>
      <c r="T17" s="200">
        <v>562</v>
      </c>
      <c r="U17" s="201">
        <f t="shared" si="4"/>
        <v>241024</v>
      </c>
      <c r="V17" s="138" t="s">
        <v>45</v>
      </c>
      <c r="W17" s="183"/>
      <c r="X17" s="202"/>
      <c r="Y17" s="182"/>
      <c r="Z17" s="182"/>
      <c r="AA17" s="182"/>
      <c r="AB17" s="182"/>
      <c r="AC17" s="182"/>
    </row>
    <row r="18" spans="2:29" ht="30" customHeight="1">
      <c r="B18" s="98">
        <v>41006</v>
      </c>
      <c r="C18" s="99" t="s">
        <v>46</v>
      </c>
      <c r="D18" s="99" t="s">
        <v>35</v>
      </c>
      <c r="E18" s="99" t="s">
        <v>36</v>
      </c>
      <c r="F18" s="140">
        <v>10</v>
      </c>
      <c r="G18" s="136">
        <v>154539</v>
      </c>
      <c r="H18" s="188">
        <f t="shared" si="6"/>
        <v>55.25</v>
      </c>
      <c r="I18" s="187">
        <v>0</v>
      </c>
      <c r="J18" s="206">
        <v>0</v>
      </c>
      <c r="K18" s="136">
        <v>78780</v>
      </c>
      <c r="L18" s="190">
        <f t="shared" si="2"/>
        <v>28.17</v>
      </c>
      <c r="M18" s="144">
        <v>46360</v>
      </c>
      <c r="N18" s="189">
        <f t="shared" si="3"/>
        <v>16.579999999999998</v>
      </c>
      <c r="O18" s="205">
        <f t="shared" si="5"/>
        <v>279679</v>
      </c>
      <c r="P18" s="143">
        <v>40936</v>
      </c>
      <c r="Q18" s="143">
        <v>865</v>
      </c>
      <c r="R18" s="143">
        <v>284</v>
      </c>
      <c r="S18" s="143">
        <v>14705</v>
      </c>
      <c r="T18" s="200">
        <v>-6667</v>
      </c>
      <c r="U18" s="201">
        <f t="shared" si="4"/>
        <v>216222</v>
      </c>
      <c r="V18" s="138" t="s">
        <v>47</v>
      </c>
      <c r="W18" s="183"/>
      <c r="X18" s="202"/>
      <c r="Y18" s="182"/>
      <c r="Z18" s="182"/>
      <c r="AA18" s="182"/>
      <c r="AB18" s="182"/>
      <c r="AC18" s="182"/>
    </row>
    <row r="19" spans="2:29" ht="30" customHeight="1">
      <c r="B19" s="98">
        <v>41007</v>
      </c>
      <c r="C19" s="99" t="s">
        <v>48</v>
      </c>
      <c r="D19" s="99" t="s">
        <v>35</v>
      </c>
      <c r="E19" s="99" t="s">
        <v>36</v>
      </c>
      <c r="F19" s="140">
        <v>10</v>
      </c>
      <c r="G19" s="136">
        <v>97741</v>
      </c>
      <c r="H19" s="188">
        <f t="shared" si="6"/>
        <v>63.62</v>
      </c>
      <c r="I19" s="187">
        <v>0</v>
      </c>
      <c r="J19" s="206">
        <v>0</v>
      </c>
      <c r="K19" s="136">
        <v>30769</v>
      </c>
      <c r="L19" s="190">
        <f t="shared" si="2"/>
        <v>20.03</v>
      </c>
      <c r="M19" s="144">
        <v>25123</v>
      </c>
      <c r="N19" s="189">
        <f t="shared" si="3"/>
        <v>16.350000000000001</v>
      </c>
      <c r="O19" s="205">
        <f t="shared" si="5"/>
        <v>153633</v>
      </c>
      <c r="P19" s="143">
        <v>16120</v>
      </c>
      <c r="Q19" s="143">
        <v>636</v>
      </c>
      <c r="R19" s="143">
        <v>23</v>
      </c>
      <c r="S19" s="143">
        <v>18936</v>
      </c>
      <c r="T19" s="200">
        <v>-924</v>
      </c>
      <c r="U19" s="201">
        <f t="shared" si="4"/>
        <v>116994</v>
      </c>
      <c r="V19" s="138" t="s">
        <v>49</v>
      </c>
      <c r="W19" s="183"/>
      <c r="X19" s="202"/>
      <c r="Y19" s="182"/>
      <c r="Z19" s="182"/>
      <c r="AA19" s="182"/>
      <c r="AB19" s="182"/>
      <c r="AC19" s="182"/>
    </row>
    <row r="20" spans="2:29" ht="30" customHeight="1">
      <c r="B20" s="98">
        <v>41025</v>
      </c>
      <c r="C20" s="99" t="s">
        <v>50</v>
      </c>
      <c r="D20" s="99" t="s">
        <v>35</v>
      </c>
      <c r="E20" s="99" t="s">
        <v>36</v>
      </c>
      <c r="F20" s="140">
        <v>10</v>
      </c>
      <c r="G20" s="136">
        <v>151474</v>
      </c>
      <c r="H20" s="188">
        <f t="shared" si="6"/>
        <v>59.17</v>
      </c>
      <c r="I20" s="207">
        <v>0</v>
      </c>
      <c r="J20" s="206">
        <v>0</v>
      </c>
      <c r="K20" s="136">
        <v>63357</v>
      </c>
      <c r="L20" s="190">
        <f t="shared" si="2"/>
        <v>24.75</v>
      </c>
      <c r="M20" s="144">
        <v>41160</v>
      </c>
      <c r="N20" s="189">
        <f t="shared" si="3"/>
        <v>16.079999999999998</v>
      </c>
      <c r="O20" s="205">
        <f t="shared" si="5"/>
        <v>255991</v>
      </c>
      <c r="P20" s="143">
        <v>31220</v>
      </c>
      <c r="Q20" s="143">
        <v>474</v>
      </c>
      <c r="R20" s="143">
        <v>309</v>
      </c>
      <c r="S20" s="143">
        <v>25768</v>
      </c>
      <c r="T20" s="200">
        <v>-2225</v>
      </c>
      <c r="U20" s="201">
        <f t="shared" si="4"/>
        <v>195995</v>
      </c>
      <c r="V20" s="138" t="s">
        <v>51</v>
      </c>
      <c r="W20" s="183"/>
      <c r="X20" s="202"/>
      <c r="Y20" s="182"/>
      <c r="Z20" s="182"/>
      <c r="AA20" s="182"/>
      <c r="AB20" s="182"/>
      <c r="AC20" s="182"/>
    </row>
    <row r="21" spans="2:29" ht="30" customHeight="1">
      <c r="B21" s="98">
        <v>41048</v>
      </c>
      <c r="C21" s="99" t="s">
        <v>52</v>
      </c>
      <c r="D21" s="99" t="s">
        <v>35</v>
      </c>
      <c r="E21" s="99" t="s">
        <v>36</v>
      </c>
      <c r="F21" s="140">
        <v>10</v>
      </c>
      <c r="G21" s="136">
        <v>111227</v>
      </c>
      <c r="H21" s="188">
        <f t="shared" si="6"/>
        <v>58.089999999999996</v>
      </c>
      <c r="I21" s="187">
        <v>0</v>
      </c>
      <c r="J21" s="206">
        <v>0</v>
      </c>
      <c r="K21" s="136">
        <v>41187</v>
      </c>
      <c r="L21" s="190">
        <f>ROUND(K21/O21*100,2)</f>
        <v>21.51</v>
      </c>
      <c r="M21" s="144">
        <v>39056</v>
      </c>
      <c r="N21" s="189">
        <f>ROUND(M21/O21*100,2)</f>
        <v>20.399999999999999</v>
      </c>
      <c r="O21" s="205">
        <f>G21+I21+K21+M21</f>
        <v>191470</v>
      </c>
      <c r="P21" s="208">
        <v>22385</v>
      </c>
      <c r="Q21" s="208">
        <v>1118</v>
      </c>
      <c r="R21" s="208">
        <v>1086</v>
      </c>
      <c r="S21" s="208">
        <v>8096</v>
      </c>
      <c r="T21" s="200">
        <v>-37029</v>
      </c>
      <c r="U21" s="201">
        <f t="shared" si="4"/>
        <v>121756</v>
      </c>
      <c r="V21" s="138" t="s">
        <v>53</v>
      </c>
      <c r="W21" s="183"/>
      <c r="X21" s="202"/>
      <c r="Y21" s="182"/>
      <c r="Z21" s="182"/>
      <c r="AA21" s="182"/>
      <c r="AB21" s="182"/>
      <c r="AC21" s="182"/>
    </row>
    <row r="22" spans="2:29" ht="30" customHeight="1">
      <c r="B22" s="98">
        <v>41014</v>
      </c>
      <c r="C22" s="99" t="s">
        <v>54</v>
      </c>
      <c r="D22" s="99" t="s">
        <v>35</v>
      </c>
      <c r="E22" s="99" t="s">
        <v>36</v>
      </c>
      <c r="F22" s="140">
        <v>10</v>
      </c>
      <c r="G22" s="136">
        <v>90083</v>
      </c>
      <c r="H22" s="188">
        <f t="shared" si="6"/>
        <v>56.769999999999996</v>
      </c>
      <c r="I22" s="187">
        <v>0</v>
      </c>
      <c r="J22" s="206">
        <v>0</v>
      </c>
      <c r="K22" s="136">
        <v>38532</v>
      </c>
      <c r="L22" s="190">
        <f>ROUND(K22/O22*100,2)</f>
        <v>24.28</v>
      </c>
      <c r="M22" s="144">
        <v>30068</v>
      </c>
      <c r="N22" s="189">
        <f>ROUND(M22/O22*100,2)</f>
        <v>18.95</v>
      </c>
      <c r="O22" s="205">
        <f>G22+I22+K22+M22</f>
        <v>158683</v>
      </c>
      <c r="P22" s="208">
        <v>20171</v>
      </c>
      <c r="Q22" s="208">
        <v>357</v>
      </c>
      <c r="R22" s="208">
        <v>71</v>
      </c>
      <c r="S22" s="208">
        <v>9331</v>
      </c>
      <c r="T22" s="200">
        <v>-2061</v>
      </c>
      <c r="U22" s="201">
        <f t="shared" si="4"/>
        <v>126692</v>
      </c>
      <c r="V22" s="138" t="s">
        <v>55</v>
      </c>
      <c r="W22" s="183"/>
      <c r="X22" s="202"/>
      <c r="Y22" s="182"/>
      <c r="Z22" s="182"/>
      <c r="AA22" s="182"/>
      <c r="AB22" s="182"/>
      <c r="AC22" s="182"/>
    </row>
    <row r="23" spans="2:29" ht="30" customHeight="1">
      <c r="B23" s="98">
        <v>41016</v>
      </c>
      <c r="C23" s="151" t="s">
        <v>56</v>
      </c>
      <c r="D23" s="99" t="s">
        <v>35</v>
      </c>
      <c r="E23" s="99" t="s">
        <v>36</v>
      </c>
      <c r="F23" s="140">
        <v>10</v>
      </c>
      <c r="G23" s="136">
        <v>34644</v>
      </c>
      <c r="H23" s="188">
        <f t="shared" si="6"/>
        <v>54.49</v>
      </c>
      <c r="I23" s="207">
        <v>0</v>
      </c>
      <c r="J23" s="206">
        <v>0</v>
      </c>
      <c r="K23" s="136">
        <v>15782</v>
      </c>
      <c r="L23" s="190">
        <f>ROUND(K23/O23*100,2)</f>
        <v>24.83</v>
      </c>
      <c r="M23" s="144">
        <v>13144</v>
      </c>
      <c r="N23" s="189">
        <f>ROUND(M23/O23*100,2)</f>
        <v>20.68</v>
      </c>
      <c r="O23" s="205">
        <f>G23+I23+K23+M23</f>
        <v>63570</v>
      </c>
      <c r="P23" s="208">
        <v>8401</v>
      </c>
      <c r="Q23" s="208">
        <v>386</v>
      </c>
      <c r="R23" s="208">
        <v>15</v>
      </c>
      <c r="S23" s="208">
        <v>2088</v>
      </c>
      <c r="T23" s="200">
        <v>-7112</v>
      </c>
      <c r="U23" s="201">
        <f t="shared" si="4"/>
        <v>45568</v>
      </c>
      <c r="V23" s="138" t="s">
        <v>57</v>
      </c>
      <c r="W23" s="183"/>
      <c r="X23" s="202"/>
      <c r="Y23" s="182"/>
      <c r="Z23" s="182"/>
      <c r="AA23" s="182"/>
      <c r="AB23" s="182"/>
      <c r="AC23" s="182"/>
    </row>
    <row r="24" spans="2:29" ht="30" customHeight="1">
      <c r="B24" s="98">
        <v>41020</v>
      </c>
      <c r="C24" s="99" t="s">
        <v>58</v>
      </c>
      <c r="D24" s="99" t="s">
        <v>35</v>
      </c>
      <c r="E24" s="99" t="s">
        <v>36</v>
      </c>
      <c r="F24" s="140">
        <v>10</v>
      </c>
      <c r="G24" s="136">
        <v>62030</v>
      </c>
      <c r="H24" s="188">
        <f t="shared" si="6"/>
        <v>53.969999999999992</v>
      </c>
      <c r="I24" s="187">
        <v>0</v>
      </c>
      <c r="J24" s="206">
        <v>0</v>
      </c>
      <c r="K24" s="136">
        <v>30942</v>
      </c>
      <c r="L24" s="190">
        <f t="shared" ref="L24:L32" si="7">ROUND(K24/O24*100,2)</f>
        <v>26.93</v>
      </c>
      <c r="M24" s="144">
        <v>21946</v>
      </c>
      <c r="N24" s="189">
        <f t="shared" ref="N24:N32" si="8">ROUND(M24/O24*100,2)</f>
        <v>19.100000000000001</v>
      </c>
      <c r="O24" s="205">
        <f t="shared" ref="O24:O32" si="9">G24+I24+K24+M24</f>
        <v>114918</v>
      </c>
      <c r="P24" s="208">
        <v>13748</v>
      </c>
      <c r="Q24" s="208">
        <v>336</v>
      </c>
      <c r="R24" s="208">
        <v>204</v>
      </c>
      <c r="S24" s="208">
        <v>6671</v>
      </c>
      <c r="T24" s="200">
        <v>-9473</v>
      </c>
      <c r="U24" s="201">
        <f t="shared" si="4"/>
        <v>84486</v>
      </c>
      <c r="V24" s="138" t="s">
        <v>59</v>
      </c>
      <c r="W24" s="183"/>
      <c r="X24" s="202"/>
      <c r="Y24" s="182"/>
      <c r="Z24" s="182"/>
      <c r="AA24" s="182"/>
      <c r="AB24" s="182"/>
      <c r="AC24" s="182"/>
    </row>
    <row r="25" spans="2:29" ht="30" customHeight="1">
      <c r="B25" s="98">
        <v>41024</v>
      </c>
      <c r="C25" s="99" t="s">
        <v>60</v>
      </c>
      <c r="D25" s="99" t="s">
        <v>35</v>
      </c>
      <c r="E25" s="99" t="s">
        <v>36</v>
      </c>
      <c r="F25" s="140">
        <v>10</v>
      </c>
      <c r="G25" s="136">
        <v>17564</v>
      </c>
      <c r="H25" s="188">
        <f t="shared" si="6"/>
        <v>50.5</v>
      </c>
      <c r="I25" s="187">
        <v>0</v>
      </c>
      <c r="J25" s="206">
        <v>0</v>
      </c>
      <c r="K25" s="136">
        <v>10212</v>
      </c>
      <c r="L25" s="190">
        <f t="shared" si="7"/>
        <v>29.36</v>
      </c>
      <c r="M25" s="144">
        <v>7004</v>
      </c>
      <c r="N25" s="189">
        <f t="shared" si="8"/>
        <v>20.14</v>
      </c>
      <c r="O25" s="205">
        <f t="shared" si="9"/>
        <v>34780</v>
      </c>
      <c r="P25" s="208">
        <v>5434</v>
      </c>
      <c r="Q25" s="208">
        <v>77</v>
      </c>
      <c r="R25" s="208">
        <v>12</v>
      </c>
      <c r="S25" s="208">
        <v>676</v>
      </c>
      <c r="T25" s="200">
        <v>58</v>
      </c>
      <c r="U25" s="201">
        <f t="shared" si="4"/>
        <v>28639</v>
      </c>
      <c r="V25" s="138" t="s">
        <v>61</v>
      </c>
      <c r="W25" s="183"/>
      <c r="X25" s="202"/>
      <c r="Y25" s="182"/>
      <c r="Z25" s="182"/>
      <c r="AA25" s="182"/>
      <c r="AB25" s="182"/>
      <c r="AC25" s="182"/>
    </row>
    <row r="26" spans="2:29" ht="30" customHeight="1">
      <c r="B26" s="98">
        <v>41021</v>
      </c>
      <c r="C26" s="99" t="s">
        <v>118</v>
      </c>
      <c r="D26" s="99" t="s">
        <v>35</v>
      </c>
      <c r="E26" s="99" t="s">
        <v>36</v>
      </c>
      <c r="F26" s="140">
        <v>10</v>
      </c>
      <c r="G26" s="136">
        <v>66085</v>
      </c>
      <c r="H26" s="188">
        <f t="shared" si="6"/>
        <v>52.849999999999994</v>
      </c>
      <c r="I26" s="187">
        <v>0</v>
      </c>
      <c r="J26" s="206">
        <v>0</v>
      </c>
      <c r="K26" s="136">
        <v>34253</v>
      </c>
      <c r="L26" s="190">
        <f t="shared" si="7"/>
        <v>27.39</v>
      </c>
      <c r="M26" s="144">
        <v>24704</v>
      </c>
      <c r="N26" s="189">
        <f t="shared" si="8"/>
        <v>19.760000000000002</v>
      </c>
      <c r="O26" s="205">
        <f t="shared" si="9"/>
        <v>125042</v>
      </c>
      <c r="P26" s="208">
        <v>17249</v>
      </c>
      <c r="Q26" s="208">
        <v>349</v>
      </c>
      <c r="R26" s="208">
        <v>177</v>
      </c>
      <c r="S26" s="208">
        <v>4089</v>
      </c>
      <c r="T26" s="200">
        <v>-1596</v>
      </c>
      <c r="U26" s="201">
        <f t="shared" si="4"/>
        <v>101582</v>
      </c>
      <c r="V26" s="138" t="s">
        <v>63</v>
      </c>
      <c r="W26" s="183"/>
      <c r="X26" s="202"/>
      <c r="Y26" s="182"/>
      <c r="Z26" s="182"/>
      <c r="AA26" s="182"/>
      <c r="AB26" s="182"/>
      <c r="AC26" s="182"/>
    </row>
    <row r="27" spans="2:29" ht="30" customHeight="1">
      <c r="B27" s="98">
        <v>41035</v>
      </c>
      <c r="C27" s="99" t="s">
        <v>64</v>
      </c>
      <c r="D27" s="99" t="s">
        <v>35</v>
      </c>
      <c r="E27" s="99" t="s">
        <v>36</v>
      </c>
      <c r="F27" s="140">
        <v>10</v>
      </c>
      <c r="G27" s="136">
        <v>31087</v>
      </c>
      <c r="H27" s="188">
        <f t="shared" si="6"/>
        <v>59.76</v>
      </c>
      <c r="I27" s="187">
        <v>0</v>
      </c>
      <c r="J27" s="204">
        <v>0</v>
      </c>
      <c r="K27" s="143">
        <v>13325</v>
      </c>
      <c r="L27" s="190">
        <f t="shared" si="7"/>
        <v>25.62</v>
      </c>
      <c r="M27" s="144">
        <v>7602</v>
      </c>
      <c r="N27" s="189">
        <f t="shared" si="8"/>
        <v>14.62</v>
      </c>
      <c r="O27" s="205">
        <f t="shared" si="9"/>
        <v>52014</v>
      </c>
      <c r="P27" s="143">
        <v>5556</v>
      </c>
      <c r="Q27" s="143">
        <v>134</v>
      </c>
      <c r="R27" s="143">
        <v>0</v>
      </c>
      <c r="S27" s="143">
        <v>5199</v>
      </c>
      <c r="T27" s="200">
        <v>-603</v>
      </c>
      <c r="U27" s="201">
        <f t="shared" si="4"/>
        <v>40522</v>
      </c>
      <c r="V27" s="138" t="s">
        <v>65</v>
      </c>
      <c r="W27" s="183"/>
      <c r="X27" s="202"/>
      <c r="Y27" s="182"/>
      <c r="Z27" s="182"/>
      <c r="AA27" s="182"/>
      <c r="AB27" s="182"/>
      <c r="AC27" s="182"/>
    </row>
    <row r="28" spans="2:29" ht="30" customHeight="1">
      <c r="B28" s="98">
        <v>41038</v>
      </c>
      <c r="C28" s="99" t="s">
        <v>66</v>
      </c>
      <c r="D28" s="99" t="s">
        <v>35</v>
      </c>
      <c r="E28" s="99" t="s">
        <v>36</v>
      </c>
      <c r="F28" s="140">
        <v>10</v>
      </c>
      <c r="G28" s="136">
        <v>58408</v>
      </c>
      <c r="H28" s="188">
        <f t="shared" si="6"/>
        <v>52.540000000000006</v>
      </c>
      <c r="I28" s="187">
        <v>0</v>
      </c>
      <c r="J28" s="204">
        <v>0</v>
      </c>
      <c r="K28" s="143">
        <v>31198</v>
      </c>
      <c r="L28" s="190">
        <f t="shared" si="7"/>
        <v>28.07</v>
      </c>
      <c r="M28" s="144">
        <v>21548</v>
      </c>
      <c r="N28" s="189">
        <f t="shared" si="8"/>
        <v>19.39</v>
      </c>
      <c r="O28" s="205">
        <f t="shared" si="9"/>
        <v>111154</v>
      </c>
      <c r="P28" s="143">
        <v>18179</v>
      </c>
      <c r="Q28" s="143">
        <v>174</v>
      </c>
      <c r="R28" s="143">
        <v>53</v>
      </c>
      <c r="S28" s="143">
        <v>5135</v>
      </c>
      <c r="T28" s="200">
        <v>-559</v>
      </c>
      <c r="U28" s="201">
        <f t="shared" si="4"/>
        <v>87054</v>
      </c>
      <c r="V28" s="138" t="s">
        <v>67</v>
      </c>
      <c r="W28" s="183"/>
      <c r="X28" s="202"/>
      <c r="Y28" s="182"/>
      <c r="Z28" s="182"/>
      <c r="AA28" s="182"/>
      <c r="AB28" s="182"/>
      <c r="AC28" s="182"/>
    </row>
    <row r="29" spans="2:29" ht="30" customHeight="1">
      <c r="B29" s="98">
        <v>41042</v>
      </c>
      <c r="C29" s="99" t="s">
        <v>68</v>
      </c>
      <c r="D29" s="99" t="s">
        <v>35</v>
      </c>
      <c r="E29" s="99" t="s">
        <v>36</v>
      </c>
      <c r="F29" s="140">
        <v>10</v>
      </c>
      <c r="G29" s="136">
        <v>16869</v>
      </c>
      <c r="H29" s="188">
        <f t="shared" si="6"/>
        <v>51.18</v>
      </c>
      <c r="I29" s="187">
        <v>0</v>
      </c>
      <c r="J29" s="204">
        <v>0</v>
      </c>
      <c r="K29" s="143">
        <v>9511</v>
      </c>
      <c r="L29" s="190">
        <f t="shared" si="7"/>
        <v>28.86</v>
      </c>
      <c r="M29" s="144">
        <v>6580</v>
      </c>
      <c r="N29" s="189">
        <f t="shared" si="8"/>
        <v>19.96</v>
      </c>
      <c r="O29" s="205">
        <f t="shared" si="9"/>
        <v>32960</v>
      </c>
      <c r="P29" s="143">
        <v>5873</v>
      </c>
      <c r="Q29" s="143">
        <v>1142</v>
      </c>
      <c r="R29" s="143">
        <v>153</v>
      </c>
      <c r="S29" s="143">
        <v>523</v>
      </c>
      <c r="T29" s="200">
        <v>-418</v>
      </c>
      <c r="U29" s="201">
        <f t="shared" si="4"/>
        <v>24851</v>
      </c>
      <c r="V29" s="138" t="s">
        <v>69</v>
      </c>
      <c r="W29" s="183"/>
      <c r="X29" s="202"/>
      <c r="Y29" s="182"/>
      <c r="Z29" s="182"/>
      <c r="AA29" s="182"/>
      <c r="AB29" s="182"/>
      <c r="AC29" s="182"/>
    </row>
    <row r="30" spans="2:29" ht="30" customHeight="1">
      <c r="B30" s="98">
        <v>41043</v>
      </c>
      <c r="C30" s="99" t="s">
        <v>70</v>
      </c>
      <c r="D30" s="99" t="s">
        <v>35</v>
      </c>
      <c r="E30" s="140" t="s">
        <v>36</v>
      </c>
      <c r="F30" s="140">
        <v>10</v>
      </c>
      <c r="G30" s="136">
        <v>40578</v>
      </c>
      <c r="H30" s="188">
        <f t="shared" si="6"/>
        <v>57.759999999999991</v>
      </c>
      <c r="I30" s="187">
        <v>0</v>
      </c>
      <c r="J30" s="206">
        <v>0</v>
      </c>
      <c r="K30" s="136">
        <v>16990</v>
      </c>
      <c r="L30" s="190">
        <f t="shared" si="7"/>
        <v>24.18</v>
      </c>
      <c r="M30" s="144">
        <v>12689</v>
      </c>
      <c r="N30" s="189">
        <f t="shared" si="8"/>
        <v>18.059999999999999</v>
      </c>
      <c r="O30" s="205">
        <f t="shared" si="9"/>
        <v>70257</v>
      </c>
      <c r="P30" s="143">
        <v>7401</v>
      </c>
      <c r="Q30" s="143">
        <v>170</v>
      </c>
      <c r="R30" s="143">
        <v>183</v>
      </c>
      <c r="S30" s="143">
        <v>3635</v>
      </c>
      <c r="T30" s="200">
        <v>-8928</v>
      </c>
      <c r="U30" s="201">
        <f t="shared" si="4"/>
        <v>49940</v>
      </c>
      <c r="V30" s="138" t="s">
        <v>71</v>
      </c>
      <c r="W30" s="183"/>
      <c r="X30" s="202"/>
      <c r="Y30" s="182"/>
      <c r="Z30" s="182"/>
      <c r="AA30" s="182"/>
      <c r="AB30" s="182"/>
      <c r="AC30" s="182"/>
    </row>
    <row r="31" spans="2:29" ht="30" customHeight="1">
      <c r="B31" s="98">
        <v>41044</v>
      </c>
      <c r="C31" s="99" t="s">
        <v>72</v>
      </c>
      <c r="D31" s="99" t="s">
        <v>35</v>
      </c>
      <c r="E31" s="99" t="s">
        <v>36</v>
      </c>
      <c r="F31" s="140">
        <v>10</v>
      </c>
      <c r="G31" s="136">
        <v>153594</v>
      </c>
      <c r="H31" s="188">
        <f t="shared" si="6"/>
        <v>65.34</v>
      </c>
      <c r="I31" s="187">
        <v>0</v>
      </c>
      <c r="J31" s="206">
        <v>0</v>
      </c>
      <c r="K31" s="136">
        <v>48745</v>
      </c>
      <c r="L31" s="190">
        <f t="shared" si="7"/>
        <v>20.73</v>
      </c>
      <c r="M31" s="144">
        <v>32756</v>
      </c>
      <c r="N31" s="189">
        <f t="shared" si="8"/>
        <v>13.93</v>
      </c>
      <c r="O31" s="205">
        <f t="shared" si="9"/>
        <v>235095</v>
      </c>
      <c r="P31" s="143">
        <v>35935</v>
      </c>
      <c r="Q31" s="143">
        <v>110</v>
      </c>
      <c r="R31" s="143">
        <v>9</v>
      </c>
      <c r="S31" s="143">
        <v>32564</v>
      </c>
      <c r="T31" s="200">
        <v>769</v>
      </c>
      <c r="U31" s="201">
        <f t="shared" si="4"/>
        <v>167246</v>
      </c>
      <c r="V31" s="138" t="s">
        <v>73</v>
      </c>
      <c r="W31" s="183"/>
      <c r="X31" s="202"/>
      <c r="Y31" s="182"/>
      <c r="Z31" s="182"/>
      <c r="AA31" s="182"/>
      <c r="AB31" s="182"/>
      <c r="AC31" s="182"/>
    </row>
    <row r="32" spans="2:29" ht="30" customHeight="1">
      <c r="B32" s="98">
        <v>41047</v>
      </c>
      <c r="C32" s="209" t="s">
        <v>74</v>
      </c>
      <c r="D32" s="209" t="s">
        <v>35</v>
      </c>
      <c r="E32" s="210" t="s">
        <v>36</v>
      </c>
      <c r="F32" s="210">
        <v>10</v>
      </c>
      <c r="G32" s="153">
        <v>51758</v>
      </c>
      <c r="H32" s="211">
        <f t="shared" si="6"/>
        <v>66.63</v>
      </c>
      <c r="I32" s="212">
        <v>0</v>
      </c>
      <c r="J32" s="213">
        <v>0</v>
      </c>
      <c r="K32" s="136">
        <v>15072</v>
      </c>
      <c r="L32" s="214">
        <f t="shared" si="7"/>
        <v>19.399999999999999</v>
      </c>
      <c r="M32" s="155">
        <v>10855</v>
      </c>
      <c r="N32" s="215">
        <f t="shared" si="8"/>
        <v>13.97</v>
      </c>
      <c r="O32" s="216">
        <f t="shared" si="9"/>
        <v>77685</v>
      </c>
      <c r="P32" s="143">
        <v>7604</v>
      </c>
      <c r="Q32" s="143">
        <v>0</v>
      </c>
      <c r="R32" s="143">
        <v>0</v>
      </c>
      <c r="S32" s="143">
        <v>10050</v>
      </c>
      <c r="T32" s="217">
        <v>-310</v>
      </c>
      <c r="U32" s="216">
        <f t="shared" si="4"/>
        <v>59721</v>
      </c>
      <c r="V32" s="138" t="s">
        <v>75</v>
      </c>
      <c r="W32" s="183"/>
      <c r="X32" s="202"/>
      <c r="Y32" s="182"/>
      <c r="Z32" s="182"/>
      <c r="AA32" s="182"/>
      <c r="AB32" s="182"/>
      <c r="AC32" s="182"/>
    </row>
    <row r="33" spans="2:29" ht="30" customHeight="1">
      <c r="B33" s="156">
        <v>41301</v>
      </c>
      <c r="C33" s="99" t="s">
        <v>76</v>
      </c>
      <c r="D33" s="218" t="s">
        <v>77</v>
      </c>
      <c r="E33" s="184" t="s">
        <v>78</v>
      </c>
      <c r="F33" s="99">
        <v>12</v>
      </c>
      <c r="G33" s="169" t="s">
        <v>32</v>
      </c>
      <c r="H33" s="204" t="s">
        <v>32</v>
      </c>
      <c r="I33" s="169" t="s">
        <v>32</v>
      </c>
      <c r="J33" s="204" t="s">
        <v>32</v>
      </c>
      <c r="K33" s="219" t="s">
        <v>32</v>
      </c>
      <c r="L33" s="220" t="s">
        <v>32</v>
      </c>
      <c r="M33" s="162" t="s">
        <v>32</v>
      </c>
      <c r="N33" s="206" t="s">
        <v>32</v>
      </c>
      <c r="O33" s="169" t="s">
        <v>32</v>
      </c>
      <c r="P33" s="219" t="s">
        <v>32</v>
      </c>
      <c r="Q33" s="219" t="s">
        <v>32</v>
      </c>
      <c r="R33" s="219" t="s">
        <v>32</v>
      </c>
      <c r="S33" s="219" t="s">
        <v>32</v>
      </c>
      <c r="T33" s="187" t="s">
        <v>32</v>
      </c>
      <c r="U33" s="136">
        <v>85765</v>
      </c>
      <c r="V33" s="165" t="s">
        <v>79</v>
      </c>
      <c r="W33" s="183"/>
      <c r="X33" s="202"/>
      <c r="Y33" s="182"/>
      <c r="Z33" s="182"/>
      <c r="AA33" s="182"/>
      <c r="AB33" s="182"/>
      <c r="AC33" s="182"/>
    </row>
    <row r="34" spans="2:29" ht="30" customHeight="1">
      <c r="B34" s="98">
        <v>41302</v>
      </c>
      <c r="C34" s="99" t="s">
        <v>80</v>
      </c>
      <c r="D34" s="218" t="s">
        <v>77</v>
      </c>
      <c r="E34" s="184" t="s">
        <v>78</v>
      </c>
      <c r="F34" s="99">
        <v>12</v>
      </c>
      <c r="G34" s="169" t="s">
        <v>32</v>
      </c>
      <c r="H34" s="204" t="s">
        <v>32</v>
      </c>
      <c r="I34" s="169" t="s">
        <v>32</v>
      </c>
      <c r="J34" s="204" t="s">
        <v>32</v>
      </c>
      <c r="K34" s="169" t="s">
        <v>32</v>
      </c>
      <c r="L34" s="220" t="s">
        <v>32</v>
      </c>
      <c r="M34" s="168" t="s">
        <v>32</v>
      </c>
      <c r="N34" s="206" t="s">
        <v>32</v>
      </c>
      <c r="O34" s="169" t="s">
        <v>32</v>
      </c>
      <c r="P34" s="169" t="s">
        <v>32</v>
      </c>
      <c r="Q34" s="169" t="s">
        <v>32</v>
      </c>
      <c r="R34" s="169" t="s">
        <v>32</v>
      </c>
      <c r="S34" s="169" t="s">
        <v>32</v>
      </c>
      <c r="T34" s="187" t="s">
        <v>32</v>
      </c>
      <c r="U34" s="136">
        <v>93440</v>
      </c>
      <c r="V34" s="138" t="s">
        <v>81</v>
      </c>
      <c r="W34" s="183"/>
      <c r="X34" s="202"/>
      <c r="Y34" s="182"/>
      <c r="Z34" s="182"/>
      <c r="AA34" s="182"/>
      <c r="AB34" s="182"/>
      <c r="AC34" s="182"/>
    </row>
    <row r="35" spans="2:29" ht="30" customHeight="1" thickBot="1">
      <c r="B35" s="170">
        <v>41303</v>
      </c>
      <c r="C35" s="171" t="s">
        <v>82</v>
      </c>
      <c r="D35" s="221" t="s">
        <v>77</v>
      </c>
      <c r="E35" s="222" t="s">
        <v>78</v>
      </c>
      <c r="F35" s="223">
        <v>12</v>
      </c>
      <c r="G35" s="224" t="s">
        <v>32</v>
      </c>
      <c r="H35" s="225" t="s">
        <v>32</v>
      </c>
      <c r="I35" s="224" t="s">
        <v>32</v>
      </c>
      <c r="J35" s="225" t="s">
        <v>32</v>
      </c>
      <c r="K35" s="224" t="s">
        <v>32</v>
      </c>
      <c r="L35" s="226" t="s">
        <v>32</v>
      </c>
      <c r="M35" s="174" t="s">
        <v>32</v>
      </c>
      <c r="N35" s="227" t="s">
        <v>32</v>
      </c>
      <c r="O35" s="224" t="s">
        <v>32</v>
      </c>
      <c r="P35" s="224" t="s">
        <v>32</v>
      </c>
      <c r="Q35" s="224" t="s">
        <v>130</v>
      </c>
      <c r="R35" s="224" t="s">
        <v>32</v>
      </c>
      <c r="S35" s="224" t="s">
        <v>32</v>
      </c>
      <c r="T35" s="175" t="s">
        <v>32</v>
      </c>
      <c r="U35" s="228">
        <v>189008</v>
      </c>
      <c r="V35" s="177" t="s">
        <v>84</v>
      </c>
      <c r="W35" s="183"/>
      <c r="X35" s="202"/>
      <c r="Y35" s="182"/>
      <c r="Z35" s="182"/>
      <c r="AA35" s="182"/>
      <c r="AB35" s="182"/>
      <c r="AC35" s="182"/>
    </row>
    <row r="36" spans="2:29" ht="15.95" customHeight="1">
      <c r="B36" s="182"/>
      <c r="C36" s="229"/>
      <c r="D36" s="182"/>
      <c r="E36" s="182"/>
      <c r="F36" s="229"/>
      <c r="G36" s="182"/>
      <c r="H36" s="230"/>
      <c r="I36" s="182"/>
      <c r="J36" s="182"/>
      <c r="K36" s="182"/>
      <c r="L36" s="230"/>
      <c r="M36" s="182"/>
      <c r="N36" s="182"/>
      <c r="O36" s="182"/>
      <c r="P36" s="182"/>
      <c r="Q36" s="182"/>
      <c r="R36" s="182"/>
      <c r="S36" s="182"/>
      <c r="T36" s="182"/>
      <c r="U36" s="231"/>
      <c r="V36" s="229"/>
      <c r="W36" s="182"/>
      <c r="X36" s="182"/>
      <c r="Y36" s="182"/>
      <c r="Z36" s="182"/>
      <c r="AA36" s="182"/>
      <c r="AB36" s="182"/>
      <c r="AC36" s="182"/>
    </row>
    <row r="37" spans="2:29" ht="15.95" customHeight="1">
      <c r="B37" s="182"/>
      <c r="C37" s="229"/>
      <c r="D37" s="182"/>
      <c r="E37" s="182"/>
      <c r="F37" s="229"/>
      <c r="G37" s="182"/>
      <c r="H37" s="230"/>
      <c r="I37" s="182"/>
      <c r="J37" s="182"/>
      <c r="K37" s="182"/>
      <c r="L37" s="230"/>
      <c r="M37" s="182"/>
      <c r="N37" s="182"/>
      <c r="O37" s="182"/>
      <c r="P37" s="182"/>
      <c r="Q37" s="182"/>
      <c r="R37" s="182"/>
      <c r="S37" s="182"/>
      <c r="T37" s="182"/>
      <c r="U37" s="182"/>
      <c r="V37" s="229"/>
      <c r="W37" s="182"/>
      <c r="X37" s="182"/>
      <c r="Y37" s="182"/>
      <c r="Z37" s="182"/>
      <c r="AA37" s="182"/>
      <c r="AB37" s="182"/>
      <c r="AC37" s="182"/>
    </row>
    <row r="38" spans="2:29" ht="15.95" customHeight="1">
      <c r="B38" s="182"/>
      <c r="C38" s="229"/>
      <c r="D38" s="182"/>
      <c r="E38" s="182"/>
      <c r="F38" s="229"/>
      <c r="G38" s="182"/>
      <c r="H38" s="230"/>
      <c r="I38" s="182"/>
      <c r="J38" s="182"/>
      <c r="K38" s="182"/>
      <c r="L38" s="230"/>
      <c r="M38" s="182"/>
      <c r="N38" s="182"/>
      <c r="O38" s="182"/>
      <c r="P38" s="182"/>
      <c r="Q38" s="182"/>
      <c r="R38" s="182"/>
      <c r="S38" s="182"/>
      <c r="T38" s="182"/>
      <c r="U38" s="182"/>
      <c r="V38" s="229"/>
      <c r="W38" s="182"/>
      <c r="X38" s="182"/>
      <c r="Y38" s="182"/>
      <c r="Z38" s="182"/>
      <c r="AA38" s="182"/>
      <c r="AB38" s="182"/>
      <c r="AC38" s="182"/>
    </row>
    <row r="39" spans="2:29" ht="15.95" customHeight="1">
      <c r="B39" s="182"/>
      <c r="C39" s="229"/>
      <c r="D39" s="182"/>
      <c r="E39" s="182"/>
      <c r="F39" s="229"/>
      <c r="G39" s="182"/>
      <c r="H39" s="230"/>
      <c r="I39" s="182"/>
      <c r="J39" s="182"/>
      <c r="K39" s="182"/>
      <c r="L39" s="230"/>
      <c r="M39" s="182"/>
      <c r="N39" s="182"/>
      <c r="O39" s="182"/>
      <c r="P39" s="182"/>
      <c r="Q39" s="182"/>
      <c r="R39" s="182"/>
      <c r="S39" s="182"/>
      <c r="T39" s="182"/>
      <c r="U39" s="182"/>
      <c r="V39" s="229"/>
      <c r="W39" s="182"/>
      <c r="X39" s="182"/>
      <c r="Y39" s="182"/>
      <c r="Z39" s="182"/>
      <c r="AA39" s="182"/>
      <c r="AB39" s="182"/>
      <c r="AC39" s="182"/>
    </row>
    <row r="40" spans="2:29" ht="15.95" customHeight="1">
      <c r="B40" s="182"/>
      <c r="C40" s="229"/>
      <c r="D40" s="182"/>
      <c r="E40" s="182"/>
      <c r="F40" s="229"/>
      <c r="G40" s="182"/>
      <c r="H40" s="230"/>
      <c r="I40" s="182"/>
      <c r="J40" s="182"/>
      <c r="K40" s="182"/>
      <c r="L40" s="230"/>
      <c r="M40" s="182"/>
      <c r="N40" s="182"/>
      <c r="O40" s="182"/>
      <c r="P40" s="182"/>
      <c r="Q40" s="182"/>
      <c r="R40" s="182"/>
      <c r="S40" s="182"/>
      <c r="T40" s="182"/>
      <c r="U40" s="182"/>
      <c r="V40" s="229"/>
      <c r="W40" s="182"/>
      <c r="X40" s="182"/>
      <c r="Y40" s="182"/>
      <c r="Z40" s="182"/>
      <c r="AA40" s="182"/>
      <c r="AB40" s="182"/>
      <c r="AC40" s="182"/>
    </row>
    <row r="41" spans="2:29" ht="15.95" customHeight="1">
      <c r="B41" s="182"/>
      <c r="C41" s="229"/>
      <c r="D41" s="182"/>
      <c r="E41" s="182"/>
      <c r="F41" s="229"/>
      <c r="G41" s="182"/>
      <c r="H41" s="230"/>
      <c r="I41" s="182"/>
      <c r="J41" s="182"/>
      <c r="K41" s="182"/>
      <c r="L41" s="230"/>
      <c r="M41" s="182"/>
      <c r="N41" s="182"/>
      <c r="O41" s="182"/>
      <c r="P41" s="182"/>
      <c r="Q41" s="182"/>
      <c r="R41" s="182"/>
      <c r="S41" s="182"/>
      <c r="T41" s="182"/>
      <c r="U41" s="182"/>
      <c r="V41" s="229"/>
      <c r="W41" s="182"/>
      <c r="X41" s="182"/>
      <c r="Y41" s="182"/>
      <c r="Z41" s="182"/>
      <c r="AA41" s="182"/>
      <c r="AB41" s="182"/>
      <c r="AC41" s="182"/>
    </row>
    <row r="42" spans="2:29" ht="15.95" customHeight="1">
      <c r="B42" s="182"/>
      <c r="C42" s="229"/>
      <c r="D42" s="182"/>
      <c r="E42" s="182"/>
      <c r="F42" s="229"/>
      <c r="G42" s="182"/>
      <c r="H42" s="230"/>
      <c r="I42" s="182"/>
      <c r="J42" s="182"/>
      <c r="K42" s="182"/>
      <c r="L42" s="230"/>
      <c r="M42" s="182"/>
      <c r="N42" s="182"/>
      <c r="O42" s="182"/>
      <c r="P42" s="182"/>
      <c r="Q42" s="182"/>
      <c r="R42" s="182"/>
      <c r="S42" s="182"/>
      <c r="T42" s="182"/>
      <c r="U42" s="182"/>
      <c r="V42" s="229"/>
      <c r="W42" s="182"/>
      <c r="X42" s="182"/>
      <c r="Y42" s="182"/>
      <c r="Z42" s="182"/>
      <c r="AA42" s="182"/>
      <c r="AB42" s="182"/>
      <c r="AC42" s="182"/>
    </row>
    <row r="43" spans="2:29" ht="15.95" customHeight="1">
      <c r="B43" s="182"/>
      <c r="C43" s="229"/>
      <c r="D43" s="182"/>
      <c r="E43" s="182"/>
      <c r="F43" s="229"/>
      <c r="G43" s="182"/>
      <c r="H43" s="230"/>
      <c r="I43" s="182"/>
      <c r="J43" s="182"/>
      <c r="K43" s="182"/>
      <c r="L43" s="230"/>
      <c r="M43" s="182"/>
      <c r="N43" s="182"/>
      <c r="O43" s="182"/>
      <c r="P43" s="182"/>
      <c r="Q43" s="182"/>
      <c r="R43" s="182"/>
      <c r="S43" s="182"/>
      <c r="T43" s="182"/>
      <c r="U43" s="182"/>
      <c r="V43" s="229"/>
      <c r="W43" s="182"/>
      <c r="X43" s="182"/>
      <c r="Y43" s="182"/>
      <c r="Z43" s="182"/>
      <c r="AA43" s="182"/>
      <c r="AB43" s="182"/>
      <c r="AC43" s="182"/>
    </row>
    <row r="44" spans="2:29" ht="15.95" customHeight="1">
      <c r="B44" s="182"/>
      <c r="C44" s="229"/>
      <c r="D44" s="182"/>
      <c r="E44" s="182"/>
      <c r="F44" s="229"/>
      <c r="G44" s="182"/>
      <c r="H44" s="230"/>
      <c r="I44" s="182"/>
      <c r="J44" s="182"/>
      <c r="K44" s="182"/>
      <c r="L44" s="230"/>
      <c r="M44" s="182"/>
      <c r="N44" s="182"/>
      <c r="O44" s="182"/>
      <c r="P44" s="182"/>
      <c r="Q44" s="182"/>
      <c r="R44" s="182"/>
      <c r="S44" s="182"/>
      <c r="T44" s="182"/>
      <c r="U44" s="182"/>
      <c r="V44" s="229"/>
      <c r="W44" s="182"/>
      <c r="X44" s="182"/>
      <c r="Y44" s="182"/>
      <c r="Z44" s="182"/>
      <c r="AA44" s="182"/>
      <c r="AB44" s="182"/>
      <c r="AC44" s="182"/>
    </row>
    <row r="45" spans="2:29" ht="15.95" customHeight="1">
      <c r="B45" s="182"/>
      <c r="C45" s="229"/>
      <c r="D45" s="182"/>
      <c r="E45" s="182"/>
      <c r="F45" s="229"/>
      <c r="G45" s="182"/>
      <c r="H45" s="230"/>
      <c r="I45" s="182"/>
      <c r="J45" s="182"/>
      <c r="K45" s="182"/>
      <c r="L45" s="230"/>
      <c r="M45" s="182"/>
      <c r="N45" s="182"/>
      <c r="O45" s="182"/>
      <c r="P45" s="182"/>
      <c r="Q45" s="182"/>
      <c r="R45" s="182"/>
      <c r="S45" s="182"/>
      <c r="T45" s="182"/>
      <c r="U45" s="182"/>
      <c r="V45" s="229"/>
      <c r="W45" s="182"/>
      <c r="X45" s="182"/>
      <c r="Y45" s="182"/>
      <c r="Z45" s="182"/>
      <c r="AA45" s="182"/>
      <c r="AB45" s="182"/>
      <c r="AC45" s="182"/>
    </row>
    <row r="46" spans="2:29" ht="15.95" customHeight="1">
      <c r="B46" s="182"/>
      <c r="C46" s="229"/>
      <c r="D46" s="182"/>
      <c r="E46" s="182"/>
      <c r="F46" s="229"/>
      <c r="G46" s="182"/>
      <c r="H46" s="230"/>
      <c r="I46" s="182"/>
      <c r="J46" s="182"/>
      <c r="K46" s="182"/>
      <c r="L46" s="230"/>
      <c r="M46" s="182"/>
      <c r="N46" s="182"/>
      <c r="O46" s="182"/>
      <c r="P46" s="182"/>
      <c r="Q46" s="182"/>
      <c r="R46" s="182"/>
      <c r="S46" s="182"/>
      <c r="T46" s="182"/>
      <c r="U46" s="182"/>
      <c r="V46" s="229"/>
      <c r="W46" s="182"/>
      <c r="X46" s="182"/>
      <c r="Y46" s="182"/>
      <c r="Z46" s="182"/>
      <c r="AA46" s="182"/>
      <c r="AB46" s="182"/>
      <c r="AC46" s="182"/>
    </row>
    <row r="47" spans="2:29" ht="15.95" customHeight="1">
      <c r="B47" s="182"/>
      <c r="C47" s="229"/>
      <c r="D47" s="182"/>
      <c r="E47" s="182"/>
      <c r="F47" s="229"/>
      <c r="G47" s="182"/>
      <c r="H47" s="230"/>
      <c r="I47" s="182"/>
      <c r="J47" s="182"/>
      <c r="K47" s="182"/>
      <c r="L47" s="230"/>
      <c r="M47" s="182"/>
      <c r="N47" s="182"/>
      <c r="O47" s="182"/>
      <c r="P47" s="182"/>
      <c r="Q47" s="182"/>
      <c r="R47" s="182"/>
      <c r="S47" s="182"/>
      <c r="T47" s="182"/>
      <c r="U47" s="182"/>
      <c r="V47" s="229"/>
      <c r="W47" s="182"/>
      <c r="X47" s="182"/>
      <c r="Y47" s="182"/>
      <c r="Z47" s="182"/>
      <c r="AA47" s="182"/>
      <c r="AB47" s="182"/>
      <c r="AC47" s="182"/>
    </row>
    <row r="48" spans="2:29" ht="15.95" customHeight="1">
      <c r="B48" s="182"/>
      <c r="C48" s="229"/>
      <c r="D48" s="182"/>
      <c r="E48" s="182"/>
      <c r="F48" s="229"/>
      <c r="G48" s="182"/>
      <c r="H48" s="230"/>
      <c r="I48" s="182"/>
      <c r="J48" s="182"/>
      <c r="K48" s="182"/>
      <c r="L48" s="230"/>
      <c r="M48" s="182"/>
      <c r="N48" s="182"/>
      <c r="O48" s="182"/>
      <c r="P48" s="182"/>
      <c r="Q48" s="182"/>
      <c r="R48" s="182"/>
      <c r="S48" s="182"/>
      <c r="T48" s="182"/>
      <c r="U48" s="182"/>
      <c r="V48" s="229"/>
      <c r="W48" s="182"/>
      <c r="X48" s="182"/>
      <c r="Y48" s="182"/>
      <c r="Z48" s="182"/>
      <c r="AA48" s="182"/>
      <c r="AB48" s="182"/>
      <c r="AC48" s="182"/>
    </row>
    <row r="49" spans="2:29" ht="15.95" customHeight="1">
      <c r="B49" s="182"/>
      <c r="C49" s="229"/>
      <c r="D49" s="182"/>
      <c r="E49" s="182"/>
      <c r="F49" s="229"/>
      <c r="G49" s="182"/>
      <c r="H49" s="230"/>
      <c r="I49" s="182"/>
      <c r="J49" s="182"/>
      <c r="K49" s="182"/>
      <c r="L49" s="230"/>
      <c r="M49" s="182"/>
      <c r="N49" s="182"/>
      <c r="O49" s="182"/>
      <c r="P49" s="182"/>
      <c r="Q49" s="182"/>
      <c r="R49" s="182"/>
      <c r="S49" s="182"/>
      <c r="T49" s="182"/>
      <c r="U49" s="182"/>
      <c r="V49" s="229"/>
      <c r="W49" s="182"/>
      <c r="X49" s="182"/>
      <c r="Y49" s="182"/>
      <c r="Z49" s="182"/>
      <c r="AA49" s="182"/>
      <c r="AB49" s="182"/>
      <c r="AC49" s="182"/>
    </row>
    <row r="50" spans="2:29" ht="15.95" customHeight="1">
      <c r="B50" s="182"/>
      <c r="C50" s="229"/>
      <c r="D50" s="182"/>
      <c r="E50" s="182"/>
      <c r="F50" s="229"/>
      <c r="G50" s="182"/>
      <c r="H50" s="230"/>
      <c r="I50" s="182"/>
      <c r="J50" s="182"/>
      <c r="K50" s="182"/>
      <c r="L50" s="230"/>
      <c r="M50" s="182"/>
      <c r="N50" s="182"/>
      <c r="O50" s="182"/>
      <c r="P50" s="182"/>
      <c r="Q50" s="182"/>
      <c r="R50" s="182"/>
      <c r="S50" s="182"/>
      <c r="T50" s="182"/>
      <c r="U50" s="182"/>
      <c r="V50" s="229"/>
      <c r="W50" s="182"/>
      <c r="X50" s="182"/>
      <c r="Y50" s="182"/>
      <c r="Z50" s="182"/>
      <c r="AA50" s="182"/>
      <c r="AB50" s="182"/>
      <c r="AC50" s="182"/>
    </row>
    <row r="51" spans="2:29" ht="15.95" customHeight="1">
      <c r="B51" s="182"/>
      <c r="C51" s="229"/>
      <c r="D51" s="182"/>
      <c r="E51" s="182"/>
      <c r="F51" s="229"/>
      <c r="G51" s="182"/>
      <c r="H51" s="230"/>
      <c r="I51" s="182"/>
      <c r="J51" s="182"/>
      <c r="K51" s="182"/>
      <c r="L51" s="230"/>
      <c r="M51" s="182"/>
      <c r="N51" s="182"/>
      <c r="O51" s="182"/>
      <c r="P51" s="182"/>
      <c r="Q51" s="182"/>
      <c r="R51" s="182"/>
      <c r="S51" s="182"/>
      <c r="T51" s="182"/>
      <c r="U51" s="182"/>
      <c r="V51" s="229"/>
      <c r="W51" s="182"/>
      <c r="X51" s="182"/>
      <c r="Y51" s="182"/>
      <c r="Z51" s="182"/>
      <c r="AA51" s="182"/>
      <c r="AB51" s="182"/>
      <c r="AC51" s="182"/>
    </row>
    <row r="52" spans="2:29" ht="15.95" customHeight="1">
      <c r="B52" s="182"/>
      <c r="C52" s="229"/>
      <c r="D52" s="182"/>
      <c r="E52" s="182"/>
      <c r="F52" s="229"/>
      <c r="G52" s="182"/>
      <c r="H52" s="182"/>
      <c r="I52" s="182"/>
      <c r="J52" s="182"/>
      <c r="K52" s="182"/>
      <c r="L52" s="230"/>
      <c r="M52" s="182"/>
      <c r="N52" s="182"/>
      <c r="O52" s="182"/>
      <c r="P52" s="182"/>
      <c r="Q52" s="182"/>
      <c r="R52" s="182"/>
      <c r="S52" s="182"/>
      <c r="T52" s="182"/>
      <c r="U52" s="182"/>
      <c r="V52" s="229"/>
      <c r="W52" s="182"/>
      <c r="X52" s="182"/>
      <c r="Y52" s="182"/>
      <c r="Z52" s="182"/>
      <c r="AA52" s="182"/>
      <c r="AB52" s="182"/>
      <c r="AC52" s="182"/>
    </row>
    <row r="53" spans="2:29" ht="15.95" customHeight="1">
      <c r="B53" s="182"/>
      <c r="C53" s="229"/>
      <c r="D53" s="182"/>
      <c r="E53" s="182"/>
      <c r="F53" s="229"/>
      <c r="G53" s="182"/>
      <c r="H53" s="182"/>
      <c r="I53" s="182"/>
      <c r="J53" s="182"/>
      <c r="K53" s="182"/>
      <c r="L53" s="230"/>
      <c r="M53" s="182"/>
      <c r="N53" s="182"/>
      <c r="O53" s="182"/>
      <c r="P53" s="182"/>
      <c r="Q53" s="182"/>
      <c r="R53" s="182"/>
      <c r="S53" s="182"/>
      <c r="T53" s="182"/>
      <c r="U53" s="182"/>
      <c r="V53" s="229"/>
      <c r="W53" s="182"/>
      <c r="X53" s="182"/>
      <c r="Y53" s="182"/>
      <c r="Z53" s="182"/>
      <c r="AA53" s="182"/>
      <c r="AB53" s="182"/>
      <c r="AC53" s="182"/>
    </row>
    <row r="54" spans="2:29" ht="15.95" customHeight="1">
      <c r="B54" s="182"/>
      <c r="C54" s="229"/>
      <c r="D54" s="182"/>
      <c r="E54" s="182"/>
      <c r="F54" s="229"/>
      <c r="G54" s="182"/>
      <c r="H54" s="182"/>
      <c r="I54" s="182"/>
      <c r="J54" s="182"/>
      <c r="K54" s="182"/>
      <c r="L54" s="230"/>
      <c r="M54" s="182"/>
      <c r="N54" s="182"/>
      <c r="O54" s="182"/>
      <c r="P54" s="182"/>
      <c r="Q54" s="182"/>
      <c r="R54" s="182"/>
      <c r="S54" s="182"/>
      <c r="T54" s="182"/>
      <c r="U54" s="182"/>
      <c r="V54" s="229"/>
      <c r="W54" s="182"/>
      <c r="X54" s="182"/>
      <c r="Y54" s="182"/>
      <c r="Z54" s="182"/>
      <c r="AA54" s="182"/>
      <c r="AB54" s="182"/>
      <c r="AC54" s="182"/>
    </row>
    <row r="55" spans="2:29" ht="15.95" customHeight="1">
      <c r="B55" s="182"/>
      <c r="C55" s="229"/>
      <c r="D55" s="182"/>
      <c r="E55" s="182"/>
      <c r="F55" s="229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229"/>
      <c r="W55" s="182"/>
      <c r="X55" s="182"/>
      <c r="Y55" s="182"/>
      <c r="Z55" s="182"/>
      <c r="AA55" s="182"/>
      <c r="AB55" s="182"/>
      <c r="AC55" s="182"/>
    </row>
    <row r="56" spans="2:29" ht="15.95" customHeight="1">
      <c r="B56" s="182"/>
      <c r="C56" s="229"/>
      <c r="D56" s="182"/>
      <c r="E56" s="182"/>
      <c r="F56" s="229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229"/>
      <c r="W56" s="182"/>
      <c r="X56" s="182"/>
      <c r="Y56" s="182"/>
      <c r="Z56" s="182"/>
      <c r="AA56" s="182"/>
      <c r="AB56" s="182"/>
      <c r="AC56" s="182"/>
    </row>
    <row r="57" spans="2:29" ht="15.95" customHeight="1">
      <c r="B57" s="182"/>
      <c r="C57" s="229"/>
      <c r="D57" s="182"/>
      <c r="E57" s="182"/>
      <c r="F57" s="229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229"/>
      <c r="W57" s="182"/>
      <c r="X57" s="182"/>
      <c r="Y57" s="182"/>
      <c r="Z57" s="182"/>
      <c r="AA57" s="182"/>
      <c r="AB57" s="182"/>
      <c r="AC57" s="182"/>
    </row>
    <row r="58" spans="2:29" ht="15.95" customHeight="1">
      <c r="B58" s="182"/>
      <c r="C58" s="229"/>
      <c r="D58" s="182"/>
      <c r="E58" s="182"/>
      <c r="F58" s="229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229"/>
      <c r="W58" s="182"/>
      <c r="X58" s="182"/>
      <c r="Y58" s="182"/>
      <c r="Z58" s="182"/>
      <c r="AA58" s="182"/>
      <c r="AB58" s="182"/>
      <c r="AC58" s="182"/>
    </row>
    <row r="59" spans="2:29" ht="15.95" customHeight="1">
      <c r="B59" s="182"/>
      <c r="C59" s="229"/>
      <c r="D59" s="182"/>
      <c r="E59" s="182"/>
      <c r="F59" s="229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229"/>
      <c r="W59" s="182"/>
      <c r="X59" s="182"/>
      <c r="Y59" s="182"/>
      <c r="Z59" s="182"/>
      <c r="AA59" s="182"/>
      <c r="AB59" s="182"/>
      <c r="AC59" s="182"/>
    </row>
    <row r="60" spans="2:29" ht="15.95" customHeight="1">
      <c r="B60" s="182"/>
      <c r="C60" s="229"/>
      <c r="D60" s="182"/>
      <c r="E60" s="182"/>
      <c r="F60" s="229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229"/>
      <c r="W60" s="182"/>
      <c r="X60" s="182"/>
      <c r="Y60" s="182"/>
      <c r="Z60" s="182"/>
      <c r="AA60" s="182"/>
      <c r="AB60" s="182"/>
      <c r="AC60" s="182"/>
    </row>
    <row r="61" spans="2:29" ht="15.95" customHeight="1">
      <c r="B61" s="182"/>
      <c r="C61" s="229"/>
      <c r="D61" s="182"/>
      <c r="E61" s="182"/>
      <c r="F61" s="229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229"/>
      <c r="W61" s="182"/>
      <c r="X61" s="182"/>
      <c r="Y61" s="182"/>
      <c r="Z61" s="182"/>
      <c r="AA61" s="182"/>
      <c r="AB61" s="182"/>
      <c r="AC61" s="182"/>
    </row>
    <row r="62" spans="2:29" ht="15.95" customHeight="1">
      <c r="B62" s="182"/>
      <c r="C62" s="229"/>
      <c r="D62" s="182"/>
      <c r="E62" s="182"/>
      <c r="F62" s="229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229"/>
      <c r="W62" s="182"/>
      <c r="X62" s="182"/>
      <c r="Y62" s="182"/>
      <c r="Z62" s="182"/>
      <c r="AA62" s="182"/>
      <c r="AB62" s="182"/>
      <c r="AC62" s="182"/>
    </row>
    <row r="63" spans="2:29" ht="15.95" customHeight="1">
      <c r="B63" s="182"/>
      <c r="C63" s="229"/>
      <c r="D63" s="182"/>
      <c r="E63" s="182"/>
      <c r="F63" s="229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229"/>
      <c r="W63" s="182"/>
      <c r="X63" s="182"/>
      <c r="Y63" s="182"/>
      <c r="Z63" s="182"/>
      <c r="AA63" s="182"/>
      <c r="AB63" s="182"/>
      <c r="AC63" s="182"/>
    </row>
    <row r="64" spans="2:29" ht="15.95" customHeight="1">
      <c r="B64" s="182"/>
      <c r="C64" s="229"/>
      <c r="D64" s="182"/>
      <c r="E64" s="182"/>
      <c r="F64" s="229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229"/>
      <c r="W64" s="182"/>
      <c r="X64" s="182"/>
      <c r="Y64" s="182"/>
      <c r="Z64" s="182"/>
      <c r="AA64" s="182"/>
      <c r="AB64" s="182"/>
      <c r="AC64" s="182"/>
    </row>
    <row r="65" spans="2:29" ht="15.95" customHeight="1">
      <c r="B65" s="182"/>
      <c r="C65" s="229"/>
      <c r="D65" s="182"/>
      <c r="E65" s="182"/>
      <c r="F65" s="229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229"/>
      <c r="W65" s="182"/>
      <c r="X65" s="182"/>
      <c r="Y65" s="182"/>
      <c r="Z65" s="182"/>
      <c r="AA65" s="182"/>
      <c r="AB65" s="182"/>
      <c r="AC65" s="182"/>
    </row>
    <row r="66" spans="2:29" ht="15.95" customHeight="1">
      <c r="B66" s="182"/>
      <c r="C66" s="229"/>
      <c r="D66" s="182"/>
      <c r="E66" s="182"/>
      <c r="F66" s="229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229"/>
      <c r="W66" s="182"/>
      <c r="X66" s="182"/>
      <c r="Y66" s="182"/>
      <c r="Z66" s="182"/>
      <c r="AA66" s="182"/>
      <c r="AB66" s="182"/>
      <c r="AC66" s="182"/>
    </row>
    <row r="67" spans="2:29" ht="15.95" customHeight="1">
      <c r="B67" s="182"/>
      <c r="C67" s="229"/>
      <c r="D67" s="182"/>
      <c r="E67" s="182"/>
      <c r="F67" s="229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229"/>
      <c r="W67" s="182"/>
      <c r="X67" s="182"/>
      <c r="Y67" s="182"/>
      <c r="Z67" s="182"/>
      <c r="AA67" s="182"/>
      <c r="AB67" s="182"/>
      <c r="AC67" s="182"/>
    </row>
    <row r="68" spans="2:29" ht="15.95" customHeight="1">
      <c r="B68" s="182"/>
      <c r="C68" s="229"/>
      <c r="D68" s="182"/>
      <c r="E68" s="182"/>
      <c r="F68" s="229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229"/>
      <c r="W68" s="182"/>
      <c r="X68" s="182"/>
      <c r="Y68" s="182"/>
      <c r="Z68" s="182"/>
      <c r="AA68" s="182"/>
      <c r="AB68" s="182"/>
      <c r="AC68" s="182"/>
    </row>
    <row r="69" spans="2:29" ht="15.95" customHeight="1">
      <c r="B69" s="182"/>
      <c r="C69" s="229"/>
      <c r="D69" s="182"/>
      <c r="E69" s="182"/>
      <c r="F69" s="229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229"/>
      <c r="W69" s="182"/>
      <c r="X69" s="182"/>
      <c r="Y69" s="182"/>
      <c r="Z69" s="182"/>
      <c r="AA69" s="182"/>
      <c r="AB69" s="182"/>
      <c r="AC69" s="182"/>
    </row>
    <row r="70" spans="2:29" ht="15.95" customHeight="1">
      <c r="B70" s="182"/>
      <c r="C70" s="229"/>
      <c r="D70" s="182"/>
      <c r="E70" s="182"/>
      <c r="F70" s="229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229"/>
      <c r="W70" s="182"/>
      <c r="X70" s="182"/>
      <c r="Y70" s="182"/>
      <c r="Z70" s="182"/>
      <c r="AA70" s="182"/>
      <c r="AB70" s="182"/>
      <c r="AC70" s="182"/>
    </row>
    <row r="71" spans="2:29" ht="15.95" customHeight="1">
      <c r="B71" s="182"/>
      <c r="C71" s="229"/>
      <c r="D71" s="182"/>
      <c r="E71" s="182"/>
      <c r="F71" s="229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229"/>
      <c r="W71" s="182"/>
      <c r="X71" s="182"/>
      <c r="Y71" s="182"/>
      <c r="Z71" s="182"/>
      <c r="AA71" s="182"/>
      <c r="AB71" s="182"/>
      <c r="AC71" s="182"/>
    </row>
    <row r="72" spans="2:29" ht="15.95" customHeight="1">
      <c r="B72" s="182"/>
      <c r="C72" s="229"/>
      <c r="D72" s="182"/>
      <c r="E72" s="182"/>
      <c r="F72" s="229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229"/>
      <c r="W72" s="182"/>
      <c r="X72" s="182"/>
      <c r="Y72" s="182"/>
      <c r="Z72" s="182"/>
      <c r="AA72" s="182"/>
      <c r="AB72" s="182"/>
      <c r="AC72" s="182"/>
    </row>
    <row r="73" spans="2:29" ht="15.95" customHeight="1">
      <c r="B73" s="182"/>
      <c r="C73" s="229"/>
      <c r="D73" s="182"/>
      <c r="E73" s="182"/>
      <c r="F73" s="229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229"/>
      <c r="W73" s="182"/>
      <c r="X73" s="182"/>
      <c r="Y73" s="182"/>
      <c r="Z73" s="182"/>
      <c r="AA73" s="182"/>
      <c r="AB73" s="182"/>
      <c r="AC73" s="182"/>
    </row>
    <row r="74" spans="2:29" ht="15.95" customHeight="1">
      <c r="B74" s="182"/>
      <c r="C74" s="229"/>
      <c r="D74" s="182"/>
      <c r="E74" s="182"/>
      <c r="F74" s="229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229"/>
      <c r="W74" s="182"/>
      <c r="X74" s="182"/>
      <c r="Y74" s="182"/>
      <c r="Z74" s="182"/>
      <c r="AA74" s="182"/>
      <c r="AB74" s="182"/>
      <c r="AC74" s="182"/>
    </row>
    <row r="75" spans="2:29" ht="15.95" customHeight="1">
      <c r="B75" s="182"/>
      <c r="C75" s="229"/>
      <c r="D75" s="182"/>
      <c r="E75" s="182"/>
      <c r="F75" s="229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229"/>
      <c r="W75" s="182"/>
      <c r="X75" s="182"/>
      <c r="Y75" s="182"/>
      <c r="Z75" s="182"/>
      <c r="AA75" s="182"/>
      <c r="AB75" s="182"/>
      <c r="AC75" s="182"/>
    </row>
    <row r="76" spans="2:29" ht="15.95" customHeight="1">
      <c r="B76" s="182"/>
      <c r="C76" s="229"/>
      <c r="D76" s="182"/>
      <c r="E76" s="182"/>
      <c r="F76" s="229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229"/>
      <c r="W76" s="182"/>
      <c r="X76" s="182"/>
      <c r="Y76" s="182"/>
      <c r="Z76" s="182"/>
      <c r="AA76" s="182"/>
      <c r="AB76" s="182"/>
      <c r="AC76" s="182"/>
    </row>
    <row r="77" spans="2:29" ht="15.95" customHeight="1">
      <c r="B77" s="182"/>
      <c r="C77" s="229"/>
      <c r="D77" s="182"/>
      <c r="E77" s="182"/>
      <c r="F77" s="229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229"/>
      <c r="W77" s="182"/>
      <c r="X77" s="182"/>
      <c r="Y77" s="182"/>
      <c r="Z77" s="182"/>
      <c r="AA77" s="182"/>
      <c r="AB77" s="182"/>
      <c r="AC77" s="182"/>
    </row>
    <row r="78" spans="2:29" ht="15.95" customHeight="1">
      <c r="B78" s="182"/>
      <c r="C78" s="229"/>
      <c r="D78" s="182"/>
      <c r="E78" s="182"/>
      <c r="F78" s="229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229"/>
      <c r="W78" s="182"/>
      <c r="X78" s="182"/>
      <c r="Y78" s="182"/>
      <c r="Z78" s="182"/>
      <c r="AA78" s="182"/>
      <c r="AB78" s="182"/>
      <c r="AC78" s="182"/>
    </row>
    <row r="79" spans="2:29" ht="15.95" customHeight="1">
      <c r="B79" s="182"/>
      <c r="C79" s="229"/>
      <c r="D79" s="182"/>
      <c r="E79" s="182"/>
      <c r="F79" s="229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229"/>
      <c r="W79" s="182"/>
      <c r="X79" s="182"/>
      <c r="Y79" s="182"/>
      <c r="Z79" s="182"/>
      <c r="AA79" s="182"/>
      <c r="AB79" s="182"/>
      <c r="AC79" s="182"/>
    </row>
    <row r="80" spans="2:29" ht="15.95" customHeight="1">
      <c r="B80" s="182"/>
      <c r="C80" s="229"/>
      <c r="D80" s="182"/>
      <c r="E80" s="182"/>
      <c r="F80" s="229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229"/>
      <c r="W80" s="182"/>
      <c r="X80" s="182"/>
      <c r="Y80" s="182"/>
      <c r="Z80" s="182"/>
      <c r="AA80" s="182"/>
      <c r="AB80" s="182"/>
      <c r="AC80" s="182"/>
    </row>
    <row r="81" spans="2:29" ht="15.95" customHeight="1">
      <c r="B81" s="182"/>
      <c r="C81" s="229"/>
      <c r="D81" s="182"/>
      <c r="E81" s="182"/>
      <c r="F81" s="229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229"/>
      <c r="W81" s="182"/>
      <c r="X81" s="182"/>
      <c r="Y81" s="182"/>
      <c r="Z81" s="182"/>
      <c r="AA81" s="182"/>
      <c r="AB81" s="182"/>
      <c r="AC81" s="182"/>
    </row>
    <row r="82" spans="2:29" ht="15.95" customHeight="1">
      <c r="B82" s="182"/>
      <c r="C82" s="229"/>
      <c r="D82" s="182"/>
      <c r="E82" s="182"/>
      <c r="F82" s="229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229"/>
      <c r="W82" s="182"/>
      <c r="X82" s="182"/>
      <c r="Y82" s="182"/>
      <c r="Z82" s="182"/>
      <c r="AA82" s="182"/>
      <c r="AB82" s="182"/>
      <c r="AC82" s="182"/>
    </row>
    <row r="83" spans="2:29" ht="15.95" customHeight="1">
      <c r="B83" s="182"/>
      <c r="C83" s="229"/>
      <c r="D83" s="182"/>
      <c r="E83" s="182"/>
      <c r="F83" s="229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229"/>
      <c r="W83" s="182"/>
      <c r="X83" s="182"/>
      <c r="Y83" s="182"/>
      <c r="Z83" s="182"/>
      <c r="AA83" s="182"/>
      <c r="AB83" s="182"/>
      <c r="AC83" s="182"/>
    </row>
    <row r="84" spans="2:29" ht="15.95" customHeight="1">
      <c r="B84" s="182"/>
      <c r="C84" s="229"/>
      <c r="D84" s="182"/>
      <c r="E84" s="182"/>
      <c r="F84" s="229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229"/>
      <c r="W84" s="182"/>
      <c r="X84" s="182"/>
      <c r="Y84" s="182"/>
      <c r="Z84" s="182"/>
      <c r="AA84" s="182"/>
      <c r="AB84" s="182"/>
      <c r="AC84" s="182"/>
    </row>
    <row r="85" spans="2:29" ht="15.95" customHeight="1">
      <c r="B85" s="182"/>
      <c r="C85" s="229"/>
      <c r="D85" s="182"/>
      <c r="E85" s="182"/>
      <c r="F85" s="229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229"/>
      <c r="W85" s="182"/>
      <c r="X85" s="182"/>
      <c r="Y85" s="182"/>
      <c r="Z85" s="182"/>
      <c r="AA85" s="182"/>
      <c r="AB85" s="182"/>
      <c r="AC85" s="182"/>
    </row>
    <row r="86" spans="2:29" ht="15.95" customHeight="1">
      <c r="B86" s="182"/>
      <c r="C86" s="229"/>
      <c r="D86" s="182"/>
      <c r="E86" s="182"/>
      <c r="F86" s="229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229"/>
      <c r="W86" s="182"/>
      <c r="X86" s="182"/>
      <c r="Y86" s="182"/>
      <c r="Z86" s="182"/>
      <c r="AA86" s="182"/>
      <c r="AB86" s="182"/>
      <c r="AC86" s="182"/>
    </row>
    <row r="87" spans="2:29" ht="15.95" customHeight="1">
      <c r="B87" s="182"/>
      <c r="C87" s="229"/>
      <c r="D87" s="182"/>
      <c r="E87" s="182"/>
      <c r="F87" s="229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229"/>
      <c r="W87" s="182"/>
      <c r="X87" s="182"/>
      <c r="Y87" s="182"/>
      <c r="Z87" s="182"/>
      <c r="AA87" s="182"/>
      <c r="AB87" s="182"/>
      <c r="AC87" s="182"/>
    </row>
    <row r="88" spans="2:29" ht="15.95" customHeight="1">
      <c r="B88" s="182"/>
      <c r="C88" s="229"/>
      <c r="D88" s="182"/>
      <c r="E88" s="182"/>
      <c r="F88" s="229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229"/>
      <c r="W88" s="182"/>
      <c r="X88" s="182"/>
      <c r="Y88" s="182"/>
      <c r="Z88" s="182"/>
      <c r="AA88" s="182"/>
      <c r="AB88" s="182"/>
      <c r="AC88" s="182"/>
    </row>
    <row r="89" spans="2:29" ht="15.95" customHeight="1">
      <c r="B89" s="182"/>
      <c r="C89" s="229"/>
      <c r="D89" s="182"/>
      <c r="E89" s="182"/>
      <c r="F89" s="229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229"/>
      <c r="W89" s="182"/>
      <c r="X89" s="182"/>
      <c r="Y89" s="182"/>
      <c r="Z89" s="182"/>
      <c r="AA89" s="182"/>
      <c r="AB89" s="182"/>
      <c r="AC89" s="182"/>
    </row>
    <row r="90" spans="2:29" ht="15.95" customHeight="1">
      <c r="B90" s="182"/>
      <c r="C90" s="229"/>
      <c r="D90" s="182"/>
      <c r="E90" s="182"/>
      <c r="F90" s="229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229"/>
      <c r="W90" s="182"/>
      <c r="X90" s="182"/>
      <c r="Y90" s="182"/>
      <c r="Z90" s="182"/>
      <c r="AA90" s="182"/>
      <c r="AB90" s="182"/>
      <c r="AC90" s="182"/>
    </row>
    <row r="91" spans="2:29" ht="15.95" customHeight="1">
      <c r="B91" s="182"/>
      <c r="C91" s="229"/>
      <c r="D91" s="182"/>
      <c r="E91" s="182"/>
      <c r="F91" s="229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229"/>
      <c r="W91" s="182"/>
      <c r="X91" s="182"/>
      <c r="Y91" s="182"/>
      <c r="Z91" s="182"/>
      <c r="AA91" s="182"/>
      <c r="AB91" s="182"/>
      <c r="AC91" s="182"/>
    </row>
    <row r="92" spans="2:29" ht="15.95" customHeight="1">
      <c r="B92" s="182"/>
      <c r="C92" s="229"/>
      <c r="D92" s="182"/>
      <c r="E92" s="182"/>
      <c r="F92" s="229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229"/>
      <c r="W92" s="182"/>
      <c r="X92" s="182"/>
      <c r="Y92" s="182"/>
      <c r="Z92" s="182"/>
      <c r="AA92" s="182"/>
      <c r="AB92" s="182"/>
      <c r="AC92" s="182"/>
    </row>
    <row r="93" spans="2:29" ht="15.95" customHeight="1">
      <c r="B93" s="182"/>
      <c r="C93" s="229"/>
      <c r="D93" s="182"/>
      <c r="E93" s="182"/>
      <c r="F93" s="229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229"/>
      <c r="W93" s="182"/>
      <c r="X93" s="182"/>
      <c r="Y93" s="182"/>
      <c r="Z93" s="182"/>
      <c r="AA93" s="182"/>
      <c r="AB93" s="182"/>
      <c r="AC93" s="182"/>
    </row>
    <row r="94" spans="2:29" ht="15.95" customHeight="1">
      <c r="B94" s="182"/>
      <c r="C94" s="229"/>
      <c r="D94" s="182"/>
      <c r="E94" s="182"/>
      <c r="F94" s="229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229"/>
      <c r="W94" s="182"/>
      <c r="X94" s="182"/>
      <c r="Y94" s="182"/>
      <c r="Z94" s="182"/>
      <c r="AA94" s="182"/>
      <c r="AB94" s="182"/>
      <c r="AC94" s="182"/>
    </row>
    <row r="95" spans="2:29" ht="15.95" customHeight="1">
      <c r="B95" s="182"/>
      <c r="C95" s="229"/>
      <c r="D95" s="182"/>
      <c r="E95" s="182"/>
      <c r="F95" s="229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229"/>
      <c r="W95" s="182"/>
      <c r="X95" s="182"/>
      <c r="Y95" s="182"/>
      <c r="Z95" s="182"/>
      <c r="AA95" s="182"/>
      <c r="AB95" s="182"/>
      <c r="AC95" s="182"/>
    </row>
    <row r="96" spans="2:29" ht="15.95" customHeight="1">
      <c r="B96" s="182"/>
      <c r="C96" s="229"/>
      <c r="D96" s="182"/>
      <c r="E96" s="182"/>
      <c r="F96" s="229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229"/>
      <c r="W96" s="182"/>
      <c r="X96" s="182"/>
      <c r="Y96" s="182"/>
      <c r="Z96" s="182"/>
      <c r="AA96" s="182"/>
      <c r="AB96" s="182"/>
      <c r="AC96" s="182"/>
    </row>
    <row r="97" spans="2:29" ht="15.95" customHeight="1">
      <c r="B97" s="182"/>
      <c r="C97" s="229"/>
      <c r="D97" s="182"/>
      <c r="E97" s="182"/>
      <c r="F97" s="229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229"/>
      <c r="W97" s="182"/>
      <c r="X97" s="182"/>
      <c r="Y97" s="182"/>
      <c r="Z97" s="182"/>
      <c r="AA97" s="182"/>
      <c r="AB97" s="182"/>
      <c r="AC97" s="182"/>
    </row>
    <row r="98" spans="2:29" ht="15.95" customHeight="1">
      <c r="B98" s="182"/>
      <c r="C98" s="229"/>
      <c r="D98" s="182"/>
      <c r="E98" s="182"/>
      <c r="F98" s="229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229"/>
      <c r="W98" s="182"/>
      <c r="X98" s="182"/>
      <c r="Y98" s="182"/>
      <c r="Z98" s="182"/>
      <c r="AA98" s="182"/>
      <c r="AB98" s="182"/>
      <c r="AC98" s="182"/>
    </row>
    <row r="99" spans="2:29" ht="15.95" customHeight="1">
      <c r="B99" s="182"/>
      <c r="C99" s="229"/>
      <c r="D99" s="182"/>
      <c r="E99" s="182"/>
      <c r="F99" s="229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229"/>
      <c r="W99" s="182"/>
      <c r="X99" s="182"/>
      <c r="Y99" s="182"/>
      <c r="Z99" s="182"/>
      <c r="AA99" s="182"/>
      <c r="AB99" s="182"/>
      <c r="AC99" s="182"/>
    </row>
    <row r="100" spans="2:29" ht="15.95" customHeight="1">
      <c r="B100" s="182"/>
      <c r="C100" s="229"/>
      <c r="D100" s="182"/>
      <c r="E100" s="182"/>
      <c r="F100" s="229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229"/>
      <c r="W100" s="182"/>
      <c r="X100" s="182"/>
      <c r="Y100" s="182"/>
      <c r="Z100" s="182"/>
      <c r="AA100" s="182"/>
      <c r="AB100" s="182"/>
      <c r="AC100" s="182"/>
    </row>
    <row r="101" spans="2:29" ht="15.95" customHeight="1">
      <c r="B101" s="182"/>
      <c r="C101" s="229"/>
      <c r="D101" s="182"/>
      <c r="E101" s="182"/>
      <c r="F101" s="229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229"/>
      <c r="W101" s="182"/>
      <c r="X101" s="182"/>
      <c r="Y101" s="182"/>
      <c r="Z101" s="182"/>
      <c r="AA101" s="182"/>
      <c r="AB101" s="182"/>
      <c r="AC101" s="182"/>
    </row>
    <row r="102" spans="2:29" ht="15.95" customHeight="1">
      <c r="B102" s="182"/>
      <c r="C102" s="229"/>
      <c r="D102" s="182"/>
      <c r="E102" s="182"/>
      <c r="F102" s="229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229"/>
      <c r="W102" s="182"/>
      <c r="X102" s="182"/>
      <c r="Y102" s="182"/>
      <c r="Z102" s="182"/>
      <c r="AA102" s="182"/>
      <c r="AB102" s="182"/>
      <c r="AC102" s="182"/>
    </row>
    <row r="103" spans="2:29" ht="15.95" customHeight="1">
      <c r="B103" s="182"/>
      <c r="C103" s="229"/>
      <c r="D103" s="182"/>
      <c r="E103" s="182"/>
      <c r="F103" s="229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229"/>
      <c r="W103" s="182"/>
      <c r="X103" s="182"/>
      <c r="Y103" s="182"/>
      <c r="Z103" s="182"/>
      <c r="AA103" s="182"/>
      <c r="AB103" s="182"/>
      <c r="AC103" s="182"/>
    </row>
    <row r="104" spans="2:29" ht="15.95" customHeight="1">
      <c r="B104" s="182"/>
      <c r="C104" s="229"/>
      <c r="D104" s="182"/>
      <c r="E104" s="182"/>
      <c r="F104" s="229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229"/>
      <c r="W104" s="182"/>
      <c r="X104" s="182"/>
      <c r="Y104" s="182"/>
      <c r="Z104" s="182"/>
      <c r="AA104" s="182"/>
      <c r="AB104" s="182"/>
      <c r="AC104" s="182"/>
    </row>
    <row r="105" spans="2:29" ht="15.95" customHeight="1">
      <c r="B105" s="182"/>
      <c r="C105" s="229"/>
      <c r="D105" s="182"/>
      <c r="E105" s="182"/>
      <c r="F105" s="229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229"/>
      <c r="W105" s="182"/>
      <c r="X105" s="182"/>
      <c r="Y105" s="182"/>
      <c r="Z105" s="182"/>
      <c r="AA105" s="182"/>
      <c r="AB105" s="182"/>
      <c r="AC105" s="182"/>
    </row>
    <row r="106" spans="2:29" ht="15.95" customHeight="1">
      <c r="B106" s="182"/>
      <c r="C106" s="229"/>
      <c r="D106" s="182"/>
      <c r="E106" s="182"/>
      <c r="F106" s="229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229"/>
      <c r="W106" s="182"/>
      <c r="X106" s="182"/>
      <c r="Y106" s="182"/>
      <c r="Z106" s="182"/>
      <c r="AA106" s="182"/>
      <c r="AB106" s="182"/>
      <c r="AC106" s="182"/>
    </row>
    <row r="107" spans="2:29" ht="15.95" customHeight="1">
      <c r="B107" s="182"/>
      <c r="C107" s="229"/>
      <c r="D107" s="182"/>
      <c r="E107" s="182"/>
      <c r="F107" s="229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229"/>
      <c r="W107" s="182"/>
      <c r="X107" s="182"/>
      <c r="Y107" s="182"/>
      <c r="Z107" s="182"/>
      <c r="AA107" s="182"/>
      <c r="AB107" s="182"/>
      <c r="AC107" s="182"/>
    </row>
    <row r="108" spans="2:29" ht="15.95" customHeight="1">
      <c r="B108" s="182"/>
      <c r="C108" s="229"/>
      <c r="D108" s="182"/>
      <c r="E108" s="182"/>
      <c r="F108" s="229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229"/>
      <c r="W108" s="182"/>
      <c r="X108" s="182"/>
      <c r="Y108" s="182"/>
      <c r="Z108" s="182"/>
      <c r="AA108" s="182"/>
      <c r="AB108" s="182"/>
      <c r="AC108" s="182"/>
    </row>
    <row r="109" spans="2:29" ht="15.95" customHeight="1">
      <c r="B109" s="182"/>
      <c r="C109" s="229"/>
      <c r="D109" s="182"/>
      <c r="E109" s="182"/>
      <c r="F109" s="229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229"/>
      <c r="W109" s="182"/>
      <c r="X109" s="182"/>
      <c r="Y109" s="182"/>
      <c r="Z109" s="182"/>
      <c r="AA109" s="182"/>
      <c r="AB109" s="182"/>
      <c r="AC109" s="182"/>
    </row>
    <row r="110" spans="2:29" ht="15.95" customHeight="1">
      <c r="B110" s="182"/>
      <c r="C110" s="229"/>
      <c r="D110" s="182"/>
      <c r="E110" s="182"/>
      <c r="F110" s="229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229"/>
      <c r="W110" s="182"/>
      <c r="X110" s="182"/>
      <c r="Y110" s="182"/>
      <c r="Z110" s="182"/>
      <c r="AA110" s="182"/>
      <c r="AB110" s="182"/>
      <c r="AC110" s="182"/>
    </row>
    <row r="111" spans="2:29" ht="15.95" customHeight="1">
      <c r="B111" s="182"/>
      <c r="C111" s="229"/>
      <c r="D111" s="182"/>
      <c r="E111" s="182"/>
      <c r="F111" s="229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229"/>
      <c r="W111" s="182"/>
      <c r="X111" s="182"/>
      <c r="Y111" s="182"/>
      <c r="Z111" s="182"/>
      <c r="AA111" s="182"/>
      <c r="AB111" s="182"/>
      <c r="AC111" s="182"/>
    </row>
    <row r="112" spans="2:29" ht="15.95" customHeight="1">
      <c r="B112" s="182"/>
      <c r="C112" s="229"/>
      <c r="D112" s="182"/>
      <c r="E112" s="182"/>
      <c r="F112" s="229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229"/>
      <c r="W112" s="182"/>
      <c r="X112" s="182"/>
      <c r="Y112" s="182"/>
      <c r="Z112" s="182"/>
      <c r="AA112" s="182"/>
      <c r="AB112" s="182"/>
      <c r="AC112" s="182"/>
    </row>
    <row r="113" spans="2:29" ht="15.95" customHeight="1">
      <c r="B113" s="182"/>
      <c r="C113" s="229"/>
      <c r="D113" s="182"/>
      <c r="E113" s="182"/>
      <c r="F113" s="229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229"/>
      <c r="W113" s="182"/>
      <c r="X113" s="182"/>
      <c r="Y113" s="182"/>
      <c r="Z113" s="182"/>
      <c r="AA113" s="182"/>
      <c r="AB113" s="182"/>
      <c r="AC113" s="182"/>
    </row>
    <row r="114" spans="2:29" ht="15.95" customHeight="1">
      <c r="B114" s="182"/>
      <c r="C114" s="229"/>
      <c r="D114" s="182"/>
      <c r="E114" s="182"/>
      <c r="F114" s="229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229"/>
      <c r="W114" s="182"/>
      <c r="X114" s="182"/>
      <c r="Y114" s="182"/>
      <c r="Z114" s="182"/>
      <c r="AA114" s="182"/>
      <c r="AB114" s="182"/>
      <c r="AC114" s="182"/>
    </row>
    <row r="115" spans="2:29" ht="15.95" customHeight="1">
      <c r="B115" s="182"/>
      <c r="C115" s="229"/>
      <c r="D115" s="182"/>
      <c r="E115" s="182"/>
      <c r="F115" s="229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229"/>
      <c r="W115" s="182"/>
      <c r="X115" s="182"/>
      <c r="Y115" s="182"/>
      <c r="Z115" s="182"/>
      <c r="AA115" s="182"/>
      <c r="AB115" s="182"/>
      <c r="AC115" s="182"/>
    </row>
    <row r="116" spans="2:29" ht="15.95" customHeight="1">
      <c r="B116" s="182"/>
      <c r="C116" s="229"/>
      <c r="D116" s="182"/>
      <c r="E116" s="182"/>
      <c r="F116" s="229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229"/>
      <c r="W116" s="182"/>
      <c r="X116" s="182"/>
      <c r="Y116" s="182"/>
      <c r="Z116" s="182"/>
      <c r="AA116" s="182"/>
      <c r="AB116" s="182"/>
      <c r="AC116" s="182"/>
    </row>
    <row r="117" spans="2:29" ht="15.95" customHeight="1">
      <c r="B117" s="182"/>
      <c r="C117" s="229"/>
      <c r="D117" s="182"/>
      <c r="E117" s="182"/>
      <c r="F117" s="229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229"/>
      <c r="W117" s="182"/>
      <c r="X117" s="182"/>
      <c r="Y117" s="182"/>
      <c r="Z117" s="182"/>
      <c r="AA117" s="182"/>
      <c r="AB117" s="182"/>
      <c r="AC117" s="182"/>
    </row>
    <row r="118" spans="2:29" ht="15.95" customHeight="1">
      <c r="B118" s="182"/>
      <c r="C118" s="229"/>
      <c r="D118" s="182"/>
      <c r="E118" s="182"/>
      <c r="F118" s="229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229"/>
      <c r="W118" s="182"/>
      <c r="X118" s="182"/>
      <c r="Y118" s="182"/>
      <c r="Z118" s="182"/>
      <c r="AA118" s="182"/>
      <c r="AB118" s="182"/>
      <c r="AC118" s="182"/>
    </row>
    <row r="119" spans="2:29" ht="15.95" customHeight="1">
      <c r="B119" s="182"/>
      <c r="C119" s="229"/>
      <c r="D119" s="182"/>
      <c r="E119" s="182"/>
      <c r="F119" s="229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229"/>
      <c r="W119" s="182"/>
      <c r="X119" s="182"/>
      <c r="Y119" s="182"/>
      <c r="Z119" s="182"/>
      <c r="AA119" s="182"/>
      <c r="AB119" s="182"/>
      <c r="AC119" s="182"/>
    </row>
    <row r="120" spans="2:29" ht="15.95" customHeight="1">
      <c r="B120" s="182"/>
      <c r="C120" s="229"/>
      <c r="D120" s="182"/>
      <c r="E120" s="182"/>
      <c r="F120" s="229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229"/>
      <c r="W120" s="182"/>
      <c r="X120" s="182"/>
      <c r="Y120" s="182"/>
      <c r="Z120" s="182"/>
      <c r="AA120" s="182"/>
      <c r="AB120" s="182"/>
      <c r="AC120" s="182"/>
    </row>
    <row r="121" spans="2:29" ht="15.95" customHeight="1">
      <c r="B121" s="182"/>
      <c r="C121" s="229"/>
      <c r="D121" s="182"/>
      <c r="E121" s="182"/>
      <c r="F121" s="229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229"/>
      <c r="W121" s="182"/>
      <c r="X121" s="182"/>
      <c r="Y121" s="182"/>
      <c r="Z121" s="182"/>
      <c r="AA121" s="182"/>
      <c r="AB121" s="182"/>
      <c r="AC121" s="182"/>
    </row>
    <row r="122" spans="2:29" ht="15.95" customHeight="1">
      <c r="B122" s="182"/>
      <c r="C122" s="229"/>
      <c r="D122" s="182"/>
      <c r="E122" s="182"/>
      <c r="F122" s="229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229"/>
      <c r="W122" s="182"/>
      <c r="X122" s="182"/>
      <c r="Y122" s="182"/>
      <c r="Z122" s="182"/>
      <c r="AA122" s="182"/>
      <c r="AB122" s="182"/>
      <c r="AC122" s="182"/>
    </row>
    <row r="123" spans="2:29" ht="15.95" customHeight="1">
      <c r="B123" s="182"/>
      <c r="C123" s="229"/>
      <c r="D123" s="182"/>
      <c r="E123" s="182"/>
      <c r="F123" s="229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229"/>
      <c r="W123" s="182"/>
      <c r="X123" s="182"/>
      <c r="Y123" s="182"/>
      <c r="Z123" s="182"/>
      <c r="AA123" s="182"/>
      <c r="AB123" s="182"/>
      <c r="AC123" s="182"/>
    </row>
    <row r="124" spans="2:29" ht="15.95" customHeight="1">
      <c r="B124" s="182"/>
      <c r="C124" s="229"/>
      <c r="D124" s="182"/>
      <c r="E124" s="182"/>
      <c r="F124" s="229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229"/>
      <c r="W124" s="182"/>
      <c r="X124" s="182"/>
      <c r="Y124" s="182"/>
      <c r="Z124" s="182"/>
      <c r="AA124" s="182"/>
      <c r="AB124" s="182"/>
      <c r="AC124" s="182"/>
    </row>
    <row r="125" spans="2:29" ht="15.95" customHeight="1">
      <c r="B125" s="182"/>
      <c r="C125" s="229"/>
      <c r="D125" s="182"/>
      <c r="E125" s="182"/>
      <c r="F125" s="229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229"/>
      <c r="W125" s="182"/>
      <c r="X125" s="182"/>
      <c r="Y125" s="182"/>
      <c r="Z125" s="182"/>
      <c r="AA125" s="182"/>
      <c r="AB125" s="182"/>
      <c r="AC125" s="182"/>
    </row>
    <row r="126" spans="2:29" ht="15.95" customHeight="1">
      <c r="B126" s="182"/>
      <c r="C126" s="229"/>
      <c r="D126" s="182"/>
      <c r="E126" s="182"/>
      <c r="F126" s="229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229"/>
      <c r="W126" s="182"/>
      <c r="X126" s="182"/>
      <c r="Y126" s="182"/>
      <c r="Z126" s="182"/>
      <c r="AA126" s="182"/>
      <c r="AB126" s="182"/>
      <c r="AC126" s="182"/>
    </row>
    <row r="127" spans="2:29" ht="15.95" customHeight="1">
      <c r="B127" s="182"/>
      <c r="C127" s="229"/>
      <c r="D127" s="182"/>
      <c r="E127" s="182"/>
      <c r="F127" s="229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229"/>
      <c r="W127" s="182"/>
      <c r="X127" s="182"/>
      <c r="Y127" s="182"/>
      <c r="Z127" s="182"/>
      <c r="AA127" s="182"/>
      <c r="AB127" s="182"/>
      <c r="AC127" s="182"/>
    </row>
    <row r="128" spans="2:29" ht="15.95" customHeight="1">
      <c r="B128" s="182"/>
      <c r="C128" s="229"/>
      <c r="D128" s="182"/>
      <c r="E128" s="182"/>
      <c r="F128" s="229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229"/>
      <c r="W128" s="182"/>
      <c r="X128" s="182"/>
      <c r="Y128" s="182"/>
      <c r="Z128" s="182"/>
      <c r="AA128" s="182"/>
      <c r="AB128" s="182"/>
      <c r="AC128" s="182"/>
    </row>
    <row r="129" spans="2:29" ht="15.95" customHeight="1">
      <c r="B129" s="182"/>
      <c r="C129" s="229"/>
      <c r="D129" s="182"/>
      <c r="E129" s="182"/>
      <c r="F129" s="229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229"/>
      <c r="W129" s="182"/>
      <c r="X129" s="182"/>
      <c r="Y129" s="182"/>
      <c r="Z129" s="182"/>
      <c r="AA129" s="182"/>
      <c r="AB129" s="182"/>
      <c r="AC129" s="182"/>
    </row>
    <row r="130" spans="2:29" ht="15.95" customHeight="1">
      <c r="B130" s="182"/>
      <c r="C130" s="229"/>
      <c r="D130" s="182"/>
      <c r="E130" s="182"/>
      <c r="F130" s="229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229"/>
      <c r="W130" s="182"/>
      <c r="X130" s="182"/>
      <c r="Y130" s="182"/>
      <c r="Z130" s="182"/>
      <c r="AA130" s="182"/>
      <c r="AB130" s="182"/>
      <c r="AC130" s="182"/>
    </row>
    <row r="131" spans="2:29" ht="15.95" customHeight="1">
      <c r="B131" s="182"/>
      <c r="C131" s="229"/>
      <c r="D131" s="182"/>
      <c r="E131" s="182"/>
      <c r="F131" s="229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229"/>
      <c r="W131" s="182"/>
      <c r="X131" s="182"/>
      <c r="Y131" s="182"/>
      <c r="Z131" s="182"/>
      <c r="AA131" s="182"/>
      <c r="AB131" s="182"/>
      <c r="AC131" s="182"/>
    </row>
    <row r="132" spans="2:29" ht="15.95" customHeight="1">
      <c r="B132" s="182"/>
      <c r="C132" s="229"/>
      <c r="D132" s="182"/>
      <c r="E132" s="182"/>
      <c r="F132" s="229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229"/>
      <c r="W132" s="182"/>
      <c r="X132" s="182"/>
      <c r="Y132" s="182"/>
      <c r="Z132" s="182"/>
      <c r="AA132" s="182"/>
      <c r="AB132" s="182"/>
      <c r="AC132" s="182"/>
    </row>
    <row r="133" spans="2:29" ht="15.95" customHeight="1">
      <c r="B133" s="182"/>
      <c r="C133" s="229"/>
      <c r="D133" s="182"/>
      <c r="E133" s="182"/>
      <c r="F133" s="229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229"/>
      <c r="W133" s="182"/>
      <c r="X133" s="182"/>
      <c r="Y133" s="182"/>
      <c r="Z133" s="182"/>
      <c r="AA133" s="182"/>
      <c r="AB133" s="182"/>
      <c r="AC133" s="182"/>
    </row>
    <row r="134" spans="2:29" ht="15.95" customHeight="1">
      <c r="B134" s="182"/>
      <c r="C134" s="229"/>
      <c r="D134" s="182"/>
      <c r="E134" s="182"/>
      <c r="F134" s="229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229"/>
      <c r="W134" s="182"/>
      <c r="X134" s="182"/>
      <c r="Y134" s="182"/>
      <c r="Z134" s="182"/>
      <c r="AA134" s="182"/>
      <c r="AB134" s="182"/>
      <c r="AC134" s="182"/>
    </row>
    <row r="135" spans="2:29" ht="15.95" customHeight="1">
      <c r="B135" s="182"/>
      <c r="C135" s="229"/>
      <c r="D135" s="182"/>
      <c r="E135" s="182"/>
      <c r="F135" s="229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229"/>
      <c r="W135" s="182"/>
      <c r="X135" s="182"/>
      <c r="Y135" s="182"/>
      <c r="Z135" s="182"/>
      <c r="AA135" s="182"/>
      <c r="AB135" s="182"/>
      <c r="AC135" s="182"/>
    </row>
    <row r="136" spans="2:29" ht="15.95" customHeight="1">
      <c r="B136" s="182"/>
      <c r="C136" s="229"/>
      <c r="D136" s="182"/>
      <c r="E136" s="182"/>
      <c r="F136" s="229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229"/>
      <c r="W136" s="182"/>
      <c r="X136" s="182"/>
      <c r="Y136" s="182"/>
      <c r="Z136" s="182"/>
      <c r="AA136" s="182"/>
      <c r="AB136" s="182"/>
      <c r="AC136" s="182"/>
    </row>
    <row r="137" spans="2:29" ht="15.95" customHeight="1">
      <c r="B137" s="182"/>
      <c r="C137" s="229"/>
      <c r="D137" s="182"/>
      <c r="E137" s="182"/>
      <c r="F137" s="229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229"/>
      <c r="W137" s="182"/>
      <c r="X137" s="182"/>
      <c r="Y137" s="182"/>
      <c r="Z137" s="182"/>
      <c r="AA137" s="182"/>
      <c r="AB137" s="182"/>
      <c r="AC137" s="182"/>
    </row>
    <row r="138" spans="2:29" ht="15.95" customHeight="1">
      <c r="B138" s="182"/>
      <c r="C138" s="229"/>
      <c r="D138" s="182"/>
      <c r="E138" s="182"/>
      <c r="F138" s="229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229"/>
      <c r="W138" s="182"/>
      <c r="X138" s="182"/>
      <c r="Y138" s="182"/>
      <c r="Z138" s="182"/>
      <c r="AA138" s="182"/>
      <c r="AB138" s="182"/>
      <c r="AC138" s="182"/>
    </row>
    <row r="139" spans="2:29" ht="15.95" customHeight="1">
      <c r="B139" s="182"/>
      <c r="C139" s="229"/>
      <c r="D139" s="182"/>
      <c r="E139" s="182"/>
      <c r="F139" s="229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229"/>
      <c r="W139" s="182"/>
      <c r="X139" s="182"/>
      <c r="Y139" s="182"/>
      <c r="Z139" s="182"/>
      <c r="AA139" s="182"/>
      <c r="AB139" s="182"/>
      <c r="AC139" s="182"/>
    </row>
    <row r="140" spans="2:29" ht="15.95" customHeight="1">
      <c r="B140" s="182"/>
      <c r="C140" s="229"/>
      <c r="D140" s="182"/>
      <c r="E140" s="182"/>
      <c r="F140" s="229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229"/>
      <c r="W140" s="182"/>
      <c r="X140" s="182"/>
      <c r="Y140" s="182"/>
      <c r="Z140" s="182"/>
      <c r="AA140" s="182"/>
      <c r="AB140" s="182"/>
      <c r="AC140" s="182"/>
    </row>
    <row r="141" spans="2:29" ht="15.95" customHeight="1">
      <c r="B141" s="182"/>
      <c r="C141" s="229"/>
      <c r="D141" s="182"/>
      <c r="E141" s="182"/>
      <c r="F141" s="229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229"/>
      <c r="W141" s="182"/>
      <c r="X141" s="182"/>
      <c r="Y141" s="182"/>
      <c r="Z141" s="182"/>
      <c r="AA141" s="182"/>
      <c r="AB141" s="182"/>
      <c r="AC141" s="182"/>
    </row>
    <row r="142" spans="2:29" ht="15.95" customHeight="1">
      <c r="B142" s="182"/>
      <c r="C142" s="229"/>
      <c r="D142" s="182"/>
      <c r="E142" s="182"/>
      <c r="F142" s="229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229"/>
      <c r="W142" s="182"/>
      <c r="X142" s="182"/>
      <c r="Y142" s="182"/>
      <c r="Z142" s="182"/>
      <c r="AA142" s="182"/>
      <c r="AB142" s="182"/>
      <c r="AC142" s="182"/>
    </row>
    <row r="143" spans="2:29" ht="15.95" customHeight="1">
      <c r="B143" s="182"/>
      <c r="C143" s="229"/>
      <c r="D143" s="182"/>
      <c r="E143" s="182"/>
      <c r="F143" s="229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229"/>
      <c r="W143" s="182"/>
      <c r="X143" s="182"/>
      <c r="Y143" s="182"/>
      <c r="Z143" s="182"/>
      <c r="AA143" s="182"/>
      <c r="AB143" s="182"/>
      <c r="AC143" s="182"/>
    </row>
    <row r="144" spans="2:29" ht="15.95" customHeight="1">
      <c r="B144" s="182"/>
      <c r="C144" s="229"/>
      <c r="D144" s="182"/>
      <c r="E144" s="182"/>
      <c r="F144" s="229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229"/>
      <c r="W144" s="182"/>
      <c r="X144" s="182"/>
      <c r="Y144" s="182"/>
      <c r="Z144" s="182"/>
      <c r="AA144" s="182"/>
      <c r="AB144" s="182"/>
      <c r="AC144" s="182"/>
    </row>
    <row r="145" spans="2:29" ht="15.95" customHeight="1">
      <c r="B145" s="182"/>
      <c r="C145" s="229"/>
      <c r="D145" s="182"/>
      <c r="E145" s="182"/>
      <c r="F145" s="229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229"/>
      <c r="W145" s="182"/>
      <c r="X145" s="182"/>
      <c r="Y145" s="182"/>
      <c r="Z145" s="182"/>
      <c r="AA145" s="182"/>
      <c r="AB145" s="182"/>
      <c r="AC145" s="182"/>
    </row>
    <row r="146" spans="2:29" ht="15.95" customHeight="1">
      <c r="B146" s="182"/>
      <c r="C146" s="229"/>
      <c r="D146" s="182"/>
      <c r="E146" s="182"/>
      <c r="F146" s="229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229"/>
      <c r="W146" s="182"/>
      <c r="X146" s="182"/>
      <c r="Y146" s="182"/>
      <c r="Z146" s="182"/>
      <c r="AA146" s="182"/>
      <c r="AB146" s="182"/>
      <c r="AC146" s="182"/>
    </row>
    <row r="147" spans="2:29" ht="15.95" customHeight="1">
      <c r="B147" s="182"/>
      <c r="C147" s="229"/>
      <c r="D147" s="182"/>
      <c r="E147" s="182"/>
      <c r="F147" s="229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229"/>
      <c r="W147" s="182"/>
      <c r="X147" s="182"/>
      <c r="Y147" s="182"/>
      <c r="Z147" s="182"/>
      <c r="AA147" s="182"/>
      <c r="AB147" s="182"/>
      <c r="AC147" s="182"/>
    </row>
    <row r="148" spans="2:29" ht="15.95" customHeight="1">
      <c r="B148" s="182"/>
      <c r="C148" s="229"/>
      <c r="D148" s="182"/>
      <c r="E148" s="182"/>
      <c r="F148" s="229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229"/>
      <c r="W148" s="182"/>
      <c r="X148" s="182"/>
      <c r="Y148" s="182"/>
      <c r="Z148" s="182"/>
      <c r="AA148" s="182"/>
      <c r="AB148" s="182"/>
      <c r="AC148" s="182"/>
    </row>
    <row r="149" spans="2:29" ht="15.95" customHeight="1">
      <c r="B149" s="182"/>
      <c r="C149" s="229"/>
      <c r="D149" s="182"/>
      <c r="E149" s="182"/>
      <c r="F149" s="229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229"/>
      <c r="W149" s="182"/>
      <c r="X149" s="182"/>
      <c r="Y149" s="182"/>
      <c r="Z149" s="182"/>
      <c r="AA149" s="182"/>
      <c r="AB149" s="182"/>
      <c r="AC149" s="182"/>
    </row>
    <row r="150" spans="2:29" ht="15.95" customHeight="1">
      <c r="B150" s="182"/>
      <c r="C150" s="229"/>
      <c r="D150" s="182"/>
      <c r="E150" s="182"/>
      <c r="F150" s="229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229"/>
      <c r="W150" s="182"/>
      <c r="X150" s="182"/>
      <c r="Y150" s="182"/>
      <c r="Z150" s="182"/>
      <c r="AA150" s="182"/>
      <c r="AB150" s="182"/>
      <c r="AC150" s="182"/>
    </row>
    <row r="151" spans="2:29" ht="15.95" customHeight="1">
      <c r="B151" s="182"/>
      <c r="C151" s="229"/>
      <c r="D151" s="182"/>
      <c r="E151" s="182"/>
      <c r="F151" s="229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229"/>
      <c r="W151" s="182"/>
      <c r="X151" s="182"/>
      <c r="Y151" s="182"/>
      <c r="Z151" s="182"/>
      <c r="AA151" s="182"/>
      <c r="AB151" s="182"/>
      <c r="AC151" s="182"/>
    </row>
    <row r="152" spans="2:29" ht="15.95" customHeight="1">
      <c r="B152" s="182"/>
      <c r="C152" s="229"/>
      <c r="D152" s="182"/>
      <c r="E152" s="182"/>
      <c r="F152" s="229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229"/>
      <c r="W152" s="182"/>
      <c r="X152" s="182"/>
      <c r="Y152" s="182"/>
      <c r="Z152" s="182"/>
      <c r="AA152" s="182"/>
      <c r="AB152" s="182"/>
      <c r="AC152" s="182"/>
    </row>
    <row r="153" spans="2:29" ht="15.95" customHeight="1">
      <c r="B153" s="182"/>
      <c r="C153" s="229"/>
      <c r="D153" s="182"/>
      <c r="E153" s="182"/>
      <c r="F153" s="229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229"/>
      <c r="W153" s="182"/>
      <c r="X153" s="182"/>
      <c r="Y153" s="182"/>
      <c r="Z153" s="182"/>
      <c r="AA153" s="182"/>
      <c r="AB153" s="182"/>
      <c r="AC153" s="182"/>
    </row>
    <row r="154" spans="2:29" ht="15.95" customHeight="1">
      <c r="B154" s="182"/>
      <c r="C154" s="229"/>
      <c r="D154" s="182"/>
      <c r="E154" s="182"/>
      <c r="F154" s="229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229"/>
      <c r="W154" s="182"/>
      <c r="X154" s="182"/>
      <c r="Y154" s="182"/>
      <c r="Z154" s="182"/>
      <c r="AA154" s="182"/>
      <c r="AB154" s="182"/>
      <c r="AC154" s="182"/>
    </row>
    <row r="155" spans="2:29" ht="15.95" customHeight="1">
      <c r="B155" s="182"/>
      <c r="C155" s="229"/>
      <c r="D155" s="182"/>
      <c r="E155" s="182"/>
      <c r="F155" s="229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229"/>
      <c r="W155" s="182"/>
      <c r="X155" s="182"/>
      <c r="Y155" s="182"/>
      <c r="Z155" s="182"/>
      <c r="AA155" s="182"/>
      <c r="AB155" s="182"/>
      <c r="AC155" s="182"/>
    </row>
    <row r="156" spans="2:29" ht="15.95" customHeight="1">
      <c r="B156" s="182"/>
      <c r="C156" s="229"/>
      <c r="D156" s="182"/>
      <c r="E156" s="182"/>
      <c r="F156" s="229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229"/>
      <c r="W156" s="182"/>
      <c r="X156" s="182"/>
      <c r="Y156" s="182"/>
      <c r="Z156" s="182"/>
      <c r="AA156" s="182"/>
      <c r="AB156" s="182"/>
      <c r="AC156" s="182"/>
    </row>
    <row r="157" spans="2:29" ht="15.95" customHeight="1">
      <c r="B157" s="182"/>
      <c r="C157" s="229"/>
      <c r="D157" s="182"/>
      <c r="E157" s="182"/>
      <c r="F157" s="229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229"/>
      <c r="W157" s="182"/>
      <c r="X157" s="182"/>
      <c r="Y157" s="182"/>
      <c r="Z157" s="182"/>
      <c r="AA157" s="182"/>
      <c r="AB157" s="182"/>
      <c r="AC157" s="182"/>
    </row>
    <row r="158" spans="2:29" ht="15.95" customHeight="1">
      <c r="B158" s="182"/>
      <c r="C158" s="229"/>
      <c r="D158" s="182"/>
      <c r="E158" s="182"/>
      <c r="F158" s="229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229"/>
      <c r="W158" s="182"/>
      <c r="X158" s="182"/>
      <c r="Y158" s="182"/>
      <c r="Z158" s="182"/>
      <c r="AA158" s="182"/>
      <c r="AB158" s="182"/>
      <c r="AC158" s="182"/>
    </row>
    <row r="159" spans="2:29" ht="15.95" customHeight="1">
      <c r="B159" s="182"/>
      <c r="C159" s="229"/>
      <c r="D159" s="182"/>
      <c r="E159" s="182"/>
      <c r="F159" s="229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229"/>
      <c r="W159" s="182"/>
      <c r="X159" s="182"/>
      <c r="Y159" s="182"/>
      <c r="Z159" s="182"/>
      <c r="AA159" s="182"/>
      <c r="AB159" s="182"/>
      <c r="AC159" s="182"/>
    </row>
    <row r="160" spans="2:29" ht="15.95" customHeight="1">
      <c r="B160" s="182"/>
      <c r="C160" s="229"/>
      <c r="D160" s="182"/>
      <c r="E160" s="182"/>
      <c r="F160" s="229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229"/>
      <c r="W160" s="182"/>
      <c r="X160" s="182"/>
      <c r="Y160" s="182"/>
      <c r="Z160" s="182"/>
      <c r="AA160" s="182"/>
      <c r="AB160" s="182"/>
      <c r="AC160" s="182"/>
    </row>
    <row r="161" spans="2:29" ht="15.95" customHeight="1">
      <c r="B161" s="182"/>
      <c r="C161" s="229"/>
      <c r="D161" s="182"/>
      <c r="E161" s="182"/>
      <c r="F161" s="229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229"/>
      <c r="W161" s="182"/>
      <c r="X161" s="182"/>
      <c r="Y161" s="182"/>
      <c r="Z161" s="182"/>
      <c r="AA161" s="182"/>
      <c r="AB161" s="182"/>
      <c r="AC161" s="182"/>
    </row>
    <row r="162" spans="2:29" ht="15.95" customHeight="1">
      <c r="B162" s="182"/>
      <c r="C162" s="229"/>
      <c r="D162" s="182"/>
      <c r="E162" s="182"/>
      <c r="F162" s="229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229"/>
      <c r="W162" s="182"/>
      <c r="X162" s="182"/>
      <c r="Y162" s="182"/>
      <c r="Z162" s="182"/>
      <c r="AA162" s="182"/>
      <c r="AB162" s="182"/>
      <c r="AC162" s="182"/>
    </row>
    <row r="163" spans="2:29" ht="15.95" customHeight="1">
      <c r="B163" s="182"/>
      <c r="C163" s="229"/>
      <c r="D163" s="182"/>
      <c r="E163" s="182"/>
      <c r="F163" s="229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229"/>
      <c r="W163" s="182"/>
      <c r="X163" s="182"/>
      <c r="Y163" s="182"/>
      <c r="Z163" s="182"/>
      <c r="AA163" s="182"/>
      <c r="AB163" s="182"/>
      <c r="AC163" s="182"/>
    </row>
    <row r="164" spans="2:29" ht="15.95" customHeight="1">
      <c r="B164" s="182"/>
      <c r="C164" s="229"/>
      <c r="D164" s="182"/>
      <c r="E164" s="182"/>
      <c r="F164" s="229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229"/>
      <c r="W164" s="182"/>
      <c r="X164" s="182"/>
      <c r="Y164" s="182"/>
      <c r="Z164" s="182"/>
      <c r="AA164" s="182"/>
      <c r="AB164" s="182"/>
      <c r="AC164" s="182"/>
    </row>
    <row r="165" spans="2:29" ht="15.95" customHeight="1">
      <c r="B165" s="182"/>
      <c r="C165" s="229"/>
      <c r="D165" s="182"/>
      <c r="E165" s="182"/>
      <c r="F165" s="229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229"/>
      <c r="W165" s="182"/>
      <c r="X165" s="182"/>
      <c r="Y165" s="182"/>
      <c r="Z165" s="182"/>
      <c r="AA165" s="182"/>
      <c r="AB165" s="182"/>
      <c r="AC165" s="182"/>
    </row>
    <row r="166" spans="2:29" ht="15.95" customHeight="1">
      <c r="B166" s="182"/>
      <c r="C166" s="229"/>
      <c r="D166" s="182"/>
      <c r="E166" s="182"/>
      <c r="F166" s="229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229"/>
      <c r="W166" s="182"/>
      <c r="X166" s="182"/>
      <c r="Y166" s="182"/>
      <c r="Z166" s="182"/>
      <c r="AA166" s="182"/>
      <c r="AB166" s="182"/>
      <c r="AC166" s="182"/>
    </row>
    <row r="167" spans="2:29" ht="15.95" customHeight="1">
      <c r="B167" s="182"/>
      <c r="C167" s="229"/>
      <c r="D167" s="182"/>
      <c r="E167" s="182"/>
      <c r="F167" s="229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229"/>
      <c r="W167" s="182"/>
      <c r="X167" s="182"/>
      <c r="Y167" s="182"/>
      <c r="Z167" s="182"/>
      <c r="AA167" s="182"/>
      <c r="AB167" s="182"/>
      <c r="AC167" s="182"/>
    </row>
    <row r="168" spans="2:29" ht="15.95" customHeight="1">
      <c r="B168" s="182"/>
      <c r="C168" s="229"/>
      <c r="D168" s="182"/>
      <c r="E168" s="182"/>
      <c r="F168" s="229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229"/>
      <c r="W168" s="182"/>
      <c r="X168" s="182"/>
      <c r="Y168" s="182"/>
      <c r="Z168" s="182"/>
      <c r="AA168" s="182"/>
      <c r="AB168" s="182"/>
      <c r="AC168" s="182"/>
    </row>
    <row r="169" spans="2:29" ht="15.95" customHeight="1">
      <c r="B169" s="182"/>
      <c r="C169" s="229"/>
      <c r="D169" s="182"/>
      <c r="E169" s="182"/>
      <c r="F169" s="229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229"/>
      <c r="W169" s="182"/>
      <c r="X169" s="182"/>
      <c r="Y169" s="182"/>
      <c r="Z169" s="182"/>
      <c r="AA169" s="182"/>
      <c r="AB169" s="182"/>
      <c r="AC169" s="182"/>
    </row>
    <row r="170" spans="2:29" ht="15.95" customHeight="1">
      <c r="B170" s="182"/>
      <c r="C170" s="229"/>
      <c r="D170" s="182"/>
      <c r="E170" s="182"/>
      <c r="F170" s="229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229"/>
      <c r="W170" s="182"/>
      <c r="X170" s="182"/>
      <c r="Y170" s="182"/>
      <c r="Z170" s="182"/>
      <c r="AA170" s="182"/>
      <c r="AB170" s="182"/>
      <c r="AC170" s="182"/>
    </row>
    <row r="171" spans="2:29" ht="15.95" customHeight="1">
      <c r="B171" s="182"/>
      <c r="C171" s="229"/>
      <c r="D171" s="182"/>
      <c r="E171" s="182"/>
      <c r="F171" s="229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229"/>
      <c r="W171" s="182"/>
      <c r="X171" s="182"/>
      <c r="Y171" s="182"/>
      <c r="Z171" s="182"/>
      <c r="AA171" s="182"/>
      <c r="AB171" s="182"/>
      <c r="AC171" s="182"/>
    </row>
    <row r="172" spans="2:29" ht="15.95" customHeight="1">
      <c r="B172" s="182"/>
      <c r="C172" s="229"/>
      <c r="D172" s="182"/>
      <c r="E172" s="182"/>
      <c r="F172" s="229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229"/>
      <c r="W172" s="182"/>
      <c r="X172" s="182"/>
      <c r="Y172" s="182"/>
      <c r="Z172" s="182"/>
      <c r="AA172" s="182"/>
      <c r="AB172" s="182"/>
      <c r="AC172" s="182"/>
    </row>
    <row r="173" spans="2:29" ht="15.95" customHeight="1">
      <c r="B173" s="182"/>
      <c r="C173" s="229"/>
      <c r="D173" s="182"/>
      <c r="E173" s="182"/>
      <c r="F173" s="229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229"/>
      <c r="W173" s="182"/>
      <c r="X173" s="182"/>
      <c r="Y173" s="182"/>
      <c r="Z173" s="182"/>
      <c r="AA173" s="182"/>
      <c r="AB173" s="182"/>
      <c r="AC173" s="182"/>
    </row>
    <row r="174" spans="2:29" ht="15.95" customHeight="1">
      <c r="B174" s="182"/>
      <c r="C174" s="229"/>
      <c r="D174" s="182"/>
      <c r="E174" s="182"/>
      <c r="F174" s="229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229"/>
      <c r="W174" s="182"/>
      <c r="X174" s="182"/>
      <c r="Y174" s="182"/>
      <c r="Z174" s="182"/>
      <c r="AA174" s="182"/>
      <c r="AB174" s="182"/>
      <c r="AC174" s="182"/>
    </row>
    <row r="175" spans="2:29" ht="15.95" customHeight="1">
      <c r="B175" s="182"/>
      <c r="C175" s="229"/>
      <c r="D175" s="182"/>
      <c r="E175" s="182"/>
      <c r="F175" s="229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229"/>
      <c r="W175" s="182"/>
      <c r="X175" s="182"/>
      <c r="Y175" s="182"/>
      <c r="Z175" s="182"/>
      <c r="AA175" s="182"/>
      <c r="AB175" s="182"/>
      <c r="AC175" s="182"/>
    </row>
    <row r="176" spans="2:29" ht="15.95" customHeight="1">
      <c r="B176" s="182"/>
      <c r="C176" s="229"/>
      <c r="D176" s="182"/>
      <c r="E176" s="182"/>
      <c r="F176" s="229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229"/>
      <c r="W176" s="182"/>
      <c r="X176" s="182"/>
      <c r="Y176" s="182"/>
      <c r="Z176" s="182"/>
      <c r="AA176" s="182"/>
      <c r="AB176" s="182"/>
      <c r="AC176" s="182"/>
    </row>
    <row r="177" spans="2:29" ht="15.95" customHeight="1">
      <c r="B177" s="182"/>
      <c r="C177" s="229"/>
      <c r="D177" s="182"/>
      <c r="E177" s="182"/>
      <c r="F177" s="229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229"/>
      <c r="W177" s="182"/>
      <c r="X177" s="182"/>
      <c r="Y177" s="182"/>
      <c r="Z177" s="182"/>
      <c r="AA177" s="182"/>
      <c r="AB177" s="182"/>
      <c r="AC177" s="182"/>
    </row>
    <row r="178" spans="2:29" ht="15.95" customHeight="1">
      <c r="B178" s="182"/>
      <c r="C178" s="229"/>
      <c r="D178" s="182"/>
      <c r="E178" s="182"/>
      <c r="F178" s="229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229"/>
      <c r="W178" s="182"/>
      <c r="X178" s="182"/>
      <c r="Y178" s="182"/>
      <c r="Z178" s="182"/>
      <c r="AA178" s="182"/>
      <c r="AB178" s="182"/>
      <c r="AC178" s="182"/>
    </row>
    <row r="179" spans="2:29" ht="15.95" customHeight="1">
      <c r="B179" s="182"/>
      <c r="C179" s="229"/>
      <c r="D179" s="182"/>
      <c r="E179" s="182"/>
      <c r="F179" s="229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229"/>
      <c r="W179" s="182"/>
      <c r="X179" s="182"/>
      <c r="Y179" s="182"/>
      <c r="Z179" s="182"/>
      <c r="AA179" s="182"/>
      <c r="AB179" s="182"/>
      <c r="AC179" s="182"/>
    </row>
    <row r="180" spans="2:29" ht="15.95" customHeight="1">
      <c r="B180" s="182"/>
      <c r="C180" s="229"/>
      <c r="D180" s="182"/>
      <c r="E180" s="182"/>
      <c r="F180" s="229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229"/>
      <c r="W180" s="182"/>
      <c r="X180" s="182"/>
      <c r="Y180" s="182"/>
      <c r="Z180" s="182"/>
      <c r="AA180" s="182"/>
      <c r="AB180" s="182"/>
      <c r="AC180" s="182"/>
    </row>
    <row r="181" spans="2:29" ht="15.95" customHeight="1">
      <c r="B181" s="182"/>
      <c r="C181" s="229"/>
      <c r="D181" s="182"/>
      <c r="E181" s="182"/>
      <c r="F181" s="229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229"/>
      <c r="W181" s="182"/>
      <c r="X181" s="182"/>
      <c r="Y181" s="182"/>
      <c r="Z181" s="182"/>
      <c r="AA181" s="182"/>
      <c r="AB181" s="182"/>
      <c r="AC181" s="182"/>
    </row>
    <row r="182" spans="2:29" ht="15.95" customHeight="1">
      <c r="B182" s="182"/>
      <c r="C182" s="229"/>
      <c r="D182" s="182"/>
      <c r="E182" s="182"/>
      <c r="F182" s="229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229"/>
      <c r="W182" s="182"/>
      <c r="X182" s="182"/>
      <c r="Y182" s="182"/>
      <c r="Z182" s="182"/>
      <c r="AA182" s="182"/>
      <c r="AB182" s="182"/>
      <c r="AC182" s="182"/>
    </row>
    <row r="183" spans="2:29" ht="15.95" customHeight="1">
      <c r="B183" s="182"/>
      <c r="C183" s="229"/>
      <c r="D183" s="182"/>
      <c r="E183" s="182"/>
      <c r="F183" s="229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229"/>
      <c r="W183" s="182"/>
      <c r="X183" s="182"/>
      <c r="Y183" s="182"/>
      <c r="Z183" s="182"/>
      <c r="AA183" s="182"/>
      <c r="AB183" s="182"/>
      <c r="AC183" s="182"/>
    </row>
    <row r="184" spans="2:29" ht="15.95" customHeight="1">
      <c r="B184" s="182"/>
      <c r="C184" s="229"/>
      <c r="D184" s="182"/>
      <c r="E184" s="182"/>
      <c r="F184" s="229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229"/>
      <c r="W184" s="182"/>
      <c r="X184" s="182"/>
      <c r="Y184" s="182"/>
      <c r="Z184" s="182"/>
      <c r="AA184" s="182"/>
      <c r="AB184" s="182"/>
      <c r="AC184" s="182"/>
    </row>
    <row r="185" spans="2:29" ht="15.95" customHeight="1">
      <c r="B185" s="182"/>
      <c r="C185" s="229"/>
      <c r="D185" s="182"/>
      <c r="E185" s="182"/>
      <c r="F185" s="229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229"/>
      <c r="W185" s="182"/>
      <c r="X185" s="182"/>
      <c r="Y185" s="182"/>
      <c r="Z185" s="182"/>
      <c r="AA185" s="182"/>
      <c r="AB185" s="182"/>
      <c r="AC185" s="182"/>
    </row>
    <row r="186" spans="2:29" ht="15.95" customHeight="1">
      <c r="B186" s="182"/>
      <c r="C186" s="229"/>
      <c r="D186" s="182"/>
      <c r="E186" s="182"/>
      <c r="F186" s="229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229"/>
      <c r="W186" s="182"/>
      <c r="X186" s="182"/>
      <c r="Y186" s="182"/>
      <c r="Z186" s="182"/>
      <c r="AA186" s="182"/>
      <c r="AB186" s="182"/>
      <c r="AC186" s="182"/>
    </row>
    <row r="187" spans="2:29" ht="15.95" customHeight="1">
      <c r="B187" s="182"/>
      <c r="C187" s="229"/>
      <c r="D187" s="182"/>
      <c r="E187" s="182"/>
      <c r="F187" s="229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229"/>
      <c r="W187" s="182"/>
      <c r="X187" s="182"/>
      <c r="Y187" s="182"/>
      <c r="Z187" s="182"/>
      <c r="AA187" s="182"/>
      <c r="AB187" s="182"/>
      <c r="AC187" s="182"/>
    </row>
    <row r="188" spans="2:29" ht="15.95" customHeight="1">
      <c r="B188" s="182"/>
      <c r="C188" s="229"/>
      <c r="D188" s="182"/>
      <c r="E188" s="182"/>
      <c r="F188" s="229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229"/>
      <c r="W188" s="182"/>
      <c r="X188" s="182"/>
      <c r="Y188" s="182"/>
      <c r="Z188" s="182"/>
      <c r="AA188" s="182"/>
      <c r="AB188" s="182"/>
      <c r="AC188" s="182"/>
    </row>
    <row r="189" spans="2:29" ht="15.95" customHeight="1">
      <c r="B189" s="182"/>
      <c r="C189" s="229"/>
      <c r="D189" s="182"/>
      <c r="E189" s="182"/>
      <c r="F189" s="229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229"/>
      <c r="W189" s="182"/>
      <c r="X189" s="182"/>
      <c r="Y189" s="182"/>
      <c r="Z189" s="182"/>
      <c r="AA189" s="182"/>
      <c r="AB189" s="182"/>
      <c r="AC189" s="182"/>
    </row>
    <row r="190" spans="2:29" ht="15.95" customHeight="1">
      <c r="B190" s="182"/>
      <c r="C190" s="229"/>
      <c r="D190" s="182"/>
      <c r="E190" s="182"/>
      <c r="F190" s="229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229"/>
      <c r="W190" s="182"/>
      <c r="X190" s="182"/>
      <c r="Y190" s="182"/>
      <c r="Z190" s="182"/>
      <c r="AA190" s="182"/>
      <c r="AB190" s="182"/>
      <c r="AC190" s="182"/>
    </row>
    <row r="191" spans="2:29" ht="15.95" customHeight="1">
      <c r="B191" s="182"/>
      <c r="C191" s="229"/>
      <c r="D191" s="182"/>
      <c r="E191" s="182"/>
      <c r="F191" s="229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229"/>
      <c r="W191" s="182"/>
      <c r="X191" s="182"/>
      <c r="Y191" s="182"/>
      <c r="Z191" s="182"/>
      <c r="AA191" s="182"/>
      <c r="AB191" s="182"/>
      <c r="AC191" s="182"/>
    </row>
    <row r="192" spans="2:29" ht="15.95" customHeight="1">
      <c r="B192" s="182"/>
      <c r="C192" s="229"/>
      <c r="D192" s="182"/>
      <c r="E192" s="182"/>
      <c r="F192" s="229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229"/>
      <c r="W192" s="182"/>
      <c r="X192" s="182"/>
      <c r="Y192" s="182"/>
      <c r="Z192" s="182"/>
      <c r="AA192" s="182"/>
      <c r="AB192" s="182"/>
      <c r="AC192" s="182"/>
    </row>
    <row r="193" spans="2:29" ht="15.95" customHeight="1">
      <c r="B193" s="182"/>
      <c r="C193" s="229"/>
      <c r="D193" s="182"/>
      <c r="E193" s="182"/>
      <c r="F193" s="229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229"/>
      <c r="W193" s="182"/>
      <c r="X193" s="182"/>
      <c r="Y193" s="182"/>
      <c r="Z193" s="182"/>
      <c r="AA193" s="182"/>
      <c r="AB193" s="182"/>
      <c r="AC193" s="182"/>
    </row>
    <row r="194" spans="2:29" ht="15.95" customHeight="1">
      <c r="B194" s="182"/>
      <c r="C194" s="229"/>
      <c r="D194" s="182"/>
      <c r="E194" s="182"/>
      <c r="F194" s="229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229"/>
      <c r="W194" s="182"/>
      <c r="X194" s="182"/>
      <c r="Y194" s="182"/>
      <c r="Z194" s="182"/>
      <c r="AA194" s="182"/>
      <c r="AB194" s="182"/>
      <c r="AC194" s="182"/>
    </row>
    <row r="195" spans="2:29" ht="15.95" customHeight="1">
      <c r="B195" s="182"/>
      <c r="C195" s="229"/>
      <c r="D195" s="182"/>
      <c r="E195" s="182"/>
      <c r="F195" s="229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229"/>
      <c r="W195" s="182"/>
      <c r="X195" s="182"/>
      <c r="Y195" s="182"/>
      <c r="Z195" s="182"/>
      <c r="AA195" s="182"/>
      <c r="AB195" s="182"/>
      <c r="AC195" s="182"/>
    </row>
    <row r="196" spans="2:29" ht="15.95" customHeight="1">
      <c r="B196" s="182"/>
      <c r="C196" s="229"/>
      <c r="D196" s="182"/>
      <c r="E196" s="182"/>
      <c r="F196" s="229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229"/>
      <c r="W196" s="182"/>
      <c r="X196" s="182"/>
      <c r="Y196" s="182"/>
      <c r="Z196" s="182"/>
      <c r="AA196" s="182"/>
      <c r="AB196" s="182"/>
      <c r="AC196" s="182"/>
    </row>
    <row r="197" spans="2:29" ht="15.95" customHeight="1">
      <c r="B197" s="182"/>
      <c r="C197" s="229"/>
      <c r="D197" s="182"/>
      <c r="E197" s="182"/>
      <c r="F197" s="229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229"/>
      <c r="W197" s="182"/>
      <c r="X197" s="182"/>
      <c r="Y197" s="182"/>
      <c r="Z197" s="182"/>
      <c r="AA197" s="182"/>
      <c r="AB197" s="182"/>
      <c r="AC197" s="182"/>
    </row>
    <row r="198" spans="2:29" ht="15.95" customHeight="1">
      <c r="B198" s="182"/>
      <c r="C198" s="229"/>
      <c r="D198" s="182"/>
      <c r="E198" s="182"/>
      <c r="F198" s="229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229"/>
      <c r="W198" s="182"/>
      <c r="X198" s="182"/>
      <c r="Y198" s="182"/>
      <c r="Z198" s="182"/>
      <c r="AA198" s="182"/>
      <c r="AB198" s="182"/>
      <c r="AC198" s="182"/>
    </row>
    <row r="199" spans="2:29" ht="15.95" customHeight="1">
      <c r="B199" s="182"/>
      <c r="C199" s="229"/>
      <c r="D199" s="182"/>
      <c r="E199" s="182"/>
      <c r="F199" s="229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229"/>
      <c r="W199" s="182"/>
      <c r="X199" s="182"/>
      <c r="Y199" s="182"/>
      <c r="Z199" s="182"/>
      <c r="AA199" s="182"/>
      <c r="AB199" s="182"/>
      <c r="AC199" s="182"/>
    </row>
    <row r="200" spans="2:29" ht="15.95" customHeight="1">
      <c r="B200" s="182"/>
      <c r="C200" s="229"/>
      <c r="D200" s="182"/>
      <c r="E200" s="182"/>
      <c r="F200" s="229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229"/>
      <c r="W200" s="182"/>
      <c r="X200" s="182"/>
      <c r="Y200" s="182"/>
      <c r="Z200" s="182"/>
      <c r="AA200" s="182"/>
      <c r="AB200" s="182"/>
      <c r="AC200" s="182"/>
    </row>
    <row r="201" spans="2:29" ht="15.95" customHeight="1">
      <c r="B201" s="182"/>
      <c r="C201" s="229"/>
      <c r="D201" s="182"/>
      <c r="E201" s="182"/>
      <c r="F201" s="229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229"/>
      <c r="W201" s="182"/>
      <c r="X201" s="182"/>
      <c r="Y201" s="182"/>
      <c r="Z201" s="182"/>
      <c r="AA201" s="182"/>
      <c r="AB201" s="182"/>
      <c r="AC201" s="182"/>
    </row>
    <row r="202" spans="2:29" ht="15.95" customHeight="1">
      <c r="B202" s="182"/>
      <c r="C202" s="229"/>
      <c r="D202" s="182"/>
      <c r="E202" s="182"/>
      <c r="F202" s="229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229"/>
      <c r="W202" s="182"/>
      <c r="X202" s="182"/>
      <c r="Y202" s="182"/>
      <c r="Z202" s="182"/>
      <c r="AA202" s="182"/>
      <c r="AB202" s="182"/>
      <c r="AC202" s="182"/>
    </row>
    <row r="203" spans="2:29" ht="15.95" customHeight="1">
      <c r="B203" s="182"/>
      <c r="C203" s="229"/>
      <c r="D203" s="182"/>
      <c r="E203" s="182"/>
      <c r="F203" s="229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229"/>
      <c r="W203" s="182"/>
      <c r="X203" s="182"/>
      <c r="Y203" s="182"/>
      <c r="Z203" s="182"/>
      <c r="AA203" s="182"/>
      <c r="AB203" s="182"/>
      <c r="AC203" s="182"/>
    </row>
    <row r="204" spans="2:29" ht="15.95" customHeight="1">
      <c r="B204" s="182"/>
      <c r="C204" s="229"/>
      <c r="D204" s="182"/>
      <c r="E204" s="182"/>
      <c r="F204" s="229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229"/>
      <c r="W204" s="182"/>
      <c r="X204" s="182"/>
      <c r="Y204" s="182"/>
      <c r="Z204" s="182"/>
      <c r="AA204" s="182"/>
      <c r="AB204" s="182"/>
      <c r="AC204" s="182"/>
    </row>
    <row r="205" spans="2:29" ht="15.95" customHeight="1">
      <c r="B205" s="182"/>
      <c r="C205" s="229"/>
      <c r="D205" s="182"/>
      <c r="E205" s="182"/>
      <c r="F205" s="229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229"/>
      <c r="W205" s="182"/>
      <c r="X205" s="182"/>
      <c r="Y205" s="182"/>
      <c r="Z205" s="182"/>
      <c r="AA205" s="182"/>
      <c r="AB205" s="182"/>
      <c r="AC205" s="182"/>
    </row>
    <row r="206" spans="2:29" ht="15.95" customHeight="1">
      <c r="B206" s="182"/>
      <c r="C206" s="229"/>
      <c r="D206" s="182"/>
      <c r="E206" s="182"/>
      <c r="F206" s="229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229"/>
      <c r="W206" s="182"/>
      <c r="X206" s="182"/>
      <c r="Y206" s="182"/>
      <c r="Z206" s="182"/>
      <c r="AA206" s="182"/>
      <c r="AB206" s="182"/>
      <c r="AC206" s="182"/>
    </row>
    <row r="207" spans="2:29" ht="15.95" customHeight="1">
      <c r="B207" s="182"/>
      <c r="C207" s="229"/>
      <c r="D207" s="182"/>
      <c r="E207" s="182"/>
      <c r="F207" s="229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229"/>
      <c r="W207" s="182"/>
      <c r="X207" s="182"/>
      <c r="Y207" s="182"/>
      <c r="Z207" s="182"/>
      <c r="AA207" s="182"/>
      <c r="AB207" s="182"/>
      <c r="AC207" s="182"/>
    </row>
    <row r="208" spans="2:29" ht="15.95" customHeight="1">
      <c r="B208" s="182"/>
      <c r="C208" s="229"/>
      <c r="D208" s="182"/>
      <c r="E208" s="182"/>
      <c r="F208" s="229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229"/>
      <c r="W208" s="182"/>
      <c r="X208" s="182"/>
      <c r="Y208" s="182"/>
      <c r="Z208" s="182"/>
      <c r="AA208" s="182"/>
      <c r="AB208" s="182"/>
      <c r="AC208" s="182"/>
    </row>
    <row r="209" spans="2:29" ht="15.95" customHeight="1">
      <c r="B209" s="182"/>
      <c r="C209" s="229"/>
      <c r="D209" s="182"/>
      <c r="E209" s="182"/>
      <c r="F209" s="229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229"/>
      <c r="W209" s="182"/>
      <c r="X209" s="182"/>
      <c r="Y209" s="182"/>
      <c r="Z209" s="182"/>
      <c r="AA209" s="182"/>
      <c r="AB209" s="182"/>
      <c r="AC209" s="182"/>
    </row>
    <row r="210" spans="2:29" ht="15.95" customHeight="1">
      <c r="B210" s="182"/>
      <c r="C210" s="229"/>
      <c r="D210" s="182"/>
      <c r="E210" s="182"/>
      <c r="F210" s="229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229"/>
      <c r="W210" s="182"/>
      <c r="X210" s="182"/>
      <c r="Y210" s="182"/>
      <c r="Z210" s="182"/>
      <c r="AA210" s="182"/>
      <c r="AB210" s="182"/>
      <c r="AC210" s="182"/>
    </row>
    <row r="211" spans="2:29" ht="15.95" customHeight="1">
      <c r="B211" s="182"/>
      <c r="C211" s="229"/>
      <c r="D211" s="182"/>
      <c r="E211" s="182"/>
      <c r="F211" s="229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229"/>
      <c r="W211" s="182"/>
      <c r="X211" s="182"/>
      <c r="Y211" s="182"/>
      <c r="Z211" s="182"/>
      <c r="AA211" s="182"/>
      <c r="AB211" s="182"/>
      <c r="AC211" s="182"/>
    </row>
    <row r="212" spans="2:29" ht="15.95" customHeight="1">
      <c r="B212" s="182"/>
      <c r="C212" s="229"/>
      <c r="D212" s="182"/>
      <c r="E212" s="182"/>
      <c r="F212" s="229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229"/>
      <c r="W212" s="182"/>
      <c r="X212" s="182"/>
      <c r="Y212" s="182"/>
      <c r="Z212" s="182"/>
      <c r="AA212" s="182"/>
      <c r="AB212" s="182"/>
      <c r="AC212" s="182"/>
    </row>
    <row r="213" spans="2:29" ht="15.95" customHeight="1">
      <c r="B213" s="182"/>
      <c r="C213" s="229"/>
      <c r="D213" s="182"/>
      <c r="E213" s="182"/>
      <c r="F213" s="229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229"/>
      <c r="W213" s="182"/>
      <c r="X213" s="182"/>
      <c r="Y213" s="182"/>
      <c r="Z213" s="182"/>
      <c r="AA213" s="182"/>
      <c r="AB213" s="182"/>
      <c r="AC213" s="182"/>
    </row>
    <row r="214" spans="2:29" ht="15.95" customHeight="1">
      <c r="B214" s="182"/>
      <c r="C214" s="229"/>
      <c r="D214" s="182"/>
      <c r="E214" s="182"/>
      <c r="F214" s="229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229"/>
      <c r="W214" s="182"/>
      <c r="X214" s="182"/>
      <c r="Y214" s="182"/>
      <c r="Z214" s="182"/>
      <c r="AA214" s="182"/>
      <c r="AB214" s="182"/>
      <c r="AC214" s="182"/>
    </row>
    <row r="215" spans="2:29" ht="15.95" customHeight="1">
      <c r="B215" s="182"/>
      <c r="C215" s="229"/>
      <c r="D215" s="182"/>
      <c r="E215" s="182"/>
      <c r="F215" s="229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229"/>
      <c r="W215" s="182"/>
      <c r="X215" s="182"/>
      <c r="Y215" s="182"/>
      <c r="Z215" s="182"/>
      <c r="AA215" s="182"/>
      <c r="AB215" s="182"/>
      <c r="AC215" s="182"/>
    </row>
    <row r="216" spans="2:29" ht="15.95" customHeight="1">
      <c r="B216" s="182"/>
      <c r="C216" s="229"/>
      <c r="D216" s="182"/>
      <c r="E216" s="182"/>
      <c r="F216" s="229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229"/>
      <c r="W216" s="182"/>
      <c r="X216" s="182"/>
      <c r="Y216" s="182"/>
      <c r="Z216" s="182"/>
      <c r="AA216" s="182"/>
      <c r="AB216" s="182"/>
      <c r="AC216" s="182"/>
    </row>
    <row r="217" spans="2:29" ht="15.95" customHeight="1">
      <c r="B217" s="182"/>
      <c r="C217" s="229"/>
      <c r="D217" s="182"/>
      <c r="E217" s="182"/>
      <c r="F217" s="229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229"/>
      <c r="W217" s="182"/>
      <c r="X217" s="182"/>
      <c r="Y217" s="182"/>
      <c r="Z217" s="182"/>
      <c r="AA217" s="182"/>
      <c r="AB217" s="182"/>
      <c r="AC217" s="182"/>
    </row>
    <row r="218" spans="2:29" ht="15.95" customHeight="1">
      <c r="B218" s="182"/>
      <c r="C218" s="229"/>
      <c r="D218" s="182"/>
      <c r="E218" s="182"/>
      <c r="F218" s="229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229"/>
      <c r="W218" s="182"/>
      <c r="X218" s="182"/>
      <c r="Y218" s="182"/>
      <c r="Z218" s="182"/>
      <c r="AA218" s="182"/>
      <c r="AB218" s="182"/>
      <c r="AC218" s="182"/>
    </row>
    <row r="219" spans="2:29" ht="15.95" customHeight="1">
      <c r="B219" s="182"/>
      <c r="C219" s="229"/>
      <c r="D219" s="182"/>
      <c r="E219" s="182"/>
      <c r="F219" s="229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229"/>
      <c r="W219" s="182"/>
      <c r="X219" s="182"/>
      <c r="Y219" s="182"/>
      <c r="Z219" s="182"/>
      <c r="AA219" s="182"/>
      <c r="AB219" s="182"/>
      <c r="AC219" s="182"/>
    </row>
    <row r="220" spans="2:29" ht="15.95" customHeight="1">
      <c r="B220" s="182"/>
      <c r="C220" s="229"/>
      <c r="D220" s="182"/>
      <c r="E220" s="182"/>
      <c r="F220" s="229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229"/>
      <c r="W220" s="182"/>
      <c r="X220" s="182"/>
      <c r="Y220" s="182"/>
      <c r="Z220" s="182"/>
      <c r="AA220" s="182"/>
      <c r="AB220" s="182"/>
      <c r="AC220" s="182"/>
    </row>
    <row r="221" spans="2:29" ht="15.95" customHeight="1">
      <c r="B221" s="182"/>
      <c r="C221" s="229"/>
      <c r="D221" s="182"/>
      <c r="E221" s="182"/>
      <c r="F221" s="229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229"/>
      <c r="W221" s="182"/>
      <c r="X221" s="182"/>
      <c r="Y221" s="182"/>
      <c r="Z221" s="182"/>
      <c r="AA221" s="182"/>
      <c r="AB221" s="182"/>
      <c r="AC221" s="182"/>
    </row>
    <row r="222" spans="2:29" ht="15.95" customHeight="1">
      <c r="B222" s="182"/>
      <c r="C222" s="229"/>
      <c r="D222" s="182"/>
      <c r="E222" s="182"/>
      <c r="F222" s="229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229"/>
      <c r="W222" s="182"/>
      <c r="X222" s="182"/>
      <c r="Y222" s="182"/>
      <c r="Z222" s="182"/>
      <c r="AA222" s="182"/>
      <c r="AB222" s="182"/>
      <c r="AC222" s="182"/>
    </row>
    <row r="223" spans="2:29" ht="15.95" customHeight="1">
      <c r="B223" s="182"/>
      <c r="C223" s="229"/>
      <c r="D223" s="182"/>
      <c r="E223" s="182"/>
      <c r="F223" s="229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229"/>
      <c r="W223" s="182"/>
      <c r="X223" s="182"/>
      <c r="Y223" s="182"/>
      <c r="Z223" s="182"/>
      <c r="AA223" s="182"/>
      <c r="AB223" s="182"/>
      <c r="AC223" s="182"/>
    </row>
    <row r="224" spans="2:29" ht="15.95" customHeight="1">
      <c r="B224" s="182"/>
      <c r="C224" s="229"/>
      <c r="D224" s="182"/>
      <c r="E224" s="182"/>
      <c r="F224" s="229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229"/>
      <c r="W224" s="182"/>
      <c r="X224" s="182"/>
      <c r="Y224" s="182"/>
      <c r="Z224" s="182"/>
      <c r="AA224" s="182"/>
      <c r="AB224" s="182"/>
      <c r="AC224" s="182"/>
    </row>
    <row r="225" spans="2:29" ht="15.95" customHeight="1">
      <c r="B225" s="182"/>
      <c r="C225" s="229"/>
      <c r="D225" s="182"/>
      <c r="E225" s="182"/>
      <c r="F225" s="229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229"/>
      <c r="W225" s="182"/>
      <c r="X225" s="182"/>
      <c r="Y225" s="182"/>
      <c r="Z225" s="182"/>
      <c r="AA225" s="182"/>
      <c r="AB225" s="182"/>
      <c r="AC225" s="182"/>
    </row>
    <row r="226" spans="2:29" ht="15.95" customHeight="1">
      <c r="B226" s="182"/>
      <c r="C226" s="229"/>
      <c r="D226" s="182"/>
      <c r="E226" s="182"/>
      <c r="F226" s="229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229"/>
      <c r="W226" s="182"/>
      <c r="X226" s="182"/>
      <c r="Y226" s="182"/>
      <c r="Z226" s="182"/>
      <c r="AA226" s="182"/>
      <c r="AB226" s="182"/>
      <c r="AC226" s="182"/>
    </row>
    <row r="227" spans="2:29" ht="15.95" customHeight="1">
      <c r="B227" s="182"/>
      <c r="C227" s="229"/>
      <c r="D227" s="182"/>
      <c r="E227" s="182"/>
      <c r="F227" s="229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229"/>
      <c r="W227" s="182"/>
      <c r="X227" s="182"/>
      <c r="Y227" s="182"/>
      <c r="Z227" s="182"/>
      <c r="AA227" s="182"/>
      <c r="AB227" s="182"/>
      <c r="AC227" s="182"/>
    </row>
    <row r="228" spans="2:29" ht="15.95" customHeight="1">
      <c r="B228" s="182"/>
      <c r="C228" s="229"/>
      <c r="D228" s="182"/>
      <c r="E228" s="182"/>
      <c r="F228" s="229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229"/>
      <c r="W228" s="182"/>
      <c r="X228" s="182"/>
      <c r="Y228" s="182"/>
      <c r="Z228" s="182"/>
      <c r="AA228" s="182"/>
      <c r="AB228" s="182"/>
      <c r="AC228" s="182"/>
    </row>
    <row r="229" spans="2:29" ht="15.95" customHeight="1">
      <c r="B229" s="182"/>
      <c r="C229" s="229"/>
      <c r="D229" s="182"/>
      <c r="E229" s="182"/>
      <c r="F229" s="229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229"/>
      <c r="W229" s="182"/>
      <c r="X229" s="182"/>
      <c r="Y229" s="182"/>
      <c r="Z229" s="182"/>
      <c r="AA229" s="182"/>
      <c r="AB229" s="182"/>
      <c r="AC229" s="182"/>
    </row>
    <row r="230" spans="2:29" ht="15.95" customHeight="1">
      <c r="B230" s="182"/>
      <c r="C230" s="229"/>
      <c r="D230" s="182"/>
      <c r="E230" s="182"/>
      <c r="F230" s="229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229"/>
      <c r="W230" s="182"/>
      <c r="X230" s="182"/>
      <c r="Y230" s="182"/>
      <c r="Z230" s="182"/>
      <c r="AA230" s="182"/>
      <c r="AB230" s="182"/>
      <c r="AC230" s="182"/>
    </row>
    <row r="231" spans="2:29" ht="15.95" customHeight="1">
      <c r="B231" s="182"/>
      <c r="C231" s="229"/>
      <c r="D231" s="182"/>
      <c r="E231" s="182"/>
      <c r="F231" s="229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229"/>
      <c r="W231" s="182"/>
      <c r="X231" s="182"/>
      <c r="Y231" s="182"/>
      <c r="Z231" s="182"/>
      <c r="AA231" s="182"/>
      <c r="AB231" s="182"/>
      <c r="AC231" s="182"/>
    </row>
    <row r="232" spans="2:29" ht="15.95" customHeight="1">
      <c r="B232" s="182"/>
      <c r="C232" s="229"/>
      <c r="D232" s="182"/>
      <c r="E232" s="182"/>
      <c r="F232" s="229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229"/>
      <c r="W232" s="182"/>
      <c r="X232" s="182"/>
      <c r="Y232" s="182"/>
      <c r="Z232" s="182"/>
      <c r="AA232" s="182"/>
      <c r="AB232" s="182"/>
      <c r="AC232" s="182"/>
    </row>
    <row r="233" spans="2:29" ht="15.95" customHeight="1">
      <c r="B233" s="182"/>
      <c r="C233" s="229"/>
      <c r="D233" s="182"/>
      <c r="E233" s="182"/>
      <c r="F233" s="229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229"/>
      <c r="W233" s="182"/>
      <c r="X233" s="182"/>
      <c r="Y233" s="182"/>
      <c r="Z233" s="182"/>
      <c r="AA233" s="182"/>
      <c r="AB233" s="182"/>
      <c r="AC233" s="182"/>
    </row>
    <row r="234" spans="2:29" ht="15.95" customHeight="1">
      <c r="B234" s="182"/>
      <c r="C234" s="229"/>
      <c r="D234" s="182"/>
      <c r="E234" s="182"/>
      <c r="F234" s="229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229"/>
      <c r="W234" s="182"/>
      <c r="X234" s="182"/>
      <c r="Y234" s="182"/>
      <c r="Z234" s="182"/>
      <c r="AA234" s="182"/>
      <c r="AB234" s="182"/>
      <c r="AC234" s="182"/>
    </row>
    <row r="235" spans="2:29" ht="15.95" customHeight="1">
      <c r="B235" s="182"/>
      <c r="C235" s="229"/>
      <c r="D235" s="182"/>
      <c r="E235" s="182"/>
      <c r="F235" s="229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229"/>
      <c r="W235" s="182"/>
      <c r="X235" s="182"/>
      <c r="Y235" s="182"/>
      <c r="Z235" s="182"/>
      <c r="AA235" s="182"/>
      <c r="AB235" s="182"/>
      <c r="AC235" s="182"/>
    </row>
    <row r="236" spans="2:29" ht="15.95" customHeight="1">
      <c r="B236" s="182"/>
      <c r="C236" s="229"/>
      <c r="D236" s="182"/>
      <c r="E236" s="182"/>
      <c r="F236" s="229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229"/>
      <c r="W236" s="182"/>
      <c r="X236" s="182"/>
      <c r="Y236" s="182"/>
      <c r="Z236" s="182"/>
      <c r="AA236" s="182"/>
      <c r="AB236" s="182"/>
      <c r="AC236" s="182"/>
    </row>
    <row r="237" spans="2:29" ht="15.95" customHeight="1">
      <c r="B237" s="182"/>
      <c r="C237" s="229"/>
      <c r="D237" s="182"/>
      <c r="E237" s="182"/>
      <c r="F237" s="229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229"/>
      <c r="W237" s="182"/>
      <c r="X237" s="182"/>
      <c r="Y237" s="182"/>
      <c r="Z237" s="182"/>
      <c r="AA237" s="182"/>
      <c r="AB237" s="182"/>
      <c r="AC237" s="182"/>
    </row>
    <row r="238" spans="2:29" ht="15.95" customHeight="1">
      <c r="B238" s="182"/>
      <c r="C238" s="229"/>
      <c r="D238" s="182"/>
      <c r="E238" s="182"/>
      <c r="F238" s="229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229"/>
      <c r="W238" s="182"/>
      <c r="X238" s="182"/>
      <c r="Y238" s="182"/>
      <c r="Z238" s="182"/>
      <c r="AA238" s="182"/>
      <c r="AB238" s="182"/>
      <c r="AC238" s="182"/>
    </row>
    <row r="239" spans="2:29" ht="15.95" customHeight="1">
      <c r="B239" s="182"/>
      <c r="C239" s="229"/>
      <c r="D239" s="182"/>
      <c r="E239" s="182"/>
      <c r="F239" s="229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229"/>
      <c r="W239" s="182"/>
      <c r="X239" s="182"/>
      <c r="Y239" s="182"/>
      <c r="Z239" s="182"/>
      <c r="AA239" s="182"/>
      <c r="AB239" s="182"/>
      <c r="AC239" s="182"/>
    </row>
    <row r="240" spans="2:29" ht="15.95" customHeight="1">
      <c r="B240" s="182"/>
      <c r="C240" s="229"/>
      <c r="D240" s="182"/>
      <c r="E240" s="182"/>
      <c r="F240" s="229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229"/>
      <c r="W240" s="182"/>
      <c r="X240" s="182"/>
      <c r="Y240" s="182"/>
      <c r="Z240" s="182"/>
      <c r="AA240" s="182"/>
      <c r="AB240" s="182"/>
      <c r="AC240" s="182"/>
    </row>
    <row r="241" spans="2:29" ht="15.95" customHeight="1">
      <c r="B241" s="182"/>
      <c r="C241" s="229"/>
      <c r="D241" s="182"/>
      <c r="E241" s="182"/>
      <c r="F241" s="229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229"/>
      <c r="W241" s="182"/>
      <c r="X241" s="182"/>
      <c r="Y241" s="182"/>
      <c r="Z241" s="182"/>
      <c r="AA241" s="182"/>
      <c r="AB241" s="182"/>
      <c r="AC241" s="182"/>
    </row>
    <row r="242" spans="2:29" ht="15.95" customHeight="1">
      <c r="B242" s="182"/>
      <c r="C242" s="229"/>
      <c r="D242" s="182"/>
      <c r="E242" s="182"/>
      <c r="F242" s="229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229"/>
      <c r="W242" s="182"/>
      <c r="X242" s="182"/>
      <c r="Y242" s="182"/>
      <c r="Z242" s="182"/>
      <c r="AA242" s="182"/>
      <c r="AB242" s="182"/>
      <c r="AC242" s="182"/>
    </row>
    <row r="243" spans="2:29" ht="15.95" customHeight="1">
      <c r="B243" s="182"/>
      <c r="C243" s="229"/>
      <c r="D243" s="182"/>
      <c r="E243" s="182"/>
      <c r="F243" s="229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229"/>
      <c r="W243" s="182"/>
      <c r="X243" s="182"/>
      <c r="Y243" s="182"/>
      <c r="Z243" s="182"/>
      <c r="AA243" s="182"/>
      <c r="AB243" s="182"/>
      <c r="AC243" s="182"/>
    </row>
    <row r="244" spans="2:29" ht="15.95" customHeight="1">
      <c r="B244" s="182"/>
      <c r="C244" s="229"/>
      <c r="D244" s="182"/>
      <c r="E244" s="182"/>
      <c r="F244" s="229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229"/>
      <c r="W244" s="182"/>
      <c r="X244" s="182"/>
      <c r="Y244" s="182"/>
      <c r="Z244" s="182"/>
      <c r="AA244" s="182"/>
      <c r="AB244" s="182"/>
      <c r="AC244" s="182"/>
    </row>
    <row r="245" spans="2:29" ht="15.95" customHeight="1">
      <c r="B245" s="182"/>
      <c r="C245" s="229"/>
      <c r="D245" s="182"/>
      <c r="E245" s="182"/>
      <c r="F245" s="229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229"/>
      <c r="W245" s="182"/>
      <c r="X245" s="182"/>
      <c r="Y245" s="182"/>
      <c r="Z245" s="182"/>
      <c r="AA245" s="182"/>
      <c r="AB245" s="182"/>
      <c r="AC245" s="182"/>
    </row>
    <row r="246" spans="2:29" ht="15.95" customHeight="1">
      <c r="B246" s="182"/>
      <c r="C246" s="229"/>
      <c r="D246" s="182"/>
      <c r="E246" s="182"/>
      <c r="F246" s="229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229"/>
      <c r="W246" s="182"/>
      <c r="X246" s="182"/>
      <c r="Y246" s="182"/>
      <c r="Z246" s="182"/>
      <c r="AA246" s="182"/>
      <c r="AB246" s="182"/>
      <c r="AC246" s="182"/>
    </row>
    <row r="247" spans="2:29" ht="15.95" customHeight="1">
      <c r="B247" s="182"/>
      <c r="C247" s="229"/>
      <c r="D247" s="182"/>
      <c r="E247" s="182"/>
      <c r="F247" s="229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229"/>
      <c r="W247" s="182"/>
      <c r="X247" s="182"/>
      <c r="Y247" s="182"/>
      <c r="Z247" s="182"/>
      <c r="AA247" s="182"/>
      <c r="AB247" s="182"/>
      <c r="AC247" s="182"/>
    </row>
    <row r="248" spans="2:29" ht="15.95" customHeight="1">
      <c r="B248" s="182"/>
      <c r="C248" s="229"/>
      <c r="D248" s="182"/>
      <c r="E248" s="182"/>
      <c r="F248" s="229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229"/>
      <c r="W248" s="182"/>
      <c r="X248" s="182"/>
      <c r="Y248" s="182"/>
      <c r="Z248" s="182"/>
      <c r="AA248" s="182"/>
      <c r="AB248" s="182"/>
      <c r="AC248" s="182"/>
    </row>
    <row r="249" spans="2:29" ht="15.95" customHeight="1">
      <c r="B249" s="182"/>
      <c r="C249" s="229"/>
      <c r="D249" s="182"/>
      <c r="E249" s="182"/>
      <c r="F249" s="229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229"/>
      <c r="W249" s="182"/>
      <c r="X249" s="182"/>
      <c r="Y249" s="182"/>
      <c r="Z249" s="182"/>
      <c r="AA249" s="182"/>
      <c r="AB249" s="182"/>
      <c r="AC249" s="182"/>
    </row>
    <row r="250" spans="2:29" ht="15.95" customHeight="1">
      <c r="B250" s="182"/>
      <c r="C250" s="229"/>
      <c r="D250" s="182"/>
      <c r="E250" s="182"/>
      <c r="F250" s="229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229"/>
      <c r="W250" s="182"/>
      <c r="X250" s="182"/>
      <c r="Y250" s="182"/>
      <c r="Z250" s="182"/>
      <c r="AA250" s="182"/>
      <c r="AB250" s="182"/>
      <c r="AC250" s="182"/>
    </row>
    <row r="251" spans="2:29" ht="15.95" customHeight="1">
      <c r="B251" s="182"/>
      <c r="C251" s="229"/>
      <c r="D251" s="182"/>
      <c r="E251" s="182"/>
      <c r="F251" s="229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229"/>
      <c r="W251" s="182"/>
      <c r="X251" s="182"/>
      <c r="Y251" s="182"/>
      <c r="Z251" s="182"/>
      <c r="AA251" s="182"/>
      <c r="AB251" s="182"/>
      <c r="AC251" s="182"/>
    </row>
    <row r="252" spans="2:29" ht="15.95" customHeight="1">
      <c r="B252" s="182"/>
      <c r="C252" s="229"/>
      <c r="D252" s="182"/>
      <c r="E252" s="182"/>
      <c r="F252" s="229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229"/>
      <c r="W252" s="182"/>
      <c r="X252" s="182"/>
      <c r="Y252" s="182"/>
      <c r="Z252" s="182"/>
      <c r="AA252" s="182"/>
      <c r="AB252" s="182"/>
      <c r="AC252" s="182"/>
    </row>
    <row r="253" spans="2:29" ht="15.95" customHeight="1">
      <c r="B253" s="182"/>
      <c r="C253" s="229"/>
      <c r="D253" s="182"/>
      <c r="E253" s="182"/>
      <c r="F253" s="229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229"/>
      <c r="W253" s="182"/>
      <c r="X253" s="182"/>
      <c r="Y253" s="182"/>
      <c r="Z253" s="182"/>
      <c r="AA253" s="182"/>
      <c r="AB253" s="182"/>
      <c r="AC253" s="182"/>
    </row>
    <row r="254" spans="2:29" ht="15.95" customHeight="1">
      <c r="B254" s="182"/>
      <c r="C254" s="229"/>
      <c r="D254" s="182"/>
      <c r="E254" s="182"/>
      <c r="F254" s="229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229"/>
      <c r="W254" s="182"/>
      <c r="X254" s="182"/>
      <c r="Y254" s="182"/>
      <c r="Z254" s="182"/>
      <c r="AA254" s="182"/>
      <c r="AB254" s="182"/>
      <c r="AC254" s="182"/>
    </row>
    <row r="255" spans="2:29" ht="15.95" customHeight="1">
      <c r="B255" s="182"/>
      <c r="C255" s="229"/>
      <c r="D255" s="182"/>
      <c r="E255" s="182"/>
      <c r="F255" s="229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229"/>
      <c r="W255" s="182"/>
      <c r="X255" s="182"/>
      <c r="Y255" s="182"/>
      <c r="Z255" s="182"/>
      <c r="AA255" s="182"/>
      <c r="AB255" s="182"/>
      <c r="AC255" s="182"/>
    </row>
    <row r="256" spans="2:29" ht="15.95" customHeight="1">
      <c r="B256" s="182"/>
      <c r="C256" s="229"/>
      <c r="D256" s="182"/>
      <c r="E256" s="182"/>
      <c r="F256" s="229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229"/>
      <c r="W256" s="182"/>
      <c r="X256" s="182"/>
      <c r="Y256" s="182"/>
      <c r="Z256" s="182"/>
      <c r="AA256" s="182"/>
      <c r="AB256" s="182"/>
      <c r="AC256" s="182"/>
    </row>
    <row r="257" spans="2:29" ht="15.95" customHeight="1">
      <c r="B257" s="182"/>
      <c r="C257" s="229"/>
      <c r="D257" s="182"/>
      <c r="E257" s="182"/>
      <c r="F257" s="229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229"/>
      <c r="W257" s="182"/>
      <c r="X257" s="182"/>
      <c r="Y257" s="182"/>
      <c r="Z257" s="182"/>
      <c r="AA257" s="182"/>
      <c r="AB257" s="182"/>
      <c r="AC257" s="182"/>
    </row>
    <row r="258" spans="2:29" ht="15.95" customHeight="1">
      <c r="B258" s="182"/>
      <c r="C258" s="229"/>
      <c r="D258" s="182"/>
      <c r="E258" s="182"/>
      <c r="F258" s="229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229"/>
      <c r="W258" s="182"/>
      <c r="X258" s="182"/>
      <c r="Y258" s="182"/>
      <c r="Z258" s="182"/>
      <c r="AA258" s="182"/>
      <c r="AB258" s="182"/>
      <c r="AC258" s="182"/>
    </row>
    <row r="259" spans="2:29" ht="15.95" customHeight="1">
      <c r="B259" s="182"/>
      <c r="C259" s="229"/>
      <c r="D259" s="182"/>
      <c r="E259" s="182"/>
      <c r="F259" s="229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229"/>
      <c r="W259" s="182"/>
      <c r="X259" s="182"/>
      <c r="Y259" s="182"/>
      <c r="Z259" s="182"/>
      <c r="AA259" s="182"/>
      <c r="AB259" s="182"/>
      <c r="AC259" s="182"/>
    </row>
    <row r="260" spans="2:29" ht="15.95" customHeight="1">
      <c r="B260" s="182"/>
      <c r="C260" s="229"/>
      <c r="D260" s="182"/>
      <c r="E260" s="182"/>
      <c r="F260" s="229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229"/>
      <c r="W260" s="182"/>
      <c r="X260" s="182"/>
      <c r="Y260" s="182"/>
      <c r="Z260" s="182"/>
      <c r="AA260" s="182"/>
      <c r="AB260" s="182"/>
      <c r="AC260" s="182"/>
    </row>
    <row r="261" spans="2:29" ht="15.95" customHeight="1">
      <c r="B261" s="182"/>
      <c r="C261" s="229"/>
      <c r="D261" s="182"/>
      <c r="E261" s="182"/>
      <c r="F261" s="229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229"/>
      <c r="W261" s="182"/>
      <c r="X261" s="182"/>
      <c r="Y261" s="182"/>
      <c r="Z261" s="182"/>
      <c r="AA261" s="182"/>
      <c r="AB261" s="182"/>
      <c r="AC261" s="182"/>
    </row>
    <row r="262" spans="2:29" ht="15.95" customHeight="1">
      <c r="B262" s="182"/>
      <c r="C262" s="229"/>
      <c r="D262" s="182"/>
      <c r="E262" s="182"/>
      <c r="F262" s="229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229"/>
      <c r="W262" s="182"/>
      <c r="X262" s="182"/>
      <c r="Y262" s="182"/>
      <c r="Z262" s="182"/>
      <c r="AA262" s="182"/>
      <c r="AB262" s="182"/>
      <c r="AC262" s="182"/>
    </row>
    <row r="263" spans="2:29" ht="15.95" customHeight="1">
      <c r="B263" s="182"/>
      <c r="C263" s="229"/>
      <c r="D263" s="182"/>
      <c r="E263" s="182"/>
      <c r="F263" s="229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229"/>
      <c r="W263" s="182"/>
      <c r="X263" s="182"/>
      <c r="Y263" s="182"/>
      <c r="Z263" s="182"/>
      <c r="AA263" s="182"/>
      <c r="AB263" s="182"/>
      <c r="AC263" s="182"/>
    </row>
    <row r="264" spans="2:29" ht="15.95" customHeight="1">
      <c r="B264" s="182"/>
      <c r="C264" s="229"/>
      <c r="D264" s="182"/>
      <c r="E264" s="182"/>
      <c r="F264" s="229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229"/>
      <c r="W264" s="182"/>
      <c r="X264" s="182"/>
      <c r="Y264" s="182"/>
      <c r="Z264" s="182"/>
      <c r="AA264" s="182"/>
      <c r="AB264" s="182"/>
      <c r="AC264" s="182"/>
    </row>
    <row r="265" spans="2:29" ht="15.95" customHeight="1">
      <c r="B265" s="182"/>
      <c r="C265" s="229"/>
      <c r="D265" s="182"/>
      <c r="E265" s="182"/>
      <c r="F265" s="229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229"/>
      <c r="W265" s="182"/>
      <c r="X265" s="182"/>
      <c r="Y265" s="182"/>
      <c r="Z265" s="182"/>
      <c r="AA265" s="182"/>
      <c r="AB265" s="182"/>
      <c r="AC265" s="182"/>
    </row>
    <row r="266" spans="2:29" ht="15.95" customHeight="1">
      <c r="B266" s="182"/>
      <c r="C266" s="229"/>
      <c r="D266" s="182"/>
      <c r="E266" s="182"/>
      <c r="F266" s="229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229"/>
      <c r="W266" s="182"/>
      <c r="X266" s="182"/>
      <c r="Y266" s="182"/>
      <c r="Z266" s="182"/>
      <c r="AA266" s="182"/>
      <c r="AB266" s="182"/>
      <c r="AC266" s="182"/>
    </row>
    <row r="267" spans="2:29" ht="15.95" customHeight="1">
      <c r="B267" s="182"/>
      <c r="C267" s="229"/>
      <c r="D267" s="182"/>
      <c r="E267" s="182"/>
      <c r="F267" s="229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229"/>
      <c r="W267" s="182"/>
      <c r="X267" s="182"/>
      <c r="Y267" s="182"/>
      <c r="Z267" s="182"/>
      <c r="AA267" s="182"/>
      <c r="AB267" s="182"/>
      <c r="AC267" s="182"/>
    </row>
    <row r="268" spans="2:29" ht="15.95" customHeight="1">
      <c r="B268" s="182"/>
      <c r="C268" s="229"/>
      <c r="D268" s="182"/>
      <c r="E268" s="182"/>
      <c r="F268" s="229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229"/>
      <c r="W268" s="182"/>
      <c r="X268" s="182"/>
      <c r="Y268" s="182"/>
      <c r="Z268" s="182"/>
      <c r="AA268" s="182"/>
      <c r="AB268" s="182"/>
      <c r="AC268" s="182"/>
    </row>
    <row r="269" spans="2:29" ht="15.95" customHeight="1">
      <c r="B269" s="182"/>
      <c r="C269" s="229"/>
      <c r="D269" s="182"/>
      <c r="E269" s="182"/>
      <c r="F269" s="229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229"/>
      <c r="W269" s="182"/>
      <c r="X269" s="182"/>
      <c r="Y269" s="182"/>
      <c r="Z269" s="182"/>
      <c r="AA269" s="182"/>
      <c r="AB269" s="182"/>
      <c r="AC269" s="182"/>
    </row>
    <row r="270" spans="2:29" ht="15.95" customHeight="1">
      <c r="B270" s="182"/>
      <c r="C270" s="229"/>
      <c r="D270" s="182"/>
      <c r="E270" s="182"/>
      <c r="F270" s="229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229"/>
      <c r="W270" s="182"/>
      <c r="X270" s="182"/>
      <c r="Y270" s="182"/>
      <c r="Z270" s="182"/>
      <c r="AA270" s="182"/>
      <c r="AB270" s="182"/>
      <c r="AC270" s="182"/>
    </row>
    <row r="271" spans="2:29" ht="15.95" customHeight="1">
      <c r="B271" s="182"/>
      <c r="C271" s="229"/>
      <c r="D271" s="182"/>
      <c r="E271" s="182"/>
      <c r="F271" s="229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229"/>
      <c r="W271" s="182"/>
      <c r="X271" s="182"/>
      <c r="Y271" s="182"/>
      <c r="Z271" s="182"/>
      <c r="AA271" s="182"/>
      <c r="AB271" s="182"/>
      <c r="AC271" s="182"/>
    </row>
    <row r="272" spans="2:29" ht="15.95" customHeight="1">
      <c r="B272" s="182"/>
      <c r="C272" s="229"/>
      <c r="D272" s="182"/>
      <c r="E272" s="182"/>
      <c r="F272" s="229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229"/>
      <c r="W272" s="182"/>
      <c r="X272" s="182"/>
      <c r="Y272" s="182"/>
      <c r="Z272" s="182"/>
      <c r="AA272" s="182"/>
      <c r="AB272" s="182"/>
      <c r="AC272" s="182"/>
    </row>
    <row r="273" spans="2:29" ht="15.95" customHeight="1">
      <c r="B273" s="182"/>
      <c r="C273" s="229"/>
      <c r="D273" s="182"/>
      <c r="E273" s="182"/>
      <c r="F273" s="229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229"/>
      <c r="W273" s="182"/>
      <c r="X273" s="182"/>
      <c r="Y273" s="182"/>
      <c r="Z273" s="182"/>
      <c r="AA273" s="182"/>
      <c r="AB273" s="182"/>
      <c r="AC273" s="182"/>
    </row>
    <row r="274" spans="2:29" ht="15.95" customHeight="1">
      <c r="B274" s="182"/>
      <c r="C274" s="229"/>
      <c r="D274" s="182"/>
      <c r="E274" s="182"/>
      <c r="F274" s="229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229"/>
      <c r="W274" s="182"/>
      <c r="X274" s="182"/>
      <c r="Y274" s="182"/>
      <c r="Z274" s="182"/>
      <c r="AA274" s="182"/>
      <c r="AB274" s="182"/>
      <c r="AC274" s="182"/>
    </row>
    <row r="275" spans="2:29" ht="15.95" customHeight="1">
      <c r="B275" s="182"/>
      <c r="C275" s="229"/>
      <c r="D275" s="182"/>
      <c r="E275" s="182"/>
      <c r="F275" s="229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229"/>
      <c r="W275" s="182"/>
      <c r="X275" s="182"/>
      <c r="Y275" s="182"/>
      <c r="Z275" s="182"/>
      <c r="AA275" s="182"/>
      <c r="AB275" s="182"/>
      <c r="AC275" s="182"/>
    </row>
    <row r="276" spans="2:29" ht="15.95" customHeight="1">
      <c r="B276" s="182"/>
      <c r="C276" s="229"/>
      <c r="D276" s="182"/>
      <c r="E276" s="182"/>
      <c r="F276" s="229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229"/>
      <c r="W276" s="182"/>
      <c r="X276" s="182"/>
      <c r="Y276" s="182"/>
      <c r="Z276" s="182"/>
      <c r="AA276" s="182"/>
      <c r="AB276" s="182"/>
      <c r="AC276" s="182"/>
    </row>
    <row r="277" spans="2:29" ht="15.95" customHeight="1">
      <c r="B277" s="182"/>
      <c r="C277" s="229"/>
      <c r="D277" s="182"/>
      <c r="E277" s="182"/>
      <c r="F277" s="229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229"/>
      <c r="W277" s="182"/>
      <c r="X277" s="182"/>
      <c r="Y277" s="182"/>
      <c r="Z277" s="182"/>
      <c r="AA277" s="182"/>
      <c r="AB277" s="182"/>
      <c r="AC277" s="182"/>
    </row>
    <row r="278" spans="2:29" ht="15.95" customHeight="1">
      <c r="B278" s="182"/>
      <c r="C278" s="229"/>
      <c r="D278" s="182"/>
      <c r="E278" s="182"/>
      <c r="F278" s="229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229"/>
      <c r="W278" s="182"/>
      <c r="X278" s="182"/>
      <c r="Y278" s="182"/>
      <c r="Z278" s="182"/>
      <c r="AA278" s="182"/>
      <c r="AB278" s="182"/>
      <c r="AC278" s="182"/>
    </row>
    <row r="279" spans="2:29" ht="15.95" customHeight="1">
      <c r="B279" s="182"/>
      <c r="C279" s="229"/>
      <c r="D279" s="182"/>
      <c r="E279" s="182"/>
      <c r="F279" s="229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229"/>
      <c r="W279" s="182"/>
      <c r="X279" s="182"/>
      <c r="Y279" s="182"/>
      <c r="Z279" s="182"/>
      <c r="AA279" s="182"/>
      <c r="AB279" s="182"/>
      <c r="AC279" s="182"/>
    </row>
    <row r="280" spans="2:29" ht="15.95" customHeight="1">
      <c r="B280" s="182"/>
      <c r="C280" s="229"/>
      <c r="D280" s="182"/>
      <c r="E280" s="182"/>
      <c r="F280" s="229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229"/>
      <c r="W280" s="182"/>
      <c r="X280" s="182"/>
      <c r="Y280" s="182"/>
      <c r="Z280" s="182"/>
      <c r="AA280" s="182"/>
      <c r="AB280" s="182"/>
      <c r="AC280" s="182"/>
    </row>
    <row r="281" spans="2:29" ht="15.95" customHeight="1">
      <c r="B281" s="182"/>
      <c r="C281" s="229"/>
      <c r="D281" s="182"/>
      <c r="E281" s="182"/>
      <c r="F281" s="229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229"/>
      <c r="W281" s="182"/>
      <c r="X281" s="182"/>
      <c r="Y281" s="182"/>
      <c r="Z281" s="182"/>
      <c r="AA281" s="182"/>
      <c r="AB281" s="182"/>
      <c r="AC281" s="182"/>
    </row>
    <row r="282" spans="2:29" ht="15.95" customHeight="1">
      <c r="B282" s="182"/>
      <c r="C282" s="229"/>
      <c r="D282" s="182"/>
      <c r="E282" s="182"/>
      <c r="F282" s="229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229"/>
      <c r="W282" s="182"/>
      <c r="X282" s="182"/>
      <c r="Y282" s="182"/>
      <c r="Z282" s="182"/>
      <c r="AA282" s="182"/>
      <c r="AB282" s="182"/>
      <c r="AC282" s="182"/>
    </row>
    <row r="283" spans="2:29" ht="15.95" customHeight="1">
      <c r="B283" s="182"/>
      <c r="C283" s="229"/>
      <c r="D283" s="182"/>
      <c r="E283" s="182"/>
      <c r="F283" s="229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229"/>
      <c r="W283" s="182"/>
      <c r="X283" s="182"/>
      <c r="Y283" s="182"/>
      <c r="Z283" s="182"/>
      <c r="AA283" s="182"/>
      <c r="AB283" s="182"/>
      <c r="AC283" s="182"/>
    </row>
    <row r="284" spans="2:29" ht="15.95" customHeight="1">
      <c r="B284" s="182"/>
      <c r="C284" s="229"/>
      <c r="D284" s="182"/>
      <c r="E284" s="182"/>
      <c r="F284" s="229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229"/>
      <c r="W284" s="182"/>
      <c r="X284" s="182"/>
      <c r="Y284" s="182"/>
      <c r="Z284" s="182"/>
      <c r="AA284" s="182"/>
      <c r="AB284" s="182"/>
      <c r="AC284" s="182"/>
    </row>
    <row r="285" spans="2:29" ht="15.95" customHeight="1">
      <c r="B285" s="182"/>
      <c r="C285" s="229"/>
      <c r="D285" s="182"/>
      <c r="E285" s="182"/>
      <c r="F285" s="229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229"/>
      <c r="W285" s="182"/>
      <c r="X285" s="182"/>
      <c r="Y285" s="182"/>
      <c r="Z285" s="182"/>
      <c r="AA285" s="182"/>
      <c r="AB285" s="182"/>
      <c r="AC285" s="182"/>
    </row>
    <row r="286" spans="2:29" ht="15.95" customHeight="1">
      <c r="B286" s="182"/>
      <c r="C286" s="229"/>
      <c r="D286" s="182"/>
      <c r="E286" s="182"/>
      <c r="F286" s="229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229"/>
      <c r="W286" s="182"/>
      <c r="X286" s="182"/>
      <c r="Y286" s="182"/>
      <c r="Z286" s="182"/>
      <c r="AA286" s="182"/>
      <c r="AB286" s="182"/>
      <c r="AC286" s="182"/>
    </row>
    <row r="287" spans="2:29" ht="15.95" customHeight="1">
      <c r="B287" s="182"/>
      <c r="C287" s="229"/>
      <c r="D287" s="182"/>
      <c r="E287" s="182"/>
      <c r="F287" s="229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229"/>
      <c r="W287" s="182"/>
      <c r="X287" s="182"/>
      <c r="Y287" s="182"/>
      <c r="Z287" s="182"/>
      <c r="AA287" s="182"/>
      <c r="AB287" s="182"/>
      <c r="AC287" s="182"/>
    </row>
    <row r="288" spans="2:29" ht="15.95" customHeight="1">
      <c r="B288" s="182"/>
      <c r="C288" s="229"/>
      <c r="D288" s="182"/>
      <c r="E288" s="182"/>
      <c r="F288" s="229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229"/>
      <c r="W288" s="182"/>
      <c r="X288" s="182"/>
      <c r="Y288" s="182"/>
      <c r="Z288" s="182"/>
      <c r="AA288" s="182"/>
      <c r="AB288" s="182"/>
      <c r="AC288" s="182"/>
    </row>
    <row r="289" spans="2:29" ht="15.95" customHeight="1">
      <c r="B289" s="182"/>
      <c r="C289" s="229"/>
      <c r="D289" s="182"/>
      <c r="E289" s="182"/>
      <c r="F289" s="229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229"/>
      <c r="W289" s="182"/>
      <c r="X289" s="182"/>
      <c r="Y289" s="182"/>
      <c r="Z289" s="182"/>
      <c r="AA289" s="182"/>
      <c r="AB289" s="182"/>
      <c r="AC289" s="182"/>
    </row>
    <row r="290" spans="2:29" ht="15.95" customHeight="1">
      <c r="B290" s="182"/>
      <c r="C290" s="229"/>
      <c r="D290" s="182"/>
      <c r="E290" s="182"/>
      <c r="F290" s="229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229"/>
      <c r="W290" s="182"/>
      <c r="X290" s="182"/>
      <c r="Y290" s="182"/>
      <c r="Z290" s="182"/>
      <c r="AA290" s="182"/>
      <c r="AB290" s="182"/>
      <c r="AC290" s="182"/>
    </row>
    <row r="291" spans="2:29" ht="15.95" customHeight="1">
      <c r="B291" s="182"/>
      <c r="C291" s="229"/>
      <c r="D291" s="182"/>
      <c r="E291" s="182"/>
      <c r="F291" s="229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229"/>
      <c r="W291" s="182"/>
      <c r="X291" s="182"/>
      <c r="Y291" s="182"/>
      <c r="Z291" s="182"/>
      <c r="AA291" s="182"/>
      <c r="AB291" s="182"/>
      <c r="AC291" s="182"/>
    </row>
    <row r="292" spans="2:29" ht="15.95" customHeight="1">
      <c r="B292" s="182"/>
      <c r="C292" s="229"/>
      <c r="D292" s="182"/>
      <c r="E292" s="182"/>
      <c r="F292" s="229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229"/>
      <c r="W292" s="182"/>
      <c r="X292" s="182"/>
      <c r="Y292" s="182"/>
      <c r="Z292" s="182"/>
      <c r="AA292" s="182"/>
      <c r="AB292" s="182"/>
      <c r="AC292" s="182"/>
    </row>
    <row r="293" spans="2:29" ht="15.95" customHeight="1">
      <c r="B293" s="182"/>
      <c r="C293" s="229"/>
      <c r="D293" s="182"/>
      <c r="E293" s="182"/>
      <c r="F293" s="229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229"/>
      <c r="W293" s="182"/>
      <c r="X293" s="182"/>
      <c r="Y293" s="182"/>
      <c r="Z293" s="182"/>
      <c r="AA293" s="182"/>
      <c r="AB293" s="182"/>
      <c r="AC293" s="182"/>
    </row>
    <row r="294" spans="2:29" ht="15.95" customHeight="1">
      <c r="B294" s="182"/>
      <c r="C294" s="229"/>
      <c r="D294" s="182"/>
      <c r="E294" s="182"/>
      <c r="F294" s="229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229"/>
      <c r="W294" s="182"/>
      <c r="X294" s="182"/>
      <c r="Y294" s="182"/>
      <c r="Z294" s="182"/>
      <c r="AA294" s="182"/>
      <c r="AB294" s="182"/>
      <c r="AC294" s="182"/>
    </row>
    <row r="295" spans="2:29" ht="15.95" customHeight="1">
      <c r="B295" s="182"/>
      <c r="C295" s="229"/>
      <c r="D295" s="182"/>
      <c r="E295" s="182"/>
      <c r="F295" s="229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229"/>
      <c r="W295" s="182"/>
      <c r="X295" s="182"/>
      <c r="Y295" s="182"/>
      <c r="Z295" s="182"/>
      <c r="AA295" s="182"/>
      <c r="AB295" s="182"/>
      <c r="AC295" s="182"/>
    </row>
    <row r="296" spans="2:29" ht="15.95" customHeight="1">
      <c r="B296" s="182"/>
      <c r="C296" s="229"/>
      <c r="D296" s="182"/>
      <c r="E296" s="182"/>
      <c r="F296" s="229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229"/>
      <c r="W296" s="182"/>
      <c r="X296" s="182"/>
      <c r="Y296" s="182"/>
      <c r="Z296" s="182"/>
      <c r="AA296" s="182"/>
      <c r="AB296" s="182"/>
      <c r="AC296" s="182"/>
    </row>
    <row r="297" spans="2:29" ht="15.95" customHeight="1">
      <c r="B297" s="182"/>
      <c r="C297" s="229"/>
      <c r="D297" s="182"/>
      <c r="E297" s="182"/>
      <c r="F297" s="229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229"/>
      <c r="W297" s="182"/>
      <c r="X297" s="182"/>
      <c r="Y297" s="182"/>
      <c r="Z297" s="182"/>
      <c r="AA297" s="182"/>
      <c r="AB297" s="182"/>
      <c r="AC297" s="182"/>
    </row>
    <row r="298" spans="2:29" ht="15.95" customHeight="1">
      <c r="B298" s="182"/>
      <c r="C298" s="229"/>
      <c r="D298" s="182"/>
      <c r="E298" s="182"/>
      <c r="F298" s="229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229"/>
      <c r="W298" s="182"/>
      <c r="X298" s="182"/>
      <c r="Y298" s="182"/>
      <c r="Z298" s="182"/>
      <c r="AA298" s="182"/>
      <c r="AB298" s="182"/>
      <c r="AC298" s="182"/>
    </row>
    <row r="299" spans="2:29" ht="15.95" customHeight="1">
      <c r="B299" s="182"/>
      <c r="C299" s="229"/>
      <c r="D299" s="182"/>
      <c r="E299" s="182"/>
      <c r="F299" s="229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229"/>
      <c r="W299" s="182"/>
      <c r="X299" s="182"/>
      <c r="Y299" s="182"/>
      <c r="Z299" s="182"/>
      <c r="AA299" s="182"/>
      <c r="AB299" s="182"/>
      <c r="AC299" s="182"/>
    </row>
    <row r="300" spans="2:29" ht="15.95" customHeight="1">
      <c r="B300" s="182"/>
      <c r="C300" s="229"/>
      <c r="D300" s="182"/>
      <c r="E300" s="182"/>
      <c r="F300" s="229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229"/>
      <c r="W300" s="182"/>
      <c r="X300" s="182"/>
      <c r="Y300" s="182"/>
      <c r="Z300" s="182"/>
      <c r="AA300" s="182"/>
      <c r="AB300" s="182"/>
      <c r="AC300" s="182"/>
    </row>
    <row r="301" spans="2:29" ht="15.95" customHeight="1">
      <c r="B301" s="182"/>
      <c r="C301" s="229"/>
      <c r="D301" s="182"/>
      <c r="E301" s="182"/>
      <c r="F301" s="229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229"/>
      <c r="W301" s="182"/>
      <c r="X301" s="182"/>
      <c r="Y301" s="182"/>
      <c r="Z301" s="182"/>
      <c r="AA301" s="182"/>
      <c r="AB301" s="182"/>
      <c r="AC301" s="182"/>
    </row>
    <row r="302" spans="2:29" ht="15.95" customHeight="1">
      <c r="B302" s="182"/>
      <c r="C302" s="229"/>
      <c r="D302" s="182"/>
      <c r="E302" s="182"/>
      <c r="F302" s="229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229"/>
      <c r="W302" s="182"/>
      <c r="X302" s="182"/>
      <c r="Y302" s="182"/>
      <c r="Z302" s="182"/>
      <c r="AA302" s="182"/>
      <c r="AB302" s="182"/>
      <c r="AC302" s="182"/>
    </row>
    <row r="303" spans="2:29" ht="15.95" customHeight="1">
      <c r="B303" s="182"/>
      <c r="C303" s="229"/>
      <c r="D303" s="182"/>
      <c r="E303" s="182"/>
      <c r="F303" s="229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229"/>
      <c r="W303" s="182"/>
      <c r="X303" s="182"/>
      <c r="Y303" s="182"/>
      <c r="Z303" s="182"/>
      <c r="AA303" s="182"/>
      <c r="AB303" s="182"/>
      <c r="AC303" s="182"/>
    </row>
    <row r="304" spans="2:29" ht="15.95" customHeight="1">
      <c r="B304" s="182"/>
      <c r="C304" s="229"/>
      <c r="D304" s="182"/>
      <c r="E304" s="182"/>
      <c r="F304" s="229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229"/>
      <c r="W304" s="182"/>
      <c r="X304" s="182"/>
      <c r="Y304" s="182"/>
      <c r="Z304" s="182"/>
      <c r="AA304" s="182"/>
      <c r="AB304" s="182"/>
      <c r="AC304" s="182"/>
    </row>
    <row r="305" spans="2:29" ht="15.95" customHeight="1">
      <c r="B305" s="182"/>
      <c r="C305" s="229"/>
      <c r="D305" s="182"/>
      <c r="E305" s="182"/>
      <c r="F305" s="229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229"/>
      <c r="W305" s="182"/>
      <c r="X305" s="182"/>
      <c r="Y305" s="182"/>
      <c r="Z305" s="182"/>
      <c r="AA305" s="182"/>
      <c r="AB305" s="182"/>
      <c r="AC305" s="182"/>
    </row>
    <row r="306" spans="2:29" ht="15.95" customHeight="1">
      <c r="B306" s="182"/>
      <c r="C306" s="229"/>
      <c r="D306" s="182"/>
      <c r="E306" s="182"/>
      <c r="F306" s="229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229"/>
      <c r="W306" s="182"/>
      <c r="X306" s="182"/>
      <c r="Y306" s="182"/>
      <c r="Z306" s="182"/>
      <c r="AA306" s="182"/>
      <c r="AB306" s="182"/>
      <c r="AC306" s="182"/>
    </row>
    <row r="307" spans="2:29" ht="15.95" customHeight="1">
      <c r="B307" s="182"/>
      <c r="C307" s="229"/>
      <c r="D307" s="182"/>
      <c r="E307" s="182"/>
      <c r="F307" s="229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229"/>
      <c r="W307" s="182"/>
      <c r="X307" s="182"/>
      <c r="Y307" s="182"/>
      <c r="Z307" s="182"/>
      <c r="AA307" s="182"/>
      <c r="AB307" s="182"/>
      <c r="AC307" s="182"/>
    </row>
    <row r="308" spans="2:29" ht="15.95" customHeight="1">
      <c r="B308" s="182"/>
      <c r="C308" s="229"/>
      <c r="D308" s="182"/>
      <c r="E308" s="182"/>
      <c r="F308" s="229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229"/>
      <c r="W308" s="182"/>
      <c r="X308" s="182"/>
      <c r="Y308" s="182"/>
      <c r="Z308" s="182"/>
      <c r="AA308" s="182"/>
      <c r="AB308" s="182"/>
      <c r="AC308" s="182"/>
    </row>
    <row r="309" spans="2:29" ht="15.95" customHeight="1">
      <c r="B309" s="182"/>
      <c r="C309" s="229"/>
      <c r="D309" s="182"/>
      <c r="E309" s="182"/>
      <c r="F309" s="229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229"/>
      <c r="W309" s="182"/>
      <c r="X309" s="182"/>
      <c r="Y309" s="182"/>
      <c r="Z309" s="182"/>
      <c r="AA309" s="182"/>
      <c r="AB309" s="182"/>
      <c r="AC309" s="182"/>
    </row>
    <row r="310" spans="2:29" ht="15.95" customHeight="1">
      <c r="B310" s="182"/>
      <c r="C310" s="229"/>
      <c r="D310" s="182"/>
      <c r="E310" s="182"/>
      <c r="F310" s="229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229"/>
      <c r="W310" s="182"/>
      <c r="X310" s="182"/>
      <c r="Y310" s="182"/>
      <c r="Z310" s="182"/>
      <c r="AA310" s="182"/>
      <c r="AB310" s="182"/>
      <c r="AC310" s="182"/>
    </row>
    <row r="311" spans="2:29" ht="15.95" customHeight="1">
      <c r="B311" s="182"/>
      <c r="C311" s="229"/>
      <c r="D311" s="182"/>
      <c r="E311" s="182"/>
      <c r="F311" s="229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229"/>
      <c r="W311" s="182"/>
      <c r="X311" s="182"/>
      <c r="Y311" s="182"/>
      <c r="Z311" s="182"/>
      <c r="AA311" s="182"/>
      <c r="AB311" s="182"/>
      <c r="AC311" s="182"/>
    </row>
    <row r="312" spans="2:29" ht="15.95" customHeight="1">
      <c r="B312" s="182"/>
      <c r="C312" s="229"/>
      <c r="D312" s="182"/>
      <c r="E312" s="182"/>
      <c r="F312" s="229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229"/>
      <c r="W312" s="182"/>
      <c r="X312" s="182"/>
      <c r="Y312" s="182"/>
      <c r="Z312" s="182"/>
      <c r="AA312" s="182"/>
      <c r="AB312" s="182"/>
      <c r="AC312" s="182"/>
    </row>
    <row r="313" spans="2:29" ht="15.95" customHeight="1">
      <c r="B313" s="182"/>
      <c r="C313" s="229"/>
      <c r="D313" s="182"/>
      <c r="E313" s="182"/>
      <c r="F313" s="229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229"/>
      <c r="W313" s="182"/>
      <c r="X313" s="182"/>
      <c r="Y313" s="182"/>
      <c r="Z313" s="182"/>
      <c r="AA313" s="182"/>
      <c r="AB313" s="182"/>
      <c r="AC313" s="182"/>
    </row>
    <row r="314" spans="2:29" ht="15.95" customHeight="1">
      <c r="B314" s="182"/>
      <c r="C314" s="229"/>
      <c r="D314" s="182"/>
      <c r="E314" s="182"/>
      <c r="F314" s="229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229"/>
      <c r="W314" s="182"/>
      <c r="X314" s="182"/>
      <c r="Y314" s="182"/>
      <c r="Z314" s="182"/>
      <c r="AA314" s="182"/>
      <c r="AB314" s="182"/>
      <c r="AC314" s="182"/>
    </row>
    <row r="315" spans="2:29" ht="15.95" customHeight="1">
      <c r="B315" s="182"/>
      <c r="C315" s="229"/>
      <c r="D315" s="182"/>
      <c r="E315" s="182"/>
      <c r="F315" s="229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229"/>
      <c r="W315" s="182"/>
      <c r="X315" s="182"/>
      <c r="Y315" s="182"/>
      <c r="Z315" s="182"/>
      <c r="AA315" s="182"/>
      <c r="AB315" s="182"/>
      <c r="AC315" s="182"/>
    </row>
    <row r="316" spans="2:29" ht="15.95" customHeight="1">
      <c r="B316" s="182"/>
      <c r="C316" s="229"/>
      <c r="D316" s="182"/>
      <c r="E316" s="182"/>
      <c r="F316" s="229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229"/>
      <c r="W316" s="182"/>
      <c r="X316" s="182"/>
      <c r="Y316" s="182"/>
      <c r="Z316" s="182"/>
      <c r="AA316" s="182"/>
      <c r="AB316" s="182"/>
      <c r="AC316" s="182"/>
    </row>
    <row r="317" spans="2:29" ht="15.95" customHeight="1">
      <c r="B317" s="182"/>
      <c r="C317" s="229"/>
      <c r="D317" s="182"/>
      <c r="E317" s="182"/>
      <c r="F317" s="229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229"/>
      <c r="W317" s="182"/>
      <c r="X317" s="182"/>
      <c r="Y317" s="182"/>
      <c r="Z317" s="182"/>
      <c r="AA317" s="182"/>
      <c r="AB317" s="182"/>
      <c r="AC317" s="182"/>
    </row>
    <row r="318" spans="2:29" ht="15.95" customHeight="1">
      <c r="B318" s="182"/>
      <c r="C318" s="229"/>
      <c r="D318" s="182"/>
      <c r="E318" s="182"/>
      <c r="F318" s="229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229"/>
      <c r="W318" s="182"/>
      <c r="X318" s="182"/>
      <c r="Y318" s="182"/>
      <c r="Z318" s="182"/>
      <c r="AA318" s="182"/>
      <c r="AB318" s="182"/>
      <c r="AC318" s="182"/>
    </row>
    <row r="319" spans="2:29" ht="15.95" customHeight="1">
      <c r="B319" s="182"/>
      <c r="C319" s="229"/>
      <c r="D319" s="182"/>
      <c r="E319" s="182"/>
      <c r="F319" s="229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229"/>
      <c r="W319" s="182"/>
      <c r="X319" s="182"/>
      <c r="Y319" s="182"/>
      <c r="Z319" s="182"/>
      <c r="AA319" s="182"/>
      <c r="AB319" s="182"/>
      <c r="AC319" s="182"/>
    </row>
    <row r="320" spans="2:29" ht="15.95" customHeight="1">
      <c r="B320" s="182"/>
      <c r="C320" s="229"/>
      <c r="D320" s="182"/>
      <c r="E320" s="182"/>
      <c r="F320" s="229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229"/>
      <c r="W320" s="182"/>
      <c r="X320" s="182"/>
      <c r="Y320" s="182"/>
      <c r="Z320" s="182"/>
      <c r="AA320" s="182"/>
      <c r="AB320" s="182"/>
      <c r="AC320" s="182"/>
    </row>
    <row r="321" spans="2:29" ht="15.95" customHeight="1">
      <c r="B321" s="182"/>
      <c r="C321" s="229"/>
      <c r="D321" s="182"/>
      <c r="E321" s="182"/>
      <c r="F321" s="229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229"/>
      <c r="W321" s="182"/>
      <c r="X321" s="182"/>
      <c r="Y321" s="182"/>
      <c r="Z321" s="182"/>
      <c r="AA321" s="182"/>
      <c r="AB321" s="182"/>
      <c r="AC321" s="182"/>
    </row>
    <row r="322" spans="2:29" ht="15.95" customHeight="1">
      <c r="B322" s="182"/>
      <c r="C322" s="229"/>
      <c r="D322" s="182"/>
      <c r="E322" s="182"/>
      <c r="F322" s="229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229"/>
      <c r="W322" s="182"/>
      <c r="X322" s="182"/>
      <c r="Y322" s="182"/>
      <c r="Z322" s="182"/>
      <c r="AA322" s="182"/>
      <c r="AB322" s="182"/>
      <c r="AC322" s="182"/>
    </row>
    <row r="323" spans="2:29" ht="15.95" customHeight="1">
      <c r="B323" s="182"/>
      <c r="C323" s="229"/>
      <c r="D323" s="182"/>
      <c r="E323" s="182"/>
      <c r="F323" s="229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229"/>
      <c r="W323" s="182"/>
      <c r="X323" s="182"/>
      <c r="Y323" s="182"/>
      <c r="Z323" s="182"/>
      <c r="AA323" s="182"/>
      <c r="AB323" s="182"/>
      <c r="AC323" s="182"/>
    </row>
    <row r="324" spans="2:29" ht="15.95" customHeight="1">
      <c r="B324" s="182"/>
      <c r="C324" s="229"/>
      <c r="D324" s="182"/>
      <c r="E324" s="182"/>
      <c r="F324" s="229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229"/>
      <c r="W324" s="182"/>
      <c r="X324" s="182"/>
      <c r="Y324" s="182"/>
      <c r="Z324" s="182"/>
      <c r="AA324" s="182"/>
      <c r="AB324" s="182"/>
      <c r="AC324" s="182"/>
    </row>
    <row r="325" spans="2:29" ht="15.95" customHeight="1">
      <c r="B325" s="182"/>
      <c r="C325" s="229"/>
      <c r="D325" s="182"/>
      <c r="E325" s="182"/>
      <c r="F325" s="229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229"/>
      <c r="W325" s="182"/>
      <c r="X325" s="182"/>
      <c r="Y325" s="182"/>
      <c r="Z325" s="182"/>
      <c r="AA325" s="182"/>
      <c r="AB325" s="182"/>
      <c r="AC325" s="182"/>
    </row>
    <row r="326" spans="2:29" ht="15.95" customHeight="1">
      <c r="B326" s="182"/>
      <c r="C326" s="229"/>
      <c r="D326" s="182"/>
      <c r="E326" s="182"/>
      <c r="F326" s="229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229"/>
      <c r="W326" s="182"/>
      <c r="X326" s="182"/>
      <c r="Y326" s="182"/>
      <c r="Z326" s="182"/>
      <c r="AA326" s="182"/>
      <c r="AB326" s="182"/>
      <c r="AC326" s="182"/>
    </row>
    <row r="327" spans="2:29" ht="15.95" customHeight="1">
      <c r="B327" s="182"/>
      <c r="C327" s="229"/>
      <c r="D327" s="182"/>
      <c r="E327" s="182"/>
      <c r="F327" s="229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229"/>
      <c r="W327" s="182"/>
      <c r="X327" s="182"/>
      <c r="Y327" s="182"/>
      <c r="Z327" s="182"/>
      <c r="AA327" s="182"/>
      <c r="AB327" s="182"/>
      <c r="AC327" s="182"/>
    </row>
    <row r="328" spans="2:29" ht="15.95" customHeight="1">
      <c r="B328" s="182"/>
      <c r="C328" s="229"/>
      <c r="D328" s="182"/>
      <c r="E328" s="182"/>
      <c r="F328" s="229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229"/>
      <c r="W328" s="182"/>
      <c r="X328" s="182"/>
      <c r="Y328" s="182"/>
      <c r="Z328" s="182"/>
      <c r="AA328" s="182"/>
      <c r="AB328" s="182"/>
      <c r="AC328" s="182"/>
    </row>
    <row r="329" spans="2:29" ht="15.95" customHeight="1">
      <c r="B329" s="182"/>
      <c r="C329" s="229"/>
      <c r="D329" s="182"/>
      <c r="E329" s="182"/>
      <c r="F329" s="229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229"/>
      <c r="W329" s="182"/>
      <c r="X329" s="182"/>
      <c r="Y329" s="182"/>
      <c r="Z329" s="182"/>
      <c r="AA329" s="182"/>
      <c r="AB329" s="182"/>
      <c r="AC329" s="182"/>
    </row>
    <row r="330" spans="2:29" ht="15.95" customHeight="1">
      <c r="B330" s="182"/>
      <c r="C330" s="229"/>
      <c r="D330" s="182"/>
      <c r="E330" s="182"/>
      <c r="F330" s="229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229"/>
      <c r="W330" s="182"/>
      <c r="X330" s="182"/>
      <c r="Y330" s="182"/>
      <c r="Z330" s="182"/>
      <c r="AA330" s="182"/>
      <c r="AB330" s="182"/>
      <c r="AC330" s="182"/>
    </row>
    <row r="331" spans="2:29" ht="15.95" customHeight="1">
      <c r="B331" s="182"/>
      <c r="C331" s="229"/>
      <c r="D331" s="182"/>
      <c r="E331" s="182"/>
      <c r="F331" s="229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229"/>
      <c r="W331" s="182"/>
      <c r="X331" s="182"/>
      <c r="Y331" s="182"/>
      <c r="Z331" s="182"/>
      <c r="AA331" s="182"/>
      <c r="AB331" s="182"/>
      <c r="AC331" s="182"/>
    </row>
    <row r="332" spans="2:29" ht="15.95" customHeight="1">
      <c r="B332" s="182"/>
      <c r="C332" s="229"/>
      <c r="D332" s="182"/>
      <c r="E332" s="182"/>
      <c r="F332" s="229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229"/>
      <c r="W332" s="182"/>
      <c r="X332" s="182"/>
      <c r="Y332" s="182"/>
      <c r="Z332" s="182"/>
      <c r="AA332" s="182"/>
      <c r="AB332" s="182"/>
      <c r="AC332" s="182"/>
    </row>
    <row r="333" spans="2:29" ht="15.95" customHeight="1">
      <c r="B333" s="182"/>
      <c r="C333" s="229"/>
      <c r="D333" s="182"/>
      <c r="E333" s="182"/>
      <c r="F333" s="229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229"/>
      <c r="W333" s="182"/>
      <c r="X333" s="182"/>
      <c r="Y333" s="182"/>
      <c r="Z333" s="182"/>
      <c r="AA333" s="182"/>
      <c r="AB333" s="182"/>
      <c r="AC333" s="182"/>
    </row>
    <row r="334" spans="2:29" ht="15.95" customHeight="1">
      <c r="B334" s="182"/>
      <c r="C334" s="229"/>
      <c r="D334" s="182"/>
      <c r="E334" s="182"/>
      <c r="F334" s="229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229"/>
      <c r="W334" s="182"/>
      <c r="X334" s="182"/>
      <c r="Y334" s="182"/>
      <c r="Z334" s="182"/>
      <c r="AA334" s="182"/>
      <c r="AB334" s="182"/>
      <c r="AC334" s="182"/>
    </row>
    <row r="335" spans="2:29" ht="15.95" customHeight="1">
      <c r="B335" s="182"/>
      <c r="C335" s="229"/>
      <c r="D335" s="182"/>
      <c r="E335" s="182"/>
      <c r="F335" s="229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229"/>
      <c r="W335" s="182"/>
      <c r="X335" s="182"/>
      <c r="Y335" s="182"/>
      <c r="Z335" s="182"/>
      <c r="AA335" s="182"/>
      <c r="AB335" s="182"/>
      <c r="AC335" s="182"/>
    </row>
    <row r="336" spans="2:29" ht="15.95" customHeight="1">
      <c r="B336" s="182"/>
      <c r="C336" s="229"/>
      <c r="D336" s="182"/>
      <c r="E336" s="182"/>
      <c r="F336" s="229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229"/>
      <c r="W336" s="182"/>
      <c r="X336" s="182"/>
      <c r="Y336" s="182"/>
      <c r="Z336" s="182"/>
      <c r="AA336" s="182"/>
      <c r="AB336" s="182"/>
      <c r="AC336" s="182"/>
    </row>
    <row r="337" spans="2:29" ht="15.95" customHeight="1">
      <c r="B337" s="182"/>
      <c r="C337" s="229"/>
      <c r="D337" s="182"/>
      <c r="E337" s="182"/>
      <c r="F337" s="229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229"/>
      <c r="W337" s="182"/>
      <c r="X337" s="182"/>
      <c r="Y337" s="182"/>
      <c r="Z337" s="182"/>
      <c r="AA337" s="182"/>
      <c r="AB337" s="182"/>
      <c r="AC337" s="182"/>
    </row>
    <row r="338" spans="2:29" ht="15.95" customHeight="1">
      <c r="B338" s="182"/>
      <c r="C338" s="229"/>
      <c r="D338" s="182"/>
      <c r="E338" s="182"/>
      <c r="F338" s="229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229"/>
      <c r="W338" s="182"/>
      <c r="X338" s="182"/>
      <c r="Y338" s="182"/>
      <c r="Z338" s="182"/>
      <c r="AA338" s="182"/>
      <c r="AB338" s="182"/>
      <c r="AC338" s="182"/>
    </row>
    <row r="339" spans="2:29" ht="15.95" customHeight="1">
      <c r="B339" s="182"/>
      <c r="C339" s="229"/>
      <c r="D339" s="182"/>
      <c r="E339" s="182"/>
      <c r="F339" s="229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229"/>
      <c r="W339" s="182"/>
      <c r="X339" s="182"/>
      <c r="Y339" s="182"/>
      <c r="Z339" s="182"/>
      <c r="AA339" s="182"/>
      <c r="AB339" s="182"/>
      <c r="AC339" s="182"/>
    </row>
    <row r="340" spans="2:29" ht="15.95" customHeight="1">
      <c r="B340" s="182"/>
      <c r="C340" s="229"/>
      <c r="D340" s="182"/>
      <c r="E340" s="182"/>
      <c r="F340" s="229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229"/>
      <c r="W340" s="182"/>
      <c r="X340" s="182"/>
      <c r="Y340" s="182"/>
      <c r="Z340" s="182"/>
      <c r="AA340" s="182"/>
      <c r="AB340" s="182"/>
      <c r="AC340" s="182"/>
    </row>
    <row r="341" spans="2:29" ht="15.95" customHeight="1">
      <c r="B341" s="182"/>
      <c r="C341" s="229"/>
      <c r="D341" s="182"/>
      <c r="E341" s="182"/>
      <c r="F341" s="229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229"/>
      <c r="W341" s="182"/>
      <c r="X341" s="182"/>
      <c r="Y341" s="182"/>
      <c r="Z341" s="182"/>
      <c r="AA341" s="182"/>
      <c r="AB341" s="182"/>
      <c r="AC341" s="182"/>
    </row>
    <row r="342" spans="2:29" ht="15.95" customHeight="1">
      <c r="B342" s="182"/>
      <c r="C342" s="229"/>
      <c r="D342" s="182"/>
      <c r="E342" s="182"/>
      <c r="F342" s="229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229"/>
      <c r="W342" s="182"/>
      <c r="X342" s="182"/>
      <c r="Y342" s="182"/>
      <c r="Z342" s="182"/>
      <c r="AA342" s="182"/>
      <c r="AB342" s="182"/>
      <c r="AC342" s="182"/>
    </row>
    <row r="343" spans="2:29" ht="15.95" customHeight="1">
      <c r="B343" s="182"/>
      <c r="C343" s="229"/>
      <c r="D343" s="182"/>
      <c r="E343" s="182"/>
      <c r="F343" s="229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229"/>
      <c r="W343" s="182"/>
      <c r="X343" s="182"/>
      <c r="Y343" s="182"/>
      <c r="Z343" s="182"/>
      <c r="AA343" s="182"/>
      <c r="AB343" s="182"/>
      <c r="AC343" s="182"/>
    </row>
    <row r="344" spans="2:29" ht="15.95" customHeight="1">
      <c r="B344" s="182"/>
      <c r="C344" s="229"/>
      <c r="D344" s="182"/>
      <c r="E344" s="182"/>
      <c r="F344" s="229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229"/>
      <c r="W344" s="182"/>
      <c r="X344" s="182"/>
      <c r="Y344" s="182"/>
      <c r="Z344" s="182"/>
      <c r="AA344" s="182"/>
      <c r="AB344" s="182"/>
      <c r="AC344" s="182"/>
    </row>
    <row r="345" spans="2:29" ht="15.95" customHeight="1">
      <c r="B345" s="182"/>
      <c r="C345" s="229"/>
      <c r="D345" s="182"/>
      <c r="E345" s="182"/>
      <c r="F345" s="229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229"/>
      <c r="W345" s="182"/>
      <c r="X345" s="182"/>
      <c r="Y345" s="182"/>
      <c r="Z345" s="182"/>
      <c r="AA345" s="182"/>
      <c r="AB345" s="182"/>
      <c r="AC345" s="182"/>
    </row>
    <row r="346" spans="2:29" ht="15.95" customHeight="1">
      <c r="B346" s="182"/>
      <c r="C346" s="229"/>
      <c r="D346" s="182"/>
      <c r="E346" s="182"/>
      <c r="F346" s="229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229"/>
      <c r="W346" s="182"/>
      <c r="X346" s="182"/>
      <c r="Y346" s="182"/>
      <c r="Z346" s="182"/>
      <c r="AA346" s="182"/>
      <c r="AB346" s="182"/>
      <c r="AC346" s="182"/>
    </row>
    <row r="347" spans="2:29" ht="15.95" customHeight="1">
      <c r="B347" s="182"/>
      <c r="C347" s="229"/>
      <c r="D347" s="182"/>
      <c r="E347" s="182"/>
      <c r="F347" s="229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229"/>
      <c r="W347" s="182"/>
      <c r="X347" s="182"/>
      <c r="Y347" s="182"/>
      <c r="Z347" s="182"/>
      <c r="AA347" s="182"/>
      <c r="AB347" s="182"/>
      <c r="AC347" s="182"/>
    </row>
    <row r="348" spans="2:29" ht="15.95" customHeight="1">
      <c r="B348" s="182"/>
      <c r="C348" s="229"/>
      <c r="D348" s="182"/>
      <c r="E348" s="182"/>
      <c r="F348" s="229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229"/>
      <c r="W348" s="182"/>
      <c r="X348" s="182"/>
      <c r="Y348" s="182"/>
      <c r="Z348" s="182"/>
      <c r="AA348" s="182"/>
      <c r="AB348" s="182"/>
      <c r="AC348" s="182"/>
    </row>
    <row r="349" spans="2:29" ht="15.95" customHeight="1">
      <c r="B349" s="182"/>
      <c r="C349" s="229"/>
      <c r="D349" s="182"/>
      <c r="E349" s="182"/>
      <c r="F349" s="229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229"/>
      <c r="W349" s="182"/>
      <c r="X349" s="182"/>
      <c r="Y349" s="182"/>
      <c r="Z349" s="182"/>
      <c r="AA349" s="182"/>
      <c r="AB349" s="182"/>
      <c r="AC349" s="182"/>
    </row>
    <row r="350" spans="2:29" ht="15.95" customHeight="1">
      <c r="B350" s="182"/>
      <c r="C350" s="229"/>
      <c r="D350" s="182"/>
      <c r="E350" s="182"/>
      <c r="F350" s="229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229"/>
      <c r="W350" s="182"/>
      <c r="X350" s="182"/>
      <c r="Y350" s="182"/>
      <c r="Z350" s="182"/>
      <c r="AA350" s="182"/>
      <c r="AB350" s="182"/>
      <c r="AC350" s="182"/>
    </row>
    <row r="351" spans="2:29" ht="15.95" customHeight="1">
      <c r="B351" s="182"/>
      <c r="C351" s="229"/>
      <c r="D351" s="182"/>
      <c r="E351" s="182"/>
      <c r="F351" s="229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229"/>
      <c r="W351" s="182"/>
      <c r="X351" s="182"/>
      <c r="Y351" s="182"/>
      <c r="Z351" s="182"/>
      <c r="AA351" s="182"/>
      <c r="AB351" s="182"/>
      <c r="AC351" s="182"/>
    </row>
    <row r="352" spans="2:29" ht="15.95" customHeight="1">
      <c r="B352" s="182"/>
      <c r="C352" s="229"/>
      <c r="D352" s="182"/>
      <c r="E352" s="182"/>
      <c r="F352" s="229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229"/>
      <c r="W352" s="182"/>
      <c r="X352" s="182"/>
      <c r="Y352" s="182"/>
      <c r="Z352" s="182"/>
      <c r="AA352" s="182"/>
      <c r="AB352" s="182"/>
      <c r="AC352" s="182"/>
    </row>
    <row r="353" spans="2:29" ht="15.95" customHeight="1">
      <c r="B353" s="182"/>
      <c r="C353" s="229"/>
      <c r="D353" s="182"/>
      <c r="E353" s="182"/>
      <c r="F353" s="229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229"/>
      <c r="W353" s="182"/>
      <c r="X353" s="182"/>
      <c r="Y353" s="182"/>
      <c r="Z353" s="182"/>
      <c r="AA353" s="182"/>
      <c r="AB353" s="182"/>
      <c r="AC353" s="182"/>
    </row>
    <row r="354" spans="2:29" ht="15.95" customHeight="1">
      <c r="B354" s="182"/>
      <c r="C354" s="229"/>
      <c r="D354" s="182"/>
      <c r="E354" s="182"/>
      <c r="F354" s="229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229"/>
      <c r="W354" s="182"/>
      <c r="X354" s="182"/>
      <c r="Y354" s="182"/>
      <c r="Z354" s="182"/>
      <c r="AA354" s="182"/>
      <c r="AB354" s="182"/>
      <c r="AC354" s="182"/>
    </row>
    <row r="355" spans="2:29" ht="15.95" customHeight="1">
      <c r="B355" s="182"/>
      <c r="C355" s="229"/>
      <c r="D355" s="182"/>
      <c r="E355" s="182"/>
      <c r="F355" s="229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229"/>
      <c r="W355" s="182"/>
      <c r="X355" s="182"/>
      <c r="Y355" s="182"/>
      <c r="Z355" s="182"/>
      <c r="AA355" s="182"/>
      <c r="AB355" s="182"/>
      <c r="AC355" s="182"/>
    </row>
    <row r="356" spans="2:29" ht="15.95" customHeight="1">
      <c r="B356" s="182"/>
      <c r="C356" s="229"/>
      <c r="D356" s="182"/>
      <c r="E356" s="182"/>
      <c r="F356" s="229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229"/>
      <c r="W356" s="182"/>
      <c r="X356" s="182"/>
      <c r="Y356" s="182"/>
      <c r="Z356" s="182"/>
      <c r="AA356" s="182"/>
      <c r="AB356" s="182"/>
      <c r="AC356" s="182"/>
    </row>
    <row r="357" spans="2:29" ht="15.95" customHeight="1">
      <c r="B357" s="182"/>
      <c r="C357" s="229"/>
      <c r="D357" s="182"/>
      <c r="E357" s="182"/>
      <c r="F357" s="229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229"/>
      <c r="W357" s="182"/>
      <c r="X357" s="182"/>
      <c r="Y357" s="182"/>
      <c r="Z357" s="182"/>
      <c r="AA357" s="182"/>
      <c r="AB357" s="182"/>
      <c r="AC357" s="182"/>
    </row>
    <row r="358" spans="2:29" ht="15.95" customHeight="1">
      <c r="B358" s="182"/>
      <c r="C358" s="229"/>
      <c r="D358" s="182"/>
      <c r="E358" s="182"/>
      <c r="F358" s="229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229"/>
      <c r="W358" s="182"/>
      <c r="X358" s="182"/>
      <c r="Y358" s="182"/>
      <c r="Z358" s="182"/>
      <c r="AA358" s="182"/>
      <c r="AB358" s="182"/>
      <c r="AC358" s="182"/>
    </row>
    <row r="359" spans="2:29" ht="15.95" customHeight="1">
      <c r="B359" s="182"/>
      <c r="C359" s="229"/>
      <c r="D359" s="182"/>
      <c r="E359" s="182"/>
      <c r="F359" s="229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229"/>
      <c r="W359" s="182"/>
      <c r="X359" s="182"/>
      <c r="Y359" s="182"/>
      <c r="Z359" s="182"/>
      <c r="AA359" s="182"/>
      <c r="AB359" s="182"/>
      <c r="AC359" s="182"/>
    </row>
    <row r="360" spans="2:29" ht="15.95" customHeight="1">
      <c r="B360" s="182"/>
      <c r="C360" s="229"/>
      <c r="D360" s="182"/>
      <c r="E360" s="182"/>
      <c r="F360" s="229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229"/>
      <c r="W360" s="182"/>
      <c r="X360" s="182"/>
      <c r="Y360" s="182"/>
      <c r="Z360" s="182"/>
      <c r="AA360" s="182"/>
      <c r="AB360" s="182"/>
      <c r="AC360" s="182"/>
    </row>
    <row r="361" spans="2:29" ht="15.95" customHeight="1">
      <c r="B361" s="182"/>
      <c r="C361" s="229"/>
      <c r="D361" s="182"/>
      <c r="E361" s="182"/>
      <c r="F361" s="229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229"/>
      <c r="W361" s="182"/>
      <c r="X361" s="182"/>
      <c r="Y361" s="182"/>
      <c r="Z361" s="182"/>
      <c r="AA361" s="182"/>
      <c r="AB361" s="182"/>
      <c r="AC361" s="182"/>
    </row>
    <row r="362" spans="2:29" ht="15.95" customHeight="1">
      <c r="B362" s="182"/>
      <c r="C362" s="229"/>
      <c r="D362" s="182"/>
      <c r="E362" s="182"/>
      <c r="F362" s="229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229"/>
      <c r="W362" s="182"/>
      <c r="X362" s="182"/>
      <c r="Y362" s="182"/>
      <c r="Z362" s="182"/>
      <c r="AA362" s="182"/>
      <c r="AB362" s="182"/>
      <c r="AC362" s="182"/>
    </row>
    <row r="363" spans="2:29" ht="15.95" customHeight="1">
      <c r="B363" s="182"/>
      <c r="C363" s="229"/>
      <c r="D363" s="182"/>
      <c r="E363" s="182"/>
      <c r="F363" s="229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229"/>
      <c r="W363" s="182"/>
      <c r="X363" s="182"/>
      <c r="Y363" s="182"/>
      <c r="Z363" s="182"/>
      <c r="AA363" s="182"/>
      <c r="AB363" s="182"/>
      <c r="AC363" s="182"/>
    </row>
    <row r="364" spans="2:29" ht="15.95" customHeight="1">
      <c r="B364" s="182"/>
      <c r="C364" s="229"/>
      <c r="D364" s="182"/>
      <c r="E364" s="182"/>
      <c r="F364" s="229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229"/>
      <c r="W364" s="182"/>
      <c r="X364" s="182"/>
      <c r="Y364" s="182"/>
      <c r="Z364" s="182"/>
      <c r="AA364" s="182"/>
      <c r="AB364" s="182"/>
      <c r="AC364" s="182"/>
    </row>
    <row r="365" spans="2:29" ht="15.95" customHeight="1">
      <c r="B365" s="182"/>
      <c r="C365" s="229"/>
      <c r="D365" s="182"/>
      <c r="E365" s="182"/>
      <c r="F365" s="229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229"/>
      <c r="W365" s="182"/>
      <c r="X365" s="182"/>
      <c r="Y365" s="182"/>
      <c r="Z365" s="182"/>
      <c r="AA365" s="182"/>
      <c r="AB365" s="182"/>
      <c r="AC365" s="182"/>
    </row>
    <row r="366" spans="2:29" ht="15.95" customHeight="1">
      <c r="B366" s="182"/>
      <c r="C366" s="229"/>
      <c r="D366" s="182"/>
      <c r="E366" s="182"/>
      <c r="F366" s="229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229"/>
      <c r="W366" s="182"/>
      <c r="X366" s="182"/>
      <c r="Y366" s="182"/>
      <c r="Z366" s="182"/>
      <c r="AA366" s="182"/>
      <c r="AB366" s="182"/>
      <c r="AC366" s="182"/>
    </row>
    <row r="367" spans="2:29" ht="15.95" customHeight="1">
      <c r="B367" s="182"/>
      <c r="C367" s="229"/>
      <c r="D367" s="182"/>
      <c r="E367" s="182"/>
      <c r="F367" s="229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229"/>
      <c r="W367" s="182"/>
      <c r="X367" s="182"/>
      <c r="Y367" s="182"/>
      <c r="Z367" s="182"/>
      <c r="AA367" s="182"/>
      <c r="AB367" s="182"/>
      <c r="AC367" s="182"/>
    </row>
    <row r="368" spans="2:29" ht="15.95" customHeight="1">
      <c r="B368" s="182"/>
      <c r="C368" s="229"/>
      <c r="D368" s="182"/>
      <c r="E368" s="182"/>
      <c r="F368" s="229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229"/>
      <c r="W368" s="182"/>
      <c r="X368" s="182"/>
      <c r="Y368" s="182"/>
      <c r="Z368" s="182"/>
      <c r="AA368" s="182"/>
      <c r="AB368" s="182"/>
      <c r="AC368" s="182"/>
    </row>
    <row r="369" spans="2:29" ht="15.95" customHeight="1">
      <c r="B369" s="182"/>
      <c r="C369" s="229"/>
      <c r="D369" s="182"/>
      <c r="E369" s="182"/>
      <c r="F369" s="229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229"/>
      <c r="W369" s="182"/>
      <c r="X369" s="182"/>
      <c r="Y369" s="182"/>
      <c r="Z369" s="182"/>
      <c r="AA369" s="182"/>
      <c r="AB369" s="182"/>
      <c r="AC369" s="182"/>
    </row>
    <row r="370" spans="2:29" ht="15.95" customHeight="1">
      <c r="B370" s="182"/>
      <c r="C370" s="229"/>
      <c r="D370" s="182"/>
      <c r="E370" s="182"/>
      <c r="F370" s="229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229"/>
      <c r="W370" s="182"/>
      <c r="X370" s="182"/>
      <c r="Y370" s="182"/>
      <c r="Z370" s="182"/>
      <c r="AA370" s="182"/>
      <c r="AB370" s="182"/>
      <c r="AC370" s="182"/>
    </row>
    <row r="371" spans="2:29" ht="15.95" customHeight="1">
      <c r="B371" s="182"/>
      <c r="C371" s="229"/>
      <c r="D371" s="182"/>
      <c r="E371" s="182"/>
      <c r="F371" s="229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229"/>
      <c r="W371" s="182"/>
      <c r="X371" s="182"/>
      <c r="Y371" s="182"/>
      <c r="Z371" s="182"/>
      <c r="AA371" s="182"/>
      <c r="AB371" s="182"/>
      <c r="AC371" s="182"/>
    </row>
    <row r="372" spans="2:29" ht="15.95" customHeight="1">
      <c r="B372" s="182"/>
      <c r="C372" s="229"/>
      <c r="D372" s="182"/>
      <c r="E372" s="182"/>
      <c r="F372" s="229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229"/>
      <c r="W372" s="182"/>
      <c r="X372" s="182"/>
      <c r="Y372" s="182"/>
      <c r="Z372" s="182"/>
      <c r="AA372" s="182"/>
      <c r="AB372" s="182"/>
      <c r="AC372" s="182"/>
    </row>
    <row r="373" spans="2:29" ht="15.95" customHeight="1">
      <c r="B373" s="182"/>
      <c r="C373" s="229"/>
      <c r="D373" s="182"/>
      <c r="E373" s="182"/>
      <c r="F373" s="229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229"/>
      <c r="W373" s="182"/>
      <c r="X373" s="182"/>
      <c r="Y373" s="182"/>
      <c r="Z373" s="182"/>
      <c r="AA373" s="182"/>
      <c r="AB373" s="182"/>
      <c r="AC373" s="182"/>
    </row>
    <row r="374" spans="2:29" ht="15.95" customHeight="1">
      <c r="B374" s="182"/>
      <c r="C374" s="229"/>
      <c r="D374" s="182"/>
      <c r="E374" s="182"/>
      <c r="F374" s="229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229"/>
      <c r="W374" s="182"/>
      <c r="X374" s="182"/>
      <c r="Y374" s="182"/>
      <c r="Z374" s="182"/>
      <c r="AA374" s="182"/>
      <c r="AB374" s="182"/>
      <c r="AC374" s="182"/>
    </row>
    <row r="375" spans="2:29" ht="15.95" customHeight="1">
      <c r="B375" s="182"/>
      <c r="C375" s="229"/>
      <c r="D375" s="182"/>
      <c r="E375" s="182"/>
      <c r="F375" s="229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229"/>
      <c r="W375" s="182"/>
      <c r="X375" s="182"/>
      <c r="Y375" s="182"/>
      <c r="Z375" s="182"/>
      <c r="AA375" s="182"/>
      <c r="AB375" s="182"/>
      <c r="AC375" s="182"/>
    </row>
    <row r="376" spans="2:29" ht="15.95" customHeight="1">
      <c r="B376" s="182"/>
      <c r="C376" s="229"/>
      <c r="D376" s="182"/>
      <c r="E376" s="182"/>
      <c r="F376" s="229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229"/>
      <c r="W376" s="182"/>
      <c r="X376" s="182"/>
      <c r="Y376" s="182"/>
      <c r="Z376" s="182"/>
      <c r="AA376" s="182"/>
      <c r="AB376" s="182"/>
      <c r="AC376" s="182"/>
    </row>
    <row r="377" spans="2:29" ht="15.95" customHeight="1">
      <c r="B377" s="182"/>
      <c r="C377" s="229"/>
      <c r="D377" s="182"/>
      <c r="E377" s="182"/>
      <c r="F377" s="229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229"/>
      <c r="W377" s="182"/>
      <c r="X377" s="182"/>
      <c r="Y377" s="182"/>
      <c r="Z377" s="182"/>
      <c r="AA377" s="182"/>
      <c r="AB377" s="182"/>
      <c r="AC377" s="182"/>
    </row>
    <row r="378" spans="2:29" ht="15.95" customHeight="1">
      <c r="B378" s="182"/>
      <c r="C378" s="229"/>
      <c r="D378" s="182"/>
      <c r="E378" s="182"/>
      <c r="F378" s="229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229"/>
      <c r="W378" s="182"/>
      <c r="X378" s="182"/>
      <c r="Y378" s="182"/>
      <c r="Z378" s="182"/>
      <c r="AA378" s="182"/>
      <c r="AB378" s="182"/>
      <c r="AC378" s="182"/>
    </row>
    <row r="379" spans="2:29" ht="15.95" customHeight="1">
      <c r="B379" s="182"/>
      <c r="C379" s="229"/>
      <c r="D379" s="182"/>
      <c r="E379" s="182"/>
      <c r="F379" s="229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229"/>
      <c r="W379" s="182"/>
      <c r="X379" s="182"/>
      <c r="Y379" s="182"/>
      <c r="Z379" s="182"/>
      <c r="AA379" s="182"/>
      <c r="AB379" s="182"/>
      <c r="AC379" s="182"/>
    </row>
    <row r="380" spans="2:29" ht="15.95" customHeight="1">
      <c r="B380" s="182"/>
      <c r="C380" s="229"/>
      <c r="D380" s="182"/>
      <c r="E380" s="182"/>
      <c r="F380" s="229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229"/>
      <c r="W380" s="182"/>
      <c r="X380" s="182"/>
      <c r="Y380" s="182"/>
      <c r="Z380" s="182"/>
      <c r="AA380" s="182"/>
      <c r="AB380" s="182"/>
      <c r="AC380" s="182"/>
    </row>
    <row r="381" spans="2:29" ht="15.95" customHeight="1">
      <c r="B381" s="182"/>
      <c r="C381" s="229"/>
      <c r="D381" s="182"/>
      <c r="E381" s="182"/>
      <c r="F381" s="229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229"/>
      <c r="W381" s="182"/>
      <c r="X381" s="182"/>
      <c r="Y381" s="182"/>
      <c r="Z381" s="182"/>
      <c r="AA381" s="182"/>
      <c r="AB381" s="182"/>
      <c r="AC381" s="182"/>
    </row>
    <row r="382" spans="2:29" ht="15.95" customHeight="1">
      <c r="B382" s="182"/>
      <c r="C382" s="229"/>
      <c r="D382" s="182"/>
      <c r="E382" s="182"/>
      <c r="F382" s="229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229"/>
      <c r="W382" s="182"/>
      <c r="X382" s="182"/>
      <c r="Y382" s="182"/>
      <c r="Z382" s="182"/>
      <c r="AA382" s="182"/>
      <c r="AB382" s="182"/>
      <c r="AC382" s="182"/>
    </row>
    <row r="383" spans="2:29" ht="15.95" customHeight="1">
      <c r="B383" s="182"/>
      <c r="C383" s="229"/>
      <c r="D383" s="182"/>
      <c r="E383" s="182"/>
      <c r="F383" s="229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229"/>
      <c r="W383" s="182"/>
      <c r="X383" s="182"/>
      <c r="Y383" s="182"/>
      <c r="Z383" s="182"/>
      <c r="AA383" s="182"/>
      <c r="AB383" s="182"/>
      <c r="AC383" s="182"/>
    </row>
    <row r="384" spans="2:29" ht="15.95" customHeight="1">
      <c r="B384" s="182"/>
      <c r="C384" s="229"/>
      <c r="D384" s="182"/>
      <c r="E384" s="182"/>
      <c r="F384" s="229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229"/>
      <c r="W384" s="182"/>
      <c r="X384" s="182"/>
      <c r="Y384" s="182"/>
      <c r="Z384" s="182"/>
      <c r="AA384" s="182"/>
      <c r="AB384" s="182"/>
      <c r="AC384" s="182"/>
    </row>
    <row r="385" spans="2:29" ht="15.95" customHeight="1">
      <c r="B385" s="182"/>
      <c r="C385" s="229"/>
      <c r="D385" s="182"/>
      <c r="E385" s="182"/>
      <c r="F385" s="229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229"/>
      <c r="W385" s="182"/>
      <c r="X385" s="182"/>
      <c r="Y385" s="182"/>
      <c r="Z385" s="182"/>
      <c r="AA385" s="182"/>
      <c r="AB385" s="182"/>
      <c r="AC385" s="182"/>
    </row>
    <row r="386" spans="2:29" ht="15.95" customHeight="1">
      <c r="B386" s="182"/>
      <c r="C386" s="229"/>
      <c r="D386" s="182"/>
      <c r="E386" s="182"/>
      <c r="F386" s="229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229"/>
      <c r="W386" s="182"/>
      <c r="X386" s="182"/>
      <c r="Y386" s="182"/>
      <c r="Z386" s="182"/>
      <c r="AA386" s="182"/>
      <c r="AB386" s="182"/>
      <c r="AC386" s="182"/>
    </row>
    <row r="387" spans="2:29" ht="15.95" customHeight="1">
      <c r="B387" s="182"/>
      <c r="C387" s="229"/>
      <c r="D387" s="182"/>
      <c r="E387" s="182"/>
      <c r="F387" s="229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229"/>
      <c r="W387" s="182"/>
      <c r="X387" s="182"/>
      <c r="Y387" s="182"/>
      <c r="Z387" s="182"/>
      <c r="AA387" s="182"/>
      <c r="AB387" s="182"/>
      <c r="AC387" s="182"/>
    </row>
    <row r="388" spans="2:29" ht="15.95" customHeight="1">
      <c r="B388" s="182"/>
      <c r="C388" s="229"/>
      <c r="D388" s="182"/>
      <c r="E388" s="182"/>
      <c r="F388" s="229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229"/>
      <c r="W388" s="182"/>
      <c r="X388" s="182"/>
      <c r="Y388" s="182"/>
      <c r="Z388" s="182"/>
      <c r="AA388" s="182"/>
      <c r="AB388" s="182"/>
      <c r="AC388" s="182"/>
    </row>
    <row r="389" spans="2:29" ht="15.95" customHeight="1">
      <c r="B389" s="182"/>
      <c r="C389" s="229"/>
      <c r="D389" s="182"/>
      <c r="E389" s="182"/>
      <c r="F389" s="229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229"/>
      <c r="W389" s="182"/>
      <c r="X389" s="182"/>
      <c r="Y389" s="182"/>
      <c r="Z389" s="182"/>
      <c r="AA389" s="182"/>
      <c r="AB389" s="182"/>
      <c r="AC389" s="182"/>
    </row>
    <row r="390" spans="2:29" ht="15.95" customHeight="1">
      <c r="B390" s="182"/>
      <c r="C390" s="229"/>
      <c r="D390" s="182"/>
      <c r="E390" s="182"/>
      <c r="F390" s="229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229"/>
      <c r="W390" s="182"/>
      <c r="X390" s="182"/>
      <c r="Y390" s="182"/>
      <c r="Z390" s="182"/>
      <c r="AA390" s="182"/>
      <c r="AB390" s="182"/>
      <c r="AC390" s="182"/>
    </row>
    <row r="391" spans="2:29" ht="15.95" customHeight="1">
      <c r="B391" s="182"/>
      <c r="C391" s="229"/>
      <c r="D391" s="182"/>
      <c r="E391" s="182"/>
      <c r="F391" s="229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229"/>
      <c r="W391" s="182"/>
      <c r="X391" s="182"/>
      <c r="Y391" s="182"/>
      <c r="Z391" s="182"/>
      <c r="AA391" s="182"/>
      <c r="AB391" s="182"/>
      <c r="AC391" s="182"/>
    </row>
    <row r="392" spans="2:29" ht="15.95" customHeight="1">
      <c r="B392" s="182"/>
      <c r="C392" s="229"/>
      <c r="D392" s="182"/>
      <c r="E392" s="182"/>
      <c r="F392" s="229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229"/>
      <c r="W392" s="182"/>
      <c r="X392" s="182"/>
      <c r="Y392" s="182"/>
      <c r="Z392" s="182"/>
      <c r="AA392" s="182"/>
      <c r="AB392" s="182"/>
      <c r="AC392" s="182"/>
    </row>
    <row r="393" spans="2:29" ht="15.95" customHeight="1">
      <c r="B393" s="182"/>
      <c r="C393" s="229"/>
      <c r="D393" s="182"/>
      <c r="E393" s="182"/>
      <c r="F393" s="229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229"/>
      <c r="W393" s="182"/>
      <c r="X393" s="182"/>
      <c r="Y393" s="182"/>
      <c r="Z393" s="182"/>
      <c r="AA393" s="182"/>
      <c r="AB393" s="182"/>
      <c r="AC393" s="182"/>
    </row>
    <row r="394" spans="2:29" ht="15.95" customHeight="1">
      <c r="B394" s="182"/>
      <c r="C394" s="229"/>
      <c r="D394" s="182"/>
      <c r="E394" s="182"/>
      <c r="F394" s="229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229"/>
      <c r="W394" s="182"/>
      <c r="X394" s="182"/>
      <c r="Y394" s="182"/>
      <c r="Z394" s="182"/>
      <c r="AA394" s="182"/>
      <c r="AB394" s="182"/>
      <c r="AC394" s="182"/>
    </row>
    <row r="395" spans="2:29" ht="15.95" customHeight="1">
      <c r="B395" s="182"/>
      <c r="C395" s="229"/>
      <c r="D395" s="182"/>
      <c r="E395" s="182"/>
      <c r="F395" s="229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229"/>
      <c r="W395" s="182"/>
      <c r="X395" s="182"/>
      <c r="Y395" s="182"/>
      <c r="Z395" s="182"/>
      <c r="AA395" s="182"/>
      <c r="AB395" s="182"/>
      <c r="AC395" s="182"/>
    </row>
    <row r="396" spans="2:29" ht="15.95" customHeight="1">
      <c r="B396" s="182"/>
      <c r="C396" s="229"/>
      <c r="D396" s="182"/>
      <c r="E396" s="182"/>
      <c r="F396" s="229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229"/>
      <c r="W396" s="182"/>
      <c r="X396" s="182"/>
      <c r="Y396" s="182"/>
      <c r="Z396" s="182"/>
      <c r="AA396" s="182"/>
      <c r="AB396" s="182"/>
      <c r="AC396" s="182"/>
    </row>
    <row r="397" spans="2:29" ht="15.95" customHeight="1">
      <c r="B397" s="182"/>
      <c r="C397" s="229"/>
      <c r="D397" s="182"/>
      <c r="E397" s="182"/>
      <c r="F397" s="229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229"/>
      <c r="W397" s="182"/>
      <c r="X397" s="182"/>
      <c r="Y397" s="182"/>
      <c r="Z397" s="182"/>
      <c r="AA397" s="182"/>
      <c r="AB397" s="182"/>
      <c r="AC397" s="182"/>
    </row>
    <row r="398" spans="2:29" ht="15.95" customHeight="1">
      <c r="B398" s="182"/>
      <c r="C398" s="229"/>
      <c r="D398" s="182"/>
      <c r="E398" s="182"/>
      <c r="F398" s="229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229"/>
      <c r="W398" s="182"/>
      <c r="X398" s="182"/>
      <c r="Y398" s="182"/>
      <c r="Z398" s="182"/>
      <c r="AA398" s="182"/>
      <c r="AB398" s="182"/>
      <c r="AC398" s="182"/>
    </row>
    <row r="399" spans="2:29" ht="15.95" customHeight="1">
      <c r="B399" s="182"/>
      <c r="C399" s="229"/>
      <c r="D399" s="182"/>
      <c r="E399" s="182"/>
      <c r="F399" s="229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229"/>
      <c r="W399" s="182"/>
      <c r="X399" s="182"/>
      <c r="Y399" s="182"/>
      <c r="Z399" s="182"/>
      <c r="AA399" s="182"/>
      <c r="AB399" s="182"/>
      <c r="AC399" s="182"/>
    </row>
    <row r="400" spans="2:29" ht="15.95" customHeight="1">
      <c r="B400" s="182"/>
      <c r="C400" s="229"/>
      <c r="D400" s="182"/>
      <c r="E400" s="182"/>
      <c r="F400" s="229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229"/>
      <c r="W400" s="182"/>
      <c r="X400" s="182"/>
      <c r="Y400" s="182"/>
      <c r="Z400" s="182"/>
      <c r="AA400" s="182"/>
      <c r="AB400" s="182"/>
      <c r="AC400" s="182"/>
    </row>
    <row r="401" spans="2:29" ht="15.95" customHeight="1">
      <c r="B401" s="182"/>
      <c r="C401" s="229"/>
      <c r="D401" s="182"/>
      <c r="E401" s="182"/>
      <c r="F401" s="229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229"/>
      <c r="W401" s="182"/>
      <c r="X401" s="182"/>
      <c r="Y401" s="182"/>
      <c r="Z401" s="182"/>
      <c r="AA401" s="182"/>
      <c r="AB401" s="182"/>
      <c r="AC401" s="182"/>
    </row>
    <row r="402" spans="2:29" ht="15.95" customHeight="1">
      <c r="B402" s="182"/>
      <c r="C402" s="229"/>
      <c r="D402" s="182"/>
      <c r="E402" s="182"/>
      <c r="F402" s="229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229"/>
      <c r="W402" s="182"/>
      <c r="X402" s="182"/>
      <c r="Y402" s="182"/>
      <c r="Z402" s="182"/>
      <c r="AA402" s="182"/>
      <c r="AB402" s="182"/>
      <c r="AC402" s="182"/>
    </row>
    <row r="403" spans="2:29" ht="15.95" customHeight="1">
      <c r="B403" s="182"/>
      <c r="C403" s="229"/>
      <c r="D403" s="182"/>
      <c r="E403" s="182"/>
      <c r="F403" s="229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229"/>
      <c r="W403" s="182"/>
      <c r="X403" s="182"/>
      <c r="Y403" s="182"/>
      <c r="Z403" s="182"/>
      <c r="AA403" s="182"/>
      <c r="AB403" s="182"/>
      <c r="AC403" s="182"/>
    </row>
    <row r="404" spans="2:29" ht="15.95" customHeight="1">
      <c r="B404" s="182"/>
      <c r="C404" s="229"/>
      <c r="D404" s="182"/>
      <c r="E404" s="182"/>
      <c r="F404" s="229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229"/>
      <c r="W404" s="182"/>
      <c r="X404" s="182"/>
      <c r="Y404" s="182"/>
      <c r="Z404" s="182"/>
      <c r="AA404" s="182"/>
      <c r="AB404" s="182"/>
      <c r="AC404" s="182"/>
    </row>
    <row r="405" spans="2:29" ht="15.95" customHeight="1">
      <c r="B405" s="182"/>
      <c r="C405" s="229"/>
      <c r="D405" s="182"/>
      <c r="E405" s="182"/>
      <c r="F405" s="229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229"/>
      <c r="W405" s="182"/>
      <c r="X405" s="182"/>
      <c r="Y405" s="182"/>
      <c r="Z405" s="182"/>
      <c r="AA405" s="182"/>
      <c r="AB405" s="182"/>
      <c r="AC405" s="182"/>
    </row>
    <row r="406" spans="2:29" ht="15.95" customHeight="1">
      <c r="B406" s="182"/>
      <c r="C406" s="229"/>
      <c r="D406" s="182"/>
      <c r="E406" s="182"/>
      <c r="F406" s="229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229"/>
      <c r="W406" s="182"/>
      <c r="X406" s="182"/>
      <c r="Y406" s="182"/>
      <c r="Z406" s="182"/>
      <c r="AA406" s="182"/>
      <c r="AB406" s="182"/>
      <c r="AC406" s="182"/>
    </row>
    <row r="407" spans="2:29" ht="15.95" customHeight="1">
      <c r="B407" s="182"/>
      <c r="C407" s="229"/>
      <c r="D407" s="182"/>
      <c r="E407" s="182"/>
      <c r="F407" s="229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229"/>
      <c r="W407" s="182"/>
      <c r="X407" s="182"/>
      <c r="Y407" s="182"/>
      <c r="Z407" s="182"/>
      <c r="AA407" s="182"/>
      <c r="AB407" s="182"/>
      <c r="AC407" s="182"/>
    </row>
    <row r="408" spans="2:29" ht="15.95" customHeight="1">
      <c r="B408" s="182"/>
      <c r="C408" s="229"/>
      <c r="D408" s="182"/>
      <c r="E408" s="182"/>
      <c r="F408" s="229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229"/>
      <c r="W408" s="182"/>
      <c r="X408" s="182"/>
      <c r="Y408" s="182"/>
      <c r="Z408" s="182"/>
      <c r="AA408" s="182"/>
      <c r="AB408" s="182"/>
      <c r="AC408" s="182"/>
    </row>
    <row r="409" spans="2:29" ht="15.95" customHeight="1">
      <c r="B409" s="182"/>
      <c r="C409" s="229"/>
      <c r="D409" s="182"/>
      <c r="E409" s="182"/>
      <c r="F409" s="229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229"/>
      <c r="W409" s="182"/>
      <c r="X409" s="182"/>
      <c r="Y409" s="182"/>
      <c r="Z409" s="182"/>
      <c r="AA409" s="182"/>
      <c r="AB409" s="182"/>
      <c r="AC409" s="182"/>
    </row>
    <row r="410" spans="2:29" ht="15.95" customHeight="1">
      <c r="B410" s="182"/>
      <c r="C410" s="229"/>
      <c r="D410" s="182"/>
      <c r="E410" s="182"/>
      <c r="F410" s="229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229"/>
      <c r="W410" s="182"/>
      <c r="X410" s="182"/>
      <c r="Y410" s="182"/>
      <c r="Z410" s="182"/>
      <c r="AA410" s="182"/>
      <c r="AB410" s="182"/>
      <c r="AC410" s="182"/>
    </row>
    <row r="411" spans="2:29" ht="15.95" customHeight="1">
      <c r="B411" s="182"/>
      <c r="C411" s="229"/>
      <c r="D411" s="182"/>
      <c r="E411" s="182"/>
      <c r="F411" s="229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229"/>
      <c r="W411" s="182"/>
      <c r="X411" s="182"/>
      <c r="Y411" s="182"/>
      <c r="Z411" s="182"/>
      <c r="AA411" s="182"/>
      <c r="AB411" s="182"/>
      <c r="AC411" s="182"/>
    </row>
    <row r="412" spans="2:29" ht="15.95" customHeight="1">
      <c r="B412" s="182"/>
      <c r="C412" s="229"/>
      <c r="D412" s="182"/>
      <c r="E412" s="182"/>
      <c r="F412" s="229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229"/>
      <c r="W412" s="182"/>
      <c r="X412" s="182"/>
      <c r="Y412" s="182"/>
      <c r="Z412" s="182"/>
      <c r="AA412" s="182"/>
      <c r="AB412" s="182"/>
      <c r="AC412" s="182"/>
    </row>
    <row r="413" spans="2:29" ht="15.95" customHeight="1">
      <c r="B413" s="182"/>
      <c r="C413" s="229"/>
      <c r="D413" s="182"/>
      <c r="E413" s="182"/>
      <c r="F413" s="229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229"/>
      <c r="W413" s="182"/>
      <c r="X413" s="182"/>
      <c r="Y413" s="182"/>
      <c r="Z413" s="182"/>
      <c r="AA413" s="182"/>
      <c r="AB413" s="182"/>
      <c r="AC413" s="182"/>
    </row>
    <row r="414" spans="2:29" ht="15.95" customHeight="1">
      <c r="B414" s="182"/>
      <c r="C414" s="229"/>
      <c r="D414" s="182"/>
      <c r="E414" s="182"/>
      <c r="F414" s="229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229"/>
      <c r="W414" s="182"/>
      <c r="X414" s="182"/>
      <c r="Y414" s="182"/>
      <c r="Z414" s="182"/>
      <c r="AA414" s="182"/>
      <c r="AB414" s="182"/>
      <c r="AC414" s="182"/>
    </row>
    <row r="415" spans="2:29" ht="15.95" customHeight="1">
      <c r="B415" s="182"/>
      <c r="C415" s="229"/>
      <c r="D415" s="182"/>
      <c r="E415" s="182"/>
      <c r="F415" s="229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229"/>
      <c r="W415" s="182"/>
      <c r="X415" s="182"/>
      <c r="Y415" s="182"/>
      <c r="Z415" s="182"/>
      <c r="AA415" s="182"/>
      <c r="AB415" s="182"/>
      <c r="AC415" s="182"/>
    </row>
    <row r="416" spans="2:29" ht="15.95" customHeight="1">
      <c r="B416" s="182"/>
      <c r="C416" s="229"/>
      <c r="D416" s="182"/>
      <c r="E416" s="182"/>
      <c r="F416" s="229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229"/>
      <c r="W416" s="182"/>
      <c r="X416" s="182"/>
      <c r="Y416" s="182"/>
      <c r="Z416" s="182"/>
      <c r="AA416" s="182"/>
      <c r="AB416" s="182"/>
      <c r="AC416" s="182"/>
    </row>
    <row r="417" spans="2:29" ht="15.95" customHeight="1">
      <c r="B417" s="182"/>
      <c r="C417" s="229"/>
      <c r="D417" s="182"/>
      <c r="E417" s="182"/>
      <c r="F417" s="229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229"/>
      <c r="W417" s="182"/>
      <c r="X417" s="182"/>
      <c r="Y417" s="182"/>
      <c r="Z417" s="182"/>
      <c r="AA417" s="182"/>
      <c r="AB417" s="182"/>
      <c r="AC417" s="182"/>
    </row>
    <row r="418" spans="2:29" ht="15.95" customHeight="1">
      <c r="B418" s="182"/>
      <c r="C418" s="229"/>
      <c r="D418" s="182"/>
      <c r="E418" s="182"/>
      <c r="F418" s="229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229"/>
      <c r="W418" s="182"/>
      <c r="X418" s="182"/>
      <c r="Y418" s="182"/>
      <c r="Z418" s="182"/>
      <c r="AA418" s="182"/>
      <c r="AB418" s="182"/>
      <c r="AC418" s="182"/>
    </row>
    <row r="419" spans="2:29" ht="15.95" customHeight="1">
      <c r="B419" s="182"/>
      <c r="C419" s="229"/>
      <c r="D419" s="182"/>
      <c r="E419" s="182"/>
      <c r="F419" s="229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229"/>
      <c r="W419" s="182"/>
      <c r="X419" s="182"/>
      <c r="Y419" s="182"/>
      <c r="Z419" s="182"/>
      <c r="AA419" s="182"/>
      <c r="AB419" s="182"/>
      <c r="AC419" s="182"/>
    </row>
    <row r="420" spans="2:29" ht="15.95" customHeight="1">
      <c r="B420" s="182"/>
      <c r="C420" s="229"/>
      <c r="D420" s="182"/>
      <c r="E420" s="182"/>
      <c r="F420" s="229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229"/>
      <c r="W420" s="182"/>
      <c r="X420" s="182"/>
      <c r="Y420" s="182"/>
      <c r="Z420" s="182"/>
      <c r="AA420" s="182"/>
      <c r="AB420" s="182"/>
      <c r="AC420" s="182"/>
    </row>
    <row r="421" spans="2:29" ht="15.95" customHeight="1">
      <c r="B421" s="182"/>
      <c r="C421" s="229"/>
      <c r="D421" s="182"/>
      <c r="E421" s="182"/>
      <c r="F421" s="229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229"/>
      <c r="W421" s="182"/>
      <c r="X421" s="182"/>
      <c r="Y421" s="182"/>
      <c r="Z421" s="182"/>
      <c r="AA421" s="182"/>
      <c r="AB421" s="182"/>
      <c r="AC421" s="182"/>
    </row>
    <row r="422" spans="2:29" ht="15.95" customHeight="1">
      <c r="B422" s="182"/>
      <c r="C422" s="229"/>
      <c r="D422" s="182"/>
      <c r="E422" s="182"/>
      <c r="F422" s="229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229"/>
      <c r="W422" s="182"/>
      <c r="X422" s="182"/>
      <c r="Y422" s="182"/>
      <c r="Z422" s="182"/>
      <c r="AA422" s="182"/>
      <c r="AB422" s="182"/>
      <c r="AC422" s="182"/>
    </row>
    <row r="423" spans="2:29" ht="15.95" customHeight="1">
      <c r="B423" s="182"/>
      <c r="C423" s="229"/>
      <c r="D423" s="182"/>
      <c r="E423" s="182"/>
      <c r="F423" s="229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229"/>
      <c r="W423" s="182"/>
      <c r="X423" s="182"/>
      <c r="Y423" s="182"/>
      <c r="Z423" s="182"/>
      <c r="AA423" s="182"/>
      <c r="AB423" s="182"/>
      <c r="AC423" s="182"/>
    </row>
    <row r="424" spans="2:29" ht="15.95" customHeight="1">
      <c r="B424" s="182"/>
      <c r="C424" s="229"/>
      <c r="D424" s="182"/>
      <c r="E424" s="182"/>
      <c r="F424" s="229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229"/>
      <c r="W424" s="182"/>
      <c r="X424" s="182"/>
      <c r="Y424" s="182"/>
      <c r="Z424" s="182"/>
      <c r="AA424" s="182"/>
      <c r="AB424" s="182"/>
      <c r="AC424" s="182"/>
    </row>
    <row r="425" spans="2:29" ht="15.95" customHeight="1">
      <c r="B425" s="182"/>
      <c r="C425" s="229"/>
      <c r="D425" s="182"/>
      <c r="E425" s="182"/>
      <c r="F425" s="229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229"/>
      <c r="W425" s="182"/>
      <c r="X425" s="182"/>
      <c r="Y425" s="182"/>
      <c r="Z425" s="182"/>
      <c r="AA425" s="182"/>
      <c r="AB425" s="182"/>
      <c r="AC425" s="182"/>
    </row>
    <row r="426" spans="2:29" ht="15.95" customHeight="1">
      <c r="B426" s="182"/>
      <c r="C426" s="229"/>
      <c r="D426" s="182"/>
      <c r="E426" s="182"/>
      <c r="F426" s="229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229"/>
      <c r="W426" s="182"/>
      <c r="X426" s="182"/>
      <c r="Y426" s="182"/>
      <c r="Z426" s="182"/>
      <c r="AA426" s="182"/>
      <c r="AB426" s="182"/>
      <c r="AC426" s="182"/>
    </row>
    <row r="427" spans="2:29" ht="15.95" customHeight="1">
      <c r="B427" s="182"/>
      <c r="C427" s="229"/>
      <c r="D427" s="182"/>
      <c r="E427" s="182"/>
      <c r="F427" s="229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229"/>
      <c r="W427" s="182"/>
      <c r="X427" s="182"/>
      <c r="Y427" s="182"/>
      <c r="Z427" s="182"/>
      <c r="AA427" s="182"/>
      <c r="AB427" s="182"/>
      <c r="AC427" s="182"/>
    </row>
    <row r="428" spans="2:29" ht="15.95" customHeight="1">
      <c r="B428" s="182"/>
      <c r="C428" s="229"/>
      <c r="D428" s="182"/>
      <c r="E428" s="182"/>
      <c r="F428" s="229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229"/>
      <c r="W428" s="182"/>
      <c r="X428" s="182"/>
      <c r="Y428" s="182"/>
      <c r="Z428" s="182"/>
      <c r="AA428" s="182"/>
      <c r="AB428" s="182"/>
      <c r="AC428" s="182"/>
    </row>
    <row r="429" spans="2:29" ht="15.95" customHeight="1">
      <c r="B429" s="182"/>
      <c r="C429" s="229"/>
      <c r="D429" s="182"/>
      <c r="E429" s="182"/>
      <c r="F429" s="229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229"/>
      <c r="W429" s="182"/>
      <c r="X429" s="182"/>
      <c r="Y429" s="182"/>
      <c r="Z429" s="182"/>
      <c r="AA429" s="182"/>
      <c r="AB429" s="182"/>
      <c r="AC429" s="182"/>
    </row>
    <row r="430" spans="2:29" ht="15.95" customHeight="1">
      <c r="B430" s="182"/>
      <c r="C430" s="229"/>
      <c r="D430" s="182"/>
      <c r="E430" s="182"/>
      <c r="F430" s="229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229"/>
      <c r="W430" s="182"/>
      <c r="X430" s="182"/>
      <c r="Y430" s="182"/>
      <c r="Z430" s="182"/>
      <c r="AA430" s="182"/>
      <c r="AB430" s="182"/>
      <c r="AC430" s="182"/>
    </row>
    <row r="431" spans="2:29" ht="15.95" customHeight="1">
      <c r="B431" s="182"/>
      <c r="C431" s="229"/>
      <c r="D431" s="182"/>
      <c r="E431" s="182"/>
      <c r="F431" s="229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229"/>
      <c r="W431" s="182"/>
      <c r="X431" s="182"/>
      <c r="Y431" s="182"/>
      <c r="Z431" s="182"/>
      <c r="AA431" s="182"/>
      <c r="AB431" s="182"/>
      <c r="AC431" s="182"/>
    </row>
    <row r="432" spans="2:29" ht="15.95" customHeight="1">
      <c r="B432" s="182"/>
      <c r="C432" s="229"/>
      <c r="D432" s="182"/>
      <c r="E432" s="182"/>
      <c r="F432" s="229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229"/>
      <c r="W432" s="182"/>
      <c r="X432" s="182"/>
      <c r="Y432" s="182"/>
      <c r="Z432" s="182"/>
      <c r="AA432" s="182"/>
      <c r="AB432" s="182"/>
      <c r="AC432" s="182"/>
    </row>
    <row r="433" spans="2:29" ht="15.95" customHeight="1">
      <c r="B433" s="182"/>
      <c r="C433" s="229"/>
      <c r="D433" s="182"/>
      <c r="E433" s="182"/>
      <c r="F433" s="229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229"/>
      <c r="W433" s="182"/>
      <c r="X433" s="182"/>
      <c r="Y433" s="182"/>
      <c r="Z433" s="182"/>
      <c r="AA433" s="182"/>
      <c r="AB433" s="182"/>
      <c r="AC433" s="182"/>
    </row>
    <row r="434" spans="2:29" ht="15.95" customHeight="1">
      <c r="B434" s="182"/>
      <c r="C434" s="229"/>
      <c r="D434" s="182"/>
      <c r="E434" s="182"/>
      <c r="F434" s="229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229"/>
      <c r="W434" s="182"/>
      <c r="X434" s="182"/>
      <c r="Y434" s="182"/>
      <c r="Z434" s="182"/>
      <c r="AA434" s="182"/>
      <c r="AB434" s="182"/>
      <c r="AC434" s="182"/>
    </row>
    <row r="435" spans="2:29" ht="15.95" customHeight="1">
      <c r="B435" s="182"/>
      <c r="C435" s="229"/>
      <c r="D435" s="182"/>
      <c r="E435" s="182"/>
      <c r="F435" s="229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229"/>
      <c r="W435" s="182"/>
      <c r="X435" s="182"/>
      <c r="Y435" s="182"/>
      <c r="Z435" s="182"/>
      <c r="AA435" s="182"/>
      <c r="AB435" s="182"/>
      <c r="AC435" s="182"/>
    </row>
    <row r="436" spans="2:29" ht="15.95" customHeight="1">
      <c r="B436" s="182"/>
      <c r="C436" s="229"/>
      <c r="D436" s="182"/>
      <c r="E436" s="182"/>
      <c r="F436" s="229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229"/>
      <c r="W436" s="182"/>
      <c r="X436" s="182"/>
      <c r="Y436" s="182"/>
      <c r="Z436" s="182"/>
      <c r="AA436" s="182"/>
      <c r="AB436" s="182"/>
      <c r="AC436" s="182"/>
    </row>
    <row r="437" spans="2:29" ht="15.95" customHeight="1">
      <c r="B437" s="182"/>
      <c r="C437" s="229"/>
      <c r="D437" s="182"/>
      <c r="E437" s="182"/>
      <c r="F437" s="229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229"/>
      <c r="W437" s="182"/>
      <c r="X437" s="182"/>
      <c r="Y437" s="182"/>
      <c r="Z437" s="182"/>
      <c r="AA437" s="182"/>
      <c r="AB437" s="182"/>
      <c r="AC437" s="182"/>
    </row>
    <row r="438" spans="2:29" ht="15.95" customHeight="1">
      <c r="B438" s="182"/>
      <c r="C438" s="229"/>
      <c r="D438" s="182"/>
      <c r="E438" s="182"/>
      <c r="F438" s="229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229"/>
      <c r="W438" s="182"/>
      <c r="X438" s="182"/>
      <c r="Y438" s="182"/>
      <c r="Z438" s="182"/>
      <c r="AA438" s="182"/>
      <c r="AB438" s="182"/>
      <c r="AC438" s="182"/>
    </row>
    <row r="439" spans="2:29" ht="15.95" customHeight="1">
      <c r="B439" s="182"/>
      <c r="C439" s="229"/>
      <c r="D439" s="182"/>
      <c r="E439" s="182"/>
      <c r="F439" s="229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229"/>
      <c r="W439" s="182"/>
      <c r="X439" s="182"/>
      <c r="Y439" s="182"/>
      <c r="Z439" s="182"/>
      <c r="AA439" s="182"/>
      <c r="AB439" s="182"/>
      <c r="AC439" s="182"/>
    </row>
    <row r="440" spans="2:29" ht="15.95" customHeight="1">
      <c r="B440" s="182"/>
      <c r="C440" s="229"/>
      <c r="D440" s="182"/>
      <c r="E440" s="182"/>
      <c r="F440" s="229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229"/>
      <c r="W440" s="182"/>
      <c r="X440" s="182"/>
      <c r="Y440" s="182"/>
      <c r="Z440" s="182"/>
      <c r="AA440" s="182"/>
      <c r="AB440" s="182"/>
      <c r="AC440" s="182"/>
    </row>
    <row r="441" spans="2:29" ht="15.95" customHeight="1">
      <c r="B441" s="182"/>
      <c r="C441" s="229"/>
      <c r="D441" s="182"/>
      <c r="E441" s="182"/>
      <c r="F441" s="229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229"/>
      <c r="W441" s="182"/>
      <c r="X441" s="182"/>
      <c r="Y441" s="182"/>
      <c r="Z441" s="182"/>
      <c r="AA441" s="182"/>
      <c r="AB441" s="182"/>
      <c r="AC441" s="182"/>
    </row>
    <row r="442" spans="2:29" ht="15.95" customHeight="1">
      <c r="B442" s="182"/>
      <c r="C442" s="229"/>
      <c r="D442" s="182"/>
      <c r="E442" s="182"/>
      <c r="F442" s="229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229"/>
      <c r="W442" s="182"/>
      <c r="X442" s="182"/>
      <c r="Y442" s="182"/>
      <c r="Z442" s="182"/>
      <c r="AA442" s="182"/>
      <c r="AB442" s="182"/>
      <c r="AC442" s="182"/>
    </row>
    <row r="443" spans="2:29" ht="15.95" customHeight="1">
      <c r="B443" s="182"/>
      <c r="C443" s="229"/>
      <c r="D443" s="182"/>
      <c r="E443" s="182"/>
      <c r="F443" s="229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229"/>
      <c r="W443" s="182"/>
      <c r="X443" s="182"/>
      <c r="Y443" s="182"/>
      <c r="Z443" s="182"/>
      <c r="AA443" s="182"/>
      <c r="AB443" s="182"/>
      <c r="AC443" s="182"/>
    </row>
    <row r="444" spans="2:29" ht="15.95" customHeight="1">
      <c r="B444" s="182"/>
      <c r="C444" s="229"/>
      <c r="D444" s="182"/>
      <c r="E444" s="182"/>
      <c r="F444" s="229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229"/>
      <c r="W444" s="182"/>
      <c r="X444" s="182"/>
      <c r="Y444" s="182"/>
      <c r="Z444" s="182"/>
      <c r="AA444" s="182"/>
      <c r="AB444" s="182"/>
      <c r="AC444" s="182"/>
    </row>
    <row r="445" spans="2:29" ht="15.95" customHeight="1">
      <c r="B445" s="182"/>
      <c r="C445" s="229"/>
      <c r="D445" s="182"/>
      <c r="E445" s="182"/>
      <c r="F445" s="229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229"/>
      <c r="W445" s="182"/>
      <c r="X445" s="182"/>
      <c r="Y445" s="182"/>
      <c r="Z445" s="182"/>
      <c r="AA445" s="182"/>
      <c r="AB445" s="182"/>
      <c r="AC445" s="182"/>
    </row>
    <row r="446" spans="2:29" ht="15.95" customHeight="1">
      <c r="B446" s="182"/>
      <c r="C446" s="229"/>
      <c r="D446" s="182"/>
      <c r="E446" s="182"/>
      <c r="F446" s="229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229"/>
      <c r="W446" s="182"/>
      <c r="X446" s="182"/>
      <c r="Y446" s="182"/>
      <c r="Z446" s="182"/>
      <c r="AA446" s="182"/>
      <c r="AB446" s="182"/>
      <c r="AC446" s="182"/>
    </row>
    <row r="447" spans="2:29" ht="15.95" customHeight="1">
      <c r="B447" s="182"/>
      <c r="C447" s="229"/>
      <c r="D447" s="182"/>
      <c r="E447" s="182"/>
      <c r="F447" s="229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229"/>
      <c r="W447" s="182"/>
      <c r="X447" s="182"/>
      <c r="Y447" s="182"/>
      <c r="Z447" s="182"/>
      <c r="AA447" s="182"/>
      <c r="AB447" s="182"/>
      <c r="AC447" s="182"/>
    </row>
    <row r="448" spans="2:29" ht="15.95" customHeight="1">
      <c r="B448" s="182"/>
      <c r="C448" s="229"/>
      <c r="D448" s="182"/>
      <c r="E448" s="182"/>
      <c r="F448" s="229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229"/>
      <c r="W448" s="182"/>
      <c r="X448" s="182"/>
      <c r="Y448" s="182"/>
      <c r="Z448" s="182"/>
      <c r="AA448" s="182"/>
      <c r="AB448" s="182"/>
      <c r="AC448" s="182"/>
    </row>
    <row r="449" spans="2:29" ht="15.95" customHeight="1">
      <c r="B449" s="182"/>
      <c r="C449" s="229"/>
      <c r="D449" s="182"/>
      <c r="E449" s="182"/>
      <c r="F449" s="229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229"/>
      <c r="W449" s="182"/>
      <c r="X449" s="182"/>
      <c r="Y449" s="182"/>
      <c r="Z449" s="182"/>
      <c r="AA449" s="182"/>
      <c r="AB449" s="182"/>
      <c r="AC449" s="182"/>
    </row>
    <row r="450" spans="2:29" ht="15.95" customHeight="1">
      <c r="B450" s="182"/>
      <c r="C450" s="229"/>
      <c r="D450" s="182"/>
      <c r="E450" s="182"/>
      <c r="F450" s="229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229"/>
      <c r="W450" s="182"/>
      <c r="X450" s="182"/>
      <c r="Y450" s="182"/>
      <c r="Z450" s="182"/>
      <c r="AA450" s="182"/>
      <c r="AB450" s="182"/>
      <c r="AC450" s="182"/>
    </row>
    <row r="451" spans="2:29" ht="15.95" customHeight="1">
      <c r="B451" s="182"/>
      <c r="C451" s="229"/>
      <c r="D451" s="182"/>
      <c r="E451" s="182"/>
      <c r="F451" s="229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229"/>
      <c r="W451" s="182"/>
      <c r="X451" s="182"/>
      <c r="Y451" s="182"/>
      <c r="Z451" s="182"/>
      <c r="AA451" s="182"/>
      <c r="AB451" s="182"/>
      <c r="AC451" s="182"/>
    </row>
    <row r="452" spans="2:29" ht="15.95" customHeight="1">
      <c r="B452" s="182"/>
      <c r="C452" s="229"/>
      <c r="D452" s="182"/>
      <c r="E452" s="182"/>
      <c r="F452" s="229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229"/>
      <c r="W452" s="182"/>
      <c r="X452" s="182"/>
      <c r="Y452" s="182"/>
      <c r="Z452" s="182"/>
      <c r="AA452" s="182"/>
      <c r="AB452" s="182"/>
      <c r="AC452" s="182"/>
    </row>
    <row r="453" spans="2:29" ht="15.95" customHeight="1">
      <c r="B453" s="182"/>
      <c r="C453" s="229"/>
      <c r="D453" s="182"/>
      <c r="E453" s="182"/>
      <c r="F453" s="229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229"/>
      <c r="W453" s="182"/>
      <c r="X453" s="182"/>
      <c r="Y453" s="182"/>
      <c r="Z453" s="182"/>
      <c r="AA453" s="182"/>
      <c r="AB453" s="182"/>
      <c r="AC453" s="182"/>
    </row>
    <row r="454" spans="2:29" ht="15.95" customHeight="1">
      <c r="B454" s="182"/>
      <c r="C454" s="229"/>
      <c r="D454" s="182"/>
      <c r="E454" s="182"/>
      <c r="F454" s="229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229"/>
      <c r="W454" s="182"/>
      <c r="X454" s="182"/>
      <c r="Y454" s="182"/>
      <c r="Z454" s="182"/>
      <c r="AA454" s="182"/>
      <c r="AB454" s="182"/>
      <c r="AC454" s="182"/>
    </row>
    <row r="455" spans="2:29" ht="15.95" customHeight="1">
      <c r="B455" s="182"/>
      <c r="C455" s="229"/>
      <c r="D455" s="182"/>
      <c r="E455" s="182"/>
      <c r="F455" s="229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229"/>
      <c r="W455" s="182"/>
      <c r="X455" s="182"/>
      <c r="Y455" s="182"/>
      <c r="Z455" s="182"/>
      <c r="AA455" s="182"/>
      <c r="AB455" s="182"/>
      <c r="AC455" s="182"/>
    </row>
    <row r="456" spans="2:29" ht="15.95" customHeight="1">
      <c r="B456" s="182"/>
      <c r="C456" s="229"/>
      <c r="D456" s="182"/>
      <c r="E456" s="182"/>
      <c r="F456" s="229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229"/>
      <c r="W456" s="182"/>
      <c r="X456" s="182"/>
      <c r="Y456" s="182"/>
      <c r="Z456" s="182"/>
      <c r="AA456" s="182"/>
      <c r="AB456" s="182"/>
      <c r="AC456" s="182"/>
    </row>
    <row r="457" spans="2:29" ht="15.95" customHeight="1">
      <c r="B457" s="182"/>
      <c r="C457" s="229"/>
      <c r="D457" s="182"/>
      <c r="E457" s="182"/>
      <c r="F457" s="229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229"/>
      <c r="W457" s="182"/>
      <c r="X457" s="182"/>
      <c r="Y457" s="182"/>
      <c r="Z457" s="182"/>
      <c r="AA457" s="182"/>
      <c r="AB457" s="182"/>
      <c r="AC457" s="182"/>
    </row>
    <row r="458" spans="2:29" ht="15.95" customHeight="1">
      <c r="B458" s="182"/>
      <c r="C458" s="229"/>
      <c r="D458" s="182"/>
      <c r="E458" s="182"/>
      <c r="F458" s="229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229"/>
      <c r="W458" s="182"/>
      <c r="X458" s="182"/>
      <c r="Y458" s="182"/>
      <c r="Z458" s="182"/>
      <c r="AA458" s="182"/>
      <c r="AB458" s="182"/>
      <c r="AC458" s="182"/>
    </row>
    <row r="459" spans="2:29" ht="15.95" customHeight="1">
      <c r="B459" s="182"/>
      <c r="C459" s="229"/>
      <c r="D459" s="182"/>
      <c r="E459" s="182"/>
      <c r="F459" s="229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229"/>
      <c r="W459" s="182"/>
      <c r="X459" s="182"/>
      <c r="Y459" s="182"/>
      <c r="Z459" s="182"/>
      <c r="AA459" s="182"/>
      <c r="AB459" s="182"/>
      <c r="AC459" s="182"/>
    </row>
    <row r="460" spans="2:29" ht="15.95" customHeight="1">
      <c r="B460" s="182"/>
      <c r="C460" s="229"/>
      <c r="D460" s="182"/>
      <c r="E460" s="182"/>
      <c r="F460" s="229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229"/>
      <c r="W460" s="182"/>
      <c r="X460" s="182"/>
      <c r="Y460" s="182"/>
      <c r="Z460" s="182"/>
      <c r="AA460" s="182"/>
      <c r="AB460" s="182"/>
      <c r="AC460" s="182"/>
    </row>
  </sheetData>
  <mergeCells count="26">
    <mergeCell ref="K3:L3"/>
    <mergeCell ref="M3:N3"/>
    <mergeCell ref="O3:O5"/>
    <mergeCell ref="G4:G5"/>
    <mergeCell ref="H4:H5"/>
    <mergeCell ref="I4:I5"/>
    <mergeCell ref="J4:J5"/>
    <mergeCell ref="K4:K5"/>
    <mergeCell ref="L4:L5"/>
    <mergeCell ref="M4:M5"/>
    <mergeCell ref="R1:V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N4:N5"/>
    <mergeCell ref="T2:T5"/>
    <mergeCell ref="U2:U5"/>
    <mergeCell ref="V2:V12"/>
    <mergeCell ref="G3:H3"/>
    <mergeCell ref="I3:J3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7C50-0A8E-4FBD-9F32-9731B34A5B7C}">
  <sheetPr>
    <tabColor theme="4"/>
  </sheetPr>
  <dimension ref="B1:AB56"/>
  <sheetViews>
    <sheetView showGridLines="0" view="pageBreakPreview" zoomScale="39" zoomScaleNormal="80" zoomScaleSheetLayoutView="39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T5" sqref="T4:V35"/>
    </sheetView>
  </sheetViews>
  <sheetFormatPr defaultColWidth="10.625" defaultRowHeight="15.95" customHeight="1"/>
  <cols>
    <col min="1" max="1" width="2" style="182" customWidth="1"/>
    <col min="2" max="2" width="13.625" style="182" customWidth="1"/>
    <col min="3" max="3" width="10.625" style="229" customWidth="1"/>
    <col min="4" max="7" width="12.625" style="182" customWidth="1"/>
    <col min="8" max="8" width="15.125" style="182" bestFit="1" customWidth="1"/>
    <col min="9" max="11" width="12.625" style="182" customWidth="1"/>
    <col min="12" max="12" width="12.125" style="182" customWidth="1"/>
    <col min="13" max="13" width="11.625" style="182" customWidth="1"/>
    <col min="14" max="14" width="11.5" style="182" customWidth="1"/>
    <col min="15" max="15" width="12.625" style="182" customWidth="1"/>
    <col min="16" max="16" width="11" style="182" customWidth="1"/>
    <col min="17" max="17" width="12.75" style="182" customWidth="1"/>
    <col min="18" max="18" width="5.625" style="229" customWidth="1"/>
    <col min="19" max="19" width="2.5" style="182" customWidth="1"/>
    <col min="20" max="20" width="10.625" style="182" customWidth="1"/>
    <col min="21" max="21" width="14.625" style="182" customWidth="1"/>
    <col min="22" max="22" width="16.125" style="182" customWidth="1"/>
    <col min="23" max="23" width="12.75" style="233" bestFit="1" customWidth="1"/>
    <col min="24" max="27" width="10.625" style="182" customWidth="1"/>
    <col min="28" max="28" width="10.625" style="234" customWidth="1"/>
    <col min="29" max="254" width="10.625" style="182" customWidth="1"/>
    <col min="255" max="256" width="10.625" style="182"/>
    <col min="257" max="257" width="2" style="182" customWidth="1"/>
    <col min="258" max="258" width="13.625" style="182" customWidth="1"/>
    <col min="259" max="259" width="10.625" style="182"/>
    <col min="260" max="263" width="12.625" style="182" customWidth="1"/>
    <col min="264" max="264" width="15.125" style="182" bestFit="1" customWidth="1"/>
    <col min="265" max="267" width="12.625" style="182" customWidth="1"/>
    <col min="268" max="268" width="12.125" style="182" customWidth="1"/>
    <col min="269" max="269" width="11.625" style="182" customWidth="1"/>
    <col min="270" max="270" width="11.5" style="182" customWidth="1"/>
    <col min="271" max="271" width="12.625" style="182" customWidth="1"/>
    <col min="272" max="272" width="11" style="182" customWidth="1"/>
    <col min="273" max="273" width="12.75" style="182" customWidth="1"/>
    <col min="274" max="274" width="5.625" style="182" customWidth="1"/>
    <col min="275" max="275" width="2.5" style="182" customWidth="1"/>
    <col min="276" max="276" width="10.625" style="182"/>
    <col min="277" max="277" width="14.625" style="182" customWidth="1"/>
    <col min="278" max="278" width="16.125" style="182" customWidth="1"/>
    <col min="279" max="279" width="12.75" style="182" bestFit="1" customWidth="1"/>
    <col min="280" max="512" width="10.625" style="182"/>
    <col min="513" max="513" width="2" style="182" customWidth="1"/>
    <col min="514" max="514" width="13.625" style="182" customWidth="1"/>
    <col min="515" max="515" width="10.625" style="182"/>
    <col min="516" max="519" width="12.625" style="182" customWidth="1"/>
    <col min="520" max="520" width="15.125" style="182" bestFit="1" customWidth="1"/>
    <col min="521" max="523" width="12.625" style="182" customWidth="1"/>
    <col min="524" max="524" width="12.125" style="182" customWidth="1"/>
    <col min="525" max="525" width="11.625" style="182" customWidth="1"/>
    <col min="526" max="526" width="11.5" style="182" customWidth="1"/>
    <col min="527" max="527" width="12.625" style="182" customWidth="1"/>
    <col min="528" max="528" width="11" style="182" customWidth="1"/>
    <col min="529" max="529" width="12.75" style="182" customWidth="1"/>
    <col min="530" max="530" width="5.625" style="182" customWidth="1"/>
    <col min="531" max="531" width="2.5" style="182" customWidth="1"/>
    <col min="532" max="532" width="10.625" style="182"/>
    <col min="533" max="533" width="14.625" style="182" customWidth="1"/>
    <col min="534" max="534" width="16.125" style="182" customWidth="1"/>
    <col min="535" max="535" width="12.75" style="182" bestFit="1" customWidth="1"/>
    <col min="536" max="768" width="10.625" style="182"/>
    <col min="769" max="769" width="2" style="182" customWidth="1"/>
    <col min="770" max="770" width="13.625" style="182" customWidth="1"/>
    <col min="771" max="771" width="10.625" style="182"/>
    <col min="772" max="775" width="12.625" style="182" customWidth="1"/>
    <col min="776" max="776" width="15.125" style="182" bestFit="1" customWidth="1"/>
    <col min="777" max="779" width="12.625" style="182" customWidth="1"/>
    <col min="780" max="780" width="12.125" style="182" customWidth="1"/>
    <col min="781" max="781" width="11.625" style="182" customWidth="1"/>
    <col min="782" max="782" width="11.5" style="182" customWidth="1"/>
    <col min="783" max="783" width="12.625" style="182" customWidth="1"/>
    <col min="784" max="784" width="11" style="182" customWidth="1"/>
    <col min="785" max="785" width="12.75" style="182" customWidth="1"/>
    <col min="786" max="786" width="5.625" style="182" customWidth="1"/>
    <col min="787" max="787" width="2.5" style="182" customWidth="1"/>
    <col min="788" max="788" width="10.625" style="182"/>
    <col min="789" max="789" width="14.625" style="182" customWidth="1"/>
    <col min="790" max="790" width="16.125" style="182" customWidth="1"/>
    <col min="791" max="791" width="12.75" style="182" bestFit="1" customWidth="1"/>
    <col min="792" max="1024" width="10.625" style="182"/>
    <col min="1025" max="1025" width="2" style="182" customWidth="1"/>
    <col min="1026" max="1026" width="13.625" style="182" customWidth="1"/>
    <col min="1027" max="1027" width="10.625" style="182"/>
    <col min="1028" max="1031" width="12.625" style="182" customWidth="1"/>
    <col min="1032" max="1032" width="15.125" style="182" bestFit="1" customWidth="1"/>
    <col min="1033" max="1035" width="12.625" style="182" customWidth="1"/>
    <col min="1036" max="1036" width="12.125" style="182" customWidth="1"/>
    <col min="1037" max="1037" width="11.625" style="182" customWidth="1"/>
    <col min="1038" max="1038" width="11.5" style="182" customWidth="1"/>
    <col min="1039" max="1039" width="12.625" style="182" customWidth="1"/>
    <col min="1040" max="1040" width="11" style="182" customWidth="1"/>
    <col min="1041" max="1041" width="12.75" style="182" customWidth="1"/>
    <col min="1042" max="1042" width="5.625" style="182" customWidth="1"/>
    <col min="1043" max="1043" width="2.5" style="182" customWidth="1"/>
    <col min="1044" max="1044" width="10.625" style="182"/>
    <col min="1045" max="1045" width="14.625" style="182" customWidth="1"/>
    <col min="1046" max="1046" width="16.125" style="182" customWidth="1"/>
    <col min="1047" max="1047" width="12.75" style="182" bestFit="1" customWidth="1"/>
    <col min="1048" max="1280" width="10.625" style="182"/>
    <col min="1281" max="1281" width="2" style="182" customWidth="1"/>
    <col min="1282" max="1282" width="13.625" style="182" customWidth="1"/>
    <col min="1283" max="1283" width="10.625" style="182"/>
    <col min="1284" max="1287" width="12.625" style="182" customWidth="1"/>
    <col min="1288" max="1288" width="15.125" style="182" bestFit="1" customWidth="1"/>
    <col min="1289" max="1291" width="12.625" style="182" customWidth="1"/>
    <col min="1292" max="1292" width="12.125" style="182" customWidth="1"/>
    <col min="1293" max="1293" width="11.625" style="182" customWidth="1"/>
    <col min="1294" max="1294" width="11.5" style="182" customWidth="1"/>
    <col min="1295" max="1295" width="12.625" style="182" customWidth="1"/>
    <col min="1296" max="1296" width="11" style="182" customWidth="1"/>
    <col min="1297" max="1297" width="12.75" style="182" customWidth="1"/>
    <col min="1298" max="1298" width="5.625" style="182" customWidth="1"/>
    <col min="1299" max="1299" width="2.5" style="182" customWidth="1"/>
    <col min="1300" max="1300" width="10.625" style="182"/>
    <col min="1301" max="1301" width="14.625" style="182" customWidth="1"/>
    <col min="1302" max="1302" width="16.125" style="182" customWidth="1"/>
    <col min="1303" max="1303" width="12.75" style="182" bestFit="1" customWidth="1"/>
    <col min="1304" max="1536" width="10.625" style="182"/>
    <col min="1537" max="1537" width="2" style="182" customWidth="1"/>
    <col min="1538" max="1538" width="13.625" style="182" customWidth="1"/>
    <col min="1539" max="1539" width="10.625" style="182"/>
    <col min="1540" max="1543" width="12.625" style="182" customWidth="1"/>
    <col min="1544" max="1544" width="15.125" style="182" bestFit="1" customWidth="1"/>
    <col min="1545" max="1547" width="12.625" style="182" customWidth="1"/>
    <col min="1548" max="1548" width="12.125" style="182" customWidth="1"/>
    <col min="1549" max="1549" width="11.625" style="182" customWidth="1"/>
    <col min="1550" max="1550" width="11.5" style="182" customWidth="1"/>
    <col min="1551" max="1551" width="12.625" style="182" customWidth="1"/>
    <col min="1552" max="1552" width="11" style="182" customWidth="1"/>
    <col min="1553" max="1553" width="12.75" style="182" customWidth="1"/>
    <col min="1554" max="1554" width="5.625" style="182" customWidth="1"/>
    <col min="1555" max="1555" width="2.5" style="182" customWidth="1"/>
    <col min="1556" max="1556" width="10.625" style="182"/>
    <col min="1557" max="1557" width="14.625" style="182" customWidth="1"/>
    <col min="1558" max="1558" width="16.125" style="182" customWidth="1"/>
    <col min="1559" max="1559" width="12.75" style="182" bestFit="1" customWidth="1"/>
    <col min="1560" max="1792" width="10.625" style="182"/>
    <col min="1793" max="1793" width="2" style="182" customWidth="1"/>
    <col min="1794" max="1794" width="13.625" style="182" customWidth="1"/>
    <col min="1795" max="1795" width="10.625" style="182"/>
    <col min="1796" max="1799" width="12.625" style="182" customWidth="1"/>
    <col min="1800" max="1800" width="15.125" style="182" bestFit="1" customWidth="1"/>
    <col min="1801" max="1803" width="12.625" style="182" customWidth="1"/>
    <col min="1804" max="1804" width="12.125" style="182" customWidth="1"/>
    <col min="1805" max="1805" width="11.625" style="182" customWidth="1"/>
    <col min="1806" max="1806" width="11.5" style="182" customWidth="1"/>
    <col min="1807" max="1807" width="12.625" style="182" customWidth="1"/>
    <col min="1808" max="1808" width="11" style="182" customWidth="1"/>
    <col min="1809" max="1809" width="12.75" style="182" customWidth="1"/>
    <col min="1810" max="1810" width="5.625" style="182" customWidth="1"/>
    <col min="1811" max="1811" width="2.5" style="182" customWidth="1"/>
    <col min="1812" max="1812" width="10.625" style="182"/>
    <col min="1813" max="1813" width="14.625" style="182" customWidth="1"/>
    <col min="1814" max="1814" width="16.125" style="182" customWidth="1"/>
    <col min="1815" max="1815" width="12.75" style="182" bestFit="1" customWidth="1"/>
    <col min="1816" max="2048" width="10.625" style="182"/>
    <col min="2049" max="2049" width="2" style="182" customWidth="1"/>
    <col min="2050" max="2050" width="13.625" style="182" customWidth="1"/>
    <col min="2051" max="2051" width="10.625" style="182"/>
    <col min="2052" max="2055" width="12.625" style="182" customWidth="1"/>
    <col min="2056" max="2056" width="15.125" style="182" bestFit="1" customWidth="1"/>
    <col min="2057" max="2059" width="12.625" style="182" customWidth="1"/>
    <col min="2060" max="2060" width="12.125" style="182" customWidth="1"/>
    <col min="2061" max="2061" width="11.625" style="182" customWidth="1"/>
    <col min="2062" max="2062" width="11.5" style="182" customWidth="1"/>
    <col min="2063" max="2063" width="12.625" style="182" customWidth="1"/>
    <col min="2064" max="2064" width="11" style="182" customWidth="1"/>
    <col min="2065" max="2065" width="12.75" style="182" customWidth="1"/>
    <col min="2066" max="2066" width="5.625" style="182" customWidth="1"/>
    <col min="2067" max="2067" width="2.5" style="182" customWidth="1"/>
    <col min="2068" max="2068" width="10.625" style="182"/>
    <col min="2069" max="2069" width="14.625" style="182" customWidth="1"/>
    <col min="2070" max="2070" width="16.125" style="182" customWidth="1"/>
    <col min="2071" max="2071" width="12.75" style="182" bestFit="1" customWidth="1"/>
    <col min="2072" max="2304" width="10.625" style="182"/>
    <col min="2305" max="2305" width="2" style="182" customWidth="1"/>
    <col min="2306" max="2306" width="13.625" style="182" customWidth="1"/>
    <col min="2307" max="2307" width="10.625" style="182"/>
    <col min="2308" max="2311" width="12.625" style="182" customWidth="1"/>
    <col min="2312" max="2312" width="15.125" style="182" bestFit="1" customWidth="1"/>
    <col min="2313" max="2315" width="12.625" style="182" customWidth="1"/>
    <col min="2316" max="2316" width="12.125" style="182" customWidth="1"/>
    <col min="2317" max="2317" width="11.625" style="182" customWidth="1"/>
    <col min="2318" max="2318" width="11.5" style="182" customWidth="1"/>
    <col min="2319" max="2319" width="12.625" style="182" customWidth="1"/>
    <col min="2320" max="2320" width="11" style="182" customWidth="1"/>
    <col min="2321" max="2321" width="12.75" style="182" customWidth="1"/>
    <col min="2322" max="2322" width="5.625" style="182" customWidth="1"/>
    <col min="2323" max="2323" width="2.5" style="182" customWidth="1"/>
    <col min="2324" max="2324" width="10.625" style="182"/>
    <col min="2325" max="2325" width="14.625" style="182" customWidth="1"/>
    <col min="2326" max="2326" width="16.125" style="182" customWidth="1"/>
    <col min="2327" max="2327" width="12.75" style="182" bestFit="1" customWidth="1"/>
    <col min="2328" max="2560" width="10.625" style="182"/>
    <col min="2561" max="2561" width="2" style="182" customWidth="1"/>
    <col min="2562" max="2562" width="13.625" style="182" customWidth="1"/>
    <col min="2563" max="2563" width="10.625" style="182"/>
    <col min="2564" max="2567" width="12.625" style="182" customWidth="1"/>
    <col min="2568" max="2568" width="15.125" style="182" bestFit="1" customWidth="1"/>
    <col min="2569" max="2571" width="12.625" style="182" customWidth="1"/>
    <col min="2572" max="2572" width="12.125" style="182" customWidth="1"/>
    <col min="2573" max="2573" width="11.625" style="182" customWidth="1"/>
    <col min="2574" max="2574" width="11.5" style="182" customWidth="1"/>
    <col min="2575" max="2575" width="12.625" style="182" customWidth="1"/>
    <col min="2576" max="2576" width="11" style="182" customWidth="1"/>
    <col min="2577" max="2577" width="12.75" style="182" customWidth="1"/>
    <col min="2578" max="2578" width="5.625" style="182" customWidth="1"/>
    <col min="2579" max="2579" width="2.5" style="182" customWidth="1"/>
    <col min="2580" max="2580" width="10.625" style="182"/>
    <col min="2581" max="2581" width="14.625" style="182" customWidth="1"/>
    <col min="2582" max="2582" width="16.125" style="182" customWidth="1"/>
    <col min="2583" max="2583" width="12.75" style="182" bestFit="1" customWidth="1"/>
    <col min="2584" max="2816" width="10.625" style="182"/>
    <col min="2817" max="2817" width="2" style="182" customWidth="1"/>
    <col min="2818" max="2818" width="13.625" style="182" customWidth="1"/>
    <col min="2819" max="2819" width="10.625" style="182"/>
    <col min="2820" max="2823" width="12.625" style="182" customWidth="1"/>
    <col min="2824" max="2824" width="15.125" style="182" bestFit="1" customWidth="1"/>
    <col min="2825" max="2827" width="12.625" style="182" customWidth="1"/>
    <col min="2828" max="2828" width="12.125" style="182" customWidth="1"/>
    <col min="2829" max="2829" width="11.625" style="182" customWidth="1"/>
    <col min="2830" max="2830" width="11.5" style="182" customWidth="1"/>
    <col min="2831" max="2831" width="12.625" style="182" customWidth="1"/>
    <col min="2832" max="2832" width="11" style="182" customWidth="1"/>
    <col min="2833" max="2833" width="12.75" style="182" customWidth="1"/>
    <col min="2834" max="2834" width="5.625" style="182" customWidth="1"/>
    <col min="2835" max="2835" width="2.5" style="182" customWidth="1"/>
    <col min="2836" max="2836" width="10.625" style="182"/>
    <col min="2837" max="2837" width="14.625" style="182" customWidth="1"/>
    <col min="2838" max="2838" width="16.125" style="182" customWidth="1"/>
    <col min="2839" max="2839" width="12.75" style="182" bestFit="1" customWidth="1"/>
    <col min="2840" max="3072" width="10.625" style="182"/>
    <col min="3073" max="3073" width="2" style="182" customWidth="1"/>
    <col min="3074" max="3074" width="13.625" style="182" customWidth="1"/>
    <col min="3075" max="3075" width="10.625" style="182"/>
    <col min="3076" max="3079" width="12.625" style="182" customWidth="1"/>
    <col min="3080" max="3080" width="15.125" style="182" bestFit="1" customWidth="1"/>
    <col min="3081" max="3083" width="12.625" style="182" customWidth="1"/>
    <col min="3084" max="3084" width="12.125" style="182" customWidth="1"/>
    <col min="3085" max="3085" width="11.625" style="182" customWidth="1"/>
    <col min="3086" max="3086" width="11.5" style="182" customWidth="1"/>
    <col min="3087" max="3087" width="12.625" style="182" customWidth="1"/>
    <col min="3088" max="3088" width="11" style="182" customWidth="1"/>
    <col min="3089" max="3089" width="12.75" style="182" customWidth="1"/>
    <col min="3090" max="3090" width="5.625" style="182" customWidth="1"/>
    <col min="3091" max="3091" width="2.5" style="182" customWidth="1"/>
    <col min="3092" max="3092" width="10.625" style="182"/>
    <col min="3093" max="3093" width="14.625" style="182" customWidth="1"/>
    <col min="3094" max="3094" width="16.125" style="182" customWidth="1"/>
    <col min="3095" max="3095" width="12.75" style="182" bestFit="1" customWidth="1"/>
    <col min="3096" max="3328" width="10.625" style="182"/>
    <col min="3329" max="3329" width="2" style="182" customWidth="1"/>
    <col min="3330" max="3330" width="13.625" style="182" customWidth="1"/>
    <col min="3331" max="3331" width="10.625" style="182"/>
    <col min="3332" max="3335" width="12.625" style="182" customWidth="1"/>
    <col min="3336" max="3336" width="15.125" style="182" bestFit="1" customWidth="1"/>
    <col min="3337" max="3339" width="12.625" style="182" customWidth="1"/>
    <col min="3340" max="3340" width="12.125" style="182" customWidth="1"/>
    <col min="3341" max="3341" width="11.625" style="182" customWidth="1"/>
    <col min="3342" max="3342" width="11.5" style="182" customWidth="1"/>
    <col min="3343" max="3343" width="12.625" style="182" customWidth="1"/>
    <col min="3344" max="3344" width="11" style="182" customWidth="1"/>
    <col min="3345" max="3345" width="12.75" style="182" customWidth="1"/>
    <col min="3346" max="3346" width="5.625" style="182" customWidth="1"/>
    <col min="3347" max="3347" width="2.5" style="182" customWidth="1"/>
    <col min="3348" max="3348" width="10.625" style="182"/>
    <col min="3349" max="3349" width="14.625" style="182" customWidth="1"/>
    <col min="3350" max="3350" width="16.125" style="182" customWidth="1"/>
    <col min="3351" max="3351" width="12.75" style="182" bestFit="1" customWidth="1"/>
    <col min="3352" max="3584" width="10.625" style="182"/>
    <col min="3585" max="3585" width="2" style="182" customWidth="1"/>
    <col min="3586" max="3586" width="13.625" style="182" customWidth="1"/>
    <col min="3587" max="3587" width="10.625" style="182"/>
    <col min="3588" max="3591" width="12.625" style="182" customWidth="1"/>
    <col min="3592" max="3592" width="15.125" style="182" bestFit="1" customWidth="1"/>
    <col min="3593" max="3595" width="12.625" style="182" customWidth="1"/>
    <col min="3596" max="3596" width="12.125" style="182" customWidth="1"/>
    <col min="3597" max="3597" width="11.625" style="182" customWidth="1"/>
    <col min="3598" max="3598" width="11.5" style="182" customWidth="1"/>
    <col min="3599" max="3599" width="12.625" style="182" customWidth="1"/>
    <col min="3600" max="3600" width="11" style="182" customWidth="1"/>
    <col min="3601" max="3601" width="12.75" style="182" customWidth="1"/>
    <col min="3602" max="3602" width="5.625" style="182" customWidth="1"/>
    <col min="3603" max="3603" width="2.5" style="182" customWidth="1"/>
    <col min="3604" max="3604" width="10.625" style="182"/>
    <col min="3605" max="3605" width="14.625" style="182" customWidth="1"/>
    <col min="3606" max="3606" width="16.125" style="182" customWidth="1"/>
    <col min="3607" max="3607" width="12.75" style="182" bestFit="1" customWidth="1"/>
    <col min="3608" max="3840" width="10.625" style="182"/>
    <col min="3841" max="3841" width="2" style="182" customWidth="1"/>
    <col min="3842" max="3842" width="13.625" style="182" customWidth="1"/>
    <col min="3843" max="3843" width="10.625" style="182"/>
    <col min="3844" max="3847" width="12.625" style="182" customWidth="1"/>
    <col min="3848" max="3848" width="15.125" style="182" bestFit="1" customWidth="1"/>
    <col min="3849" max="3851" width="12.625" style="182" customWidth="1"/>
    <col min="3852" max="3852" width="12.125" style="182" customWidth="1"/>
    <col min="3853" max="3853" width="11.625" style="182" customWidth="1"/>
    <col min="3854" max="3854" width="11.5" style="182" customWidth="1"/>
    <col min="3855" max="3855" width="12.625" style="182" customWidth="1"/>
    <col min="3856" max="3856" width="11" style="182" customWidth="1"/>
    <col min="3857" max="3857" width="12.75" style="182" customWidth="1"/>
    <col min="3858" max="3858" width="5.625" style="182" customWidth="1"/>
    <col min="3859" max="3859" width="2.5" style="182" customWidth="1"/>
    <col min="3860" max="3860" width="10.625" style="182"/>
    <col min="3861" max="3861" width="14.625" style="182" customWidth="1"/>
    <col min="3862" max="3862" width="16.125" style="182" customWidth="1"/>
    <col min="3863" max="3863" width="12.75" style="182" bestFit="1" customWidth="1"/>
    <col min="3864" max="4096" width="10.625" style="182"/>
    <col min="4097" max="4097" width="2" style="182" customWidth="1"/>
    <col min="4098" max="4098" width="13.625" style="182" customWidth="1"/>
    <col min="4099" max="4099" width="10.625" style="182"/>
    <col min="4100" max="4103" width="12.625" style="182" customWidth="1"/>
    <col min="4104" max="4104" width="15.125" style="182" bestFit="1" customWidth="1"/>
    <col min="4105" max="4107" width="12.625" style="182" customWidth="1"/>
    <col min="4108" max="4108" width="12.125" style="182" customWidth="1"/>
    <col min="4109" max="4109" width="11.625" style="182" customWidth="1"/>
    <col min="4110" max="4110" width="11.5" style="182" customWidth="1"/>
    <col min="4111" max="4111" width="12.625" style="182" customWidth="1"/>
    <col min="4112" max="4112" width="11" style="182" customWidth="1"/>
    <col min="4113" max="4113" width="12.75" style="182" customWidth="1"/>
    <col min="4114" max="4114" width="5.625" style="182" customWidth="1"/>
    <col min="4115" max="4115" width="2.5" style="182" customWidth="1"/>
    <col min="4116" max="4116" width="10.625" style="182"/>
    <col min="4117" max="4117" width="14.625" style="182" customWidth="1"/>
    <col min="4118" max="4118" width="16.125" style="182" customWidth="1"/>
    <col min="4119" max="4119" width="12.75" style="182" bestFit="1" customWidth="1"/>
    <col min="4120" max="4352" width="10.625" style="182"/>
    <col min="4353" max="4353" width="2" style="182" customWidth="1"/>
    <col min="4354" max="4354" width="13.625" style="182" customWidth="1"/>
    <col min="4355" max="4355" width="10.625" style="182"/>
    <col min="4356" max="4359" width="12.625" style="182" customWidth="1"/>
    <col min="4360" max="4360" width="15.125" style="182" bestFit="1" customWidth="1"/>
    <col min="4361" max="4363" width="12.625" style="182" customWidth="1"/>
    <col min="4364" max="4364" width="12.125" style="182" customWidth="1"/>
    <col min="4365" max="4365" width="11.625" style="182" customWidth="1"/>
    <col min="4366" max="4366" width="11.5" style="182" customWidth="1"/>
    <col min="4367" max="4367" width="12.625" style="182" customWidth="1"/>
    <col min="4368" max="4368" width="11" style="182" customWidth="1"/>
    <col min="4369" max="4369" width="12.75" style="182" customWidth="1"/>
    <col min="4370" max="4370" width="5.625" style="182" customWidth="1"/>
    <col min="4371" max="4371" width="2.5" style="182" customWidth="1"/>
    <col min="4372" max="4372" width="10.625" style="182"/>
    <col min="4373" max="4373" width="14.625" style="182" customWidth="1"/>
    <col min="4374" max="4374" width="16.125" style="182" customWidth="1"/>
    <col min="4375" max="4375" width="12.75" style="182" bestFit="1" customWidth="1"/>
    <col min="4376" max="4608" width="10.625" style="182"/>
    <col min="4609" max="4609" width="2" style="182" customWidth="1"/>
    <col min="4610" max="4610" width="13.625" style="182" customWidth="1"/>
    <col min="4611" max="4611" width="10.625" style="182"/>
    <col min="4612" max="4615" width="12.625" style="182" customWidth="1"/>
    <col min="4616" max="4616" width="15.125" style="182" bestFit="1" customWidth="1"/>
    <col min="4617" max="4619" width="12.625" style="182" customWidth="1"/>
    <col min="4620" max="4620" width="12.125" style="182" customWidth="1"/>
    <col min="4621" max="4621" width="11.625" style="182" customWidth="1"/>
    <col min="4622" max="4622" width="11.5" style="182" customWidth="1"/>
    <col min="4623" max="4623" width="12.625" style="182" customWidth="1"/>
    <col min="4624" max="4624" width="11" style="182" customWidth="1"/>
    <col min="4625" max="4625" width="12.75" style="182" customWidth="1"/>
    <col min="4626" max="4626" width="5.625" style="182" customWidth="1"/>
    <col min="4627" max="4627" width="2.5" style="182" customWidth="1"/>
    <col min="4628" max="4628" width="10.625" style="182"/>
    <col min="4629" max="4629" width="14.625" style="182" customWidth="1"/>
    <col min="4630" max="4630" width="16.125" style="182" customWidth="1"/>
    <col min="4631" max="4631" width="12.75" style="182" bestFit="1" customWidth="1"/>
    <col min="4632" max="4864" width="10.625" style="182"/>
    <col min="4865" max="4865" width="2" style="182" customWidth="1"/>
    <col min="4866" max="4866" width="13.625" style="182" customWidth="1"/>
    <col min="4867" max="4867" width="10.625" style="182"/>
    <col min="4868" max="4871" width="12.625" style="182" customWidth="1"/>
    <col min="4872" max="4872" width="15.125" style="182" bestFit="1" customWidth="1"/>
    <col min="4873" max="4875" width="12.625" style="182" customWidth="1"/>
    <col min="4876" max="4876" width="12.125" style="182" customWidth="1"/>
    <col min="4877" max="4877" width="11.625" style="182" customWidth="1"/>
    <col min="4878" max="4878" width="11.5" style="182" customWidth="1"/>
    <col min="4879" max="4879" width="12.625" style="182" customWidth="1"/>
    <col min="4880" max="4880" width="11" style="182" customWidth="1"/>
    <col min="4881" max="4881" width="12.75" style="182" customWidth="1"/>
    <col min="4882" max="4882" width="5.625" style="182" customWidth="1"/>
    <col min="4883" max="4883" width="2.5" style="182" customWidth="1"/>
    <col min="4884" max="4884" width="10.625" style="182"/>
    <col min="4885" max="4885" width="14.625" style="182" customWidth="1"/>
    <col min="4886" max="4886" width="16.125" style="182" customWidth="1"/>
    <col min="4887" max="4887" width="12.75" style="182" bestFit="1" customWidth="1"/>
    <col min="4888" max="5120" width="10.625" style="182"/>
    <col min="5121" max="5121" width="2" style="182" customWidth="1"/>
    <col min="5122" max="5122" width="13.625" style="182" customWidth="1"/>
    <col min="5123" max="5123" width="10.625" style="182"/>
    <col min="5124" max="5127" width="12.625" style="182" customWidth="1"/>
    <col min="5128" max="5128" width="15.125" style="182" bestFit="1" customWidth="1"/>
    <col min="5129" max="5131" width="12.625" style="182" customWidth="1"/>
    <col min="5132" max="5132" width="12.125" style="182" customWidth="1"/>
    <col min="5133" max="5133" width="11.625" style="182" customWidth="1"/>
    <col min="5134" max="5134" width="11.5" style="182" customWidth="1"/>
    <col min="5135" max="5135" width="12.625" style="182" customWidth="1"/>
    <col min="5136" max="5136" width="11" style="182" customWidth="1"/>
    <col min="5137" max="5137" width="12.75" style="182" customWidth="1"/>
    <col min="5138" max="5138" width="5.625" style="182" customWidth="1"/>
    <col min="5139" max="5139" width="2.5" style="182" customWidth="1"/>
    <col min="5140" max="5140" width="10.625" style="182"/>
    <col min="5141" max="5141" width="14.625" style="182" customWidth="1"/>
    <col min="5142" max="5142" width="16.125" style="182" customWidth="1"/>
    <col min="5143" max="5143" width="12.75" style="182" bestFit="1" customWidth="1"/>
    <col min="5144" max="5376" width="10.625" style="182"/>
    <col min="5377" max="5377" width="2" style="182" customWidth="1"/>
    <col min="5378" max="5378" width="13.625" style="182" customWidth="1"/>
    <col min="5379" max="5379" width="10.625" style="182"/>
    <col min="5380" max="5383" width="12.625" style="182" customWidth="1"/>
    <col min="5384" max="5384" width="15.125" style="182" bestFit="1" customWidth="1"/>
    <col min="5385" max="5387" width="12.625" style="182" customWidth="1"/>
    <col min="5388" max="5388" width="12.125" style="182" customWidth="1"/>
    <col min="5389" max="5389" width="11.625" style="182" customWidth="1"/>
    <col min="5390" max="5390" width="11.5" style="182" customWidth="1"/>
    <col min="5391" max="5391" width="12.625" style="182" customWidth="1"/>
    <col min="5392" max="5392" width="11" style="182" customWidth="1"/>
    <col min="5393" max="5393" width="12.75" style="182" customWidth="1"/>
    <col min="5394" max="5394" width="5.625" style="182" customWidth="1"/>
    <col min="5395" max="5395" width="2.5" style="182" customWidth="1"/>
    <col min="5396" max="5396" width="10.625" style="182"/>
    <col min="5397" max="5397" width="14.625" style="182" customWidth="1"/>
    <col min="5398" max="5398" width="16.125" style="182" customWidth="1"/>
    <col min="5399" max="5399" width="12.75" style="182" bestFit="1" customWidth="1"/>
    <col min="5400" max="5632" width="10.625" style="182"/>
    <col min="5633" max="5633" width="2" style="182" customWidth="1"/>
    <col min="5634" max="5634" width="13.625" style="182" customWidth="1"/>
    <col min="5635" max="5635" width="10.625" style="182"/>
    <col min="5636" max="5639" width="12.625" style="182" customWidth="1"/>
    <col min="5640" max="5640" width="15.125" style="182" bestFit="1" customWidth="1"/>
    <col min="5641" max="5643" width="12.625" style="182" customWidth="1"/>
    <col min="5644" max="5644" width="12.125" style="182" customWidth="1"/>
    <col min="5645" max="5645" width="11.625" style="182" customWidth="1"/>
    <col min="5646" max="5646" width="11.5" style="182" customWidth="1"/>
    <col min="5647" max="5647" width="12.625" style="182" customWidth="1"/>
    <col min="5648" max="5648" width="11" style="182" customWidth="1"/>
    <col min="5649" max="5649" width="12.75" style="182" customWidth="1"/>
    <col min="5650" max="5650" width="5.625" style="182" customWidth="1"/>
    <col min="5651" max="5651" width="2.5" style="182" customWidth="1"/>
    <col min="5652" max="5652" width="10.625" style="182"/>
    <col min="5653" max="5653" width="14.625" style="182" customWidth="1"/>
    <col min="5654" max="5654" width="16.125" style="182" customWidth="1"/>
    <col min="5655" max="5655" width="12.75" style="182" bestFit="1" customWidth="1"/>
    <col min="5656" max="5888" width="10.625" style="182"/>
    <col min="5889" max="5889" width="2" style="182" customWidth="1"/>
    <col min="5890" max="5890" width="13.625" style="182" customWidth="1"/>
    <col min="5891" max="5891" width="10.625" style="182"/>
    <col min="5892" max="5895" width="12.625" style="182" customWidth="1"/>
    <col min="5896" max="5896" width="15.125" style="182" bestFit="1" customWidth="1"/>
    <col min="5897" max="5899" width="12.625" style="182" customWidth="1"/>
    <col min="5900" max="5900" width="12.125" style="182" customWidth="1"/>
    <col min="5901" max="5901" width="11.625" style="182" customWidth="1"/>
    <col min="5902" max="5902" width="11.5" style="182" customWidth="1"/>
    <col min="5903" max="5903" width="12.625" style="182" customWidth="1"/>
    <col min="5904" max="5904" width="11" style="182" customWidth="1"/>
    <col min="5905" max="5905" width="12.75" style="182" customWidth="1"/>
    <col min="5906" max="5906" width="5.625" style="182" customWidth="1"/>
    <col min="5907" max="5907" width="2.5" style="182" customWidth="1"/>
    <col min="5908" max="5908" width="10.625" style="182"/>
    <col min="5909" max="5909" width="14.625" style="182" customWidth="1"/>
    <col min="5910" max="5910" width="16.125" style="182" customWidth="1"/>
    <col min="5911" max="5911" width="12.75" style="182" bestFit="1" customWidth="1"/>
    <col min="5912" max="6144" width="10.625" style="182"/>
    <col min="6145" max="6145" width="2" style="182" customWidth="1"/>
    <col min="6146" max="6146" width="13.625" style="182" customWidth="1"/>
    <col min="6147" max="6147" width="10.625" style="182"/>
    <col min="6148" max="6151" width="12.625" style="182" customWidth="1"/>
    <col min="6152" max="6152" width="15.125" style="182" bestFit="1" customWidth="1"/>
    <col min="6153" max="6155" width="12.625" style="182" customWidth="1"/>
    <col min="6156" max="6156" width="12.125" style="182" customWidth="1"/>
    <col min="6157" max="6157" width="11.625" style="182" customWidth="1"/>
    <col min="6158" max="6158" width="11.5" style="182" customWidth="1"/>
    <col min="6159" max="6159" width="12.625" style="182" customWidth="1"/>
    <col min="6160" max="6160" width="11" style="182" customWidth="1"/>
    <col min="6161" max="6161" width="12.75" style="182" customWidth="1"/>
    <col min="6162" max="6162" width="5.625" style="182" customWidth="1"/>
    <col min="6163" max="6163" width="2.5" style="182" customWidth="1"/>
    <col min="6164" max="6164" width="10.625" style="182"/>
    <col min="6165" max="6165" width="14.625" style="182" customWidth="1"/>
    <col min="6166" max="6166" width="16.125" style="182" customWidth="1"/>
    <col min="6167" max="6167" width="12.75" style="182" bestFit="1" customWidth="1"/>
    <col min="6168" max="6400" width="10.625" style="182"/>
    <col min="6401" max="6401" width="2" style="182" customWidth="1"/>
    <col min="6402" max="6402" width="13.625" style="182" customWidth="1"/>
    <col min="6403" max="6403" width="10.625" style="182"/>
    <col min="6404" max="6407" width="12.625" style="182" customWidth="1"/>
    <col min="6408" max="6408" width="15.125" style="182" bestFit="1" customWidth="1"/>
    <col min="6409" max="6411" width="12.625" style="182" customWidth="1"/>
    <col min="6412" max="6412" width="12.125" style="182" customWidth="1"/>
    <col min="6413" max="6413" width="11.625" style="182" customWidth="1"/>
    <col min="6414" max="6414" width="11.5" style="182" customWidth="1"/>
    <col min="6415" max="6415" width="12.625" style="182" customWidth="1"/>
    <col min="6416" max="6416" width="11" style="182" customWidth="1"/>
    <col min="6417" max="6417" width="12.75" style="182" customWidth="1"/>
    <col min="6418" max="6418" width="5.625" style="182" customWidth="1"/>
    <col min="6419" max="6419" width="2.5" style="182" customWidth="1"/>
    <col min="6420" max="6420" width="10.625" style="182"/>
    <col min="6421" max="6421" width="14.625" style="182" customWidth="1"/>
    <col min="6422" max="6422" width="16.125" style="182" customWidth="1"/>
    <col min="6423" max="6423" width="12.75" style="182" bestFit="1" customWidth="1"/>
    <col min="6424" max="6656" width="10.625" style="182"/>
    <col min="6657" max="6657" width="2" style="182" customWidth="1"/>
    <col min="6658" max="6658" width="13.625" style="182" customWidth="1"/>
    <col min="6659" max="6659" width="10.625" style="182"/>
    <col min="6660" max="6663" width="12.625" style="182" customWidth="1"/>
    <col min="6664" max="6664" width="15.125" style="182" bestFit="1" customWidth="1"/>
    <col min="6665" max="6667" width="12.625" style="182" customWidth="1"/>
    <col min="6668" max="6668" width="12.125" style="182" customWidth="1"/>
    <col min="6669" max="6669" width="11.625" style="182" customWidth="1"/>
    <col min="6670" max="6670" width="11.5" style="182" customWidth="1"/>
    <col min="6671" max="6671" width="12.625" style="182" customWidth="1"/>
    <col min="6672" max="6672" width="11" style="182" customWidth="1"/>
    <col min="6673" max="6673" width="12.75" style="182" customWidth="1"/>
    <col min="6674" max="6674" width="5.625" style="182" customWidth="1"/>
    <col min="6675" max="6675" width="2.5" style="182" customWidth="1"/>
    <col min="6676" max="6676" width="10.625" style="182"/>
    <col min="6677" max="6677" width="14.625" style="182" customWidth="1"/>
    <col min="6678" max="6678" width="16.125" style="182" customWidth="1"/>
    <col min="6679" max="6679" width="12.75" style="182" bestFit="1" customWidth="1"/>
    <col min="6680" max="6912" width="10.625" style="182"/>
    <col min="6913" max="6913" width="2" style="182" customWidth="1"/>
    <col min="6914" max="6914" width="13.625" style="182" customWidth="1"/>
    <col min="6915" max="6915" width="10.625" style="182"/>
    <col min="6916" max="6919" width="12.625" style="182" customWidth="1"/>
    <col min="6920" max="6920" width="15.125" style="182" bestFit="1" customWidth="1"/>
    <col min="6921" max="6923" width="12.625" style="182" customWidth="1"/>
    <col min="6924" max="6924" width="12.125" style="182" customWidth="1"/>
    <col min="6925" max="6925" width="11.625" style="182" customWidth="1"/>
    <col min="6926" max="6926" width="11.5" style="182" customWidth="1"/>
    <col min="6927" max="6927" width="12.625" style="182" customWidth="1"/>
    <col min="6928" max="6928" width="11" style="182" customWidth="1"/>
    <col min="6929" max="6929" width="12.75" style="182" customWidth="1"/>
    <col min="6930" max="6930" width="5.625" style="182" customWidth="1"/>
    <col min="6931" max="6931" width="2.5" style="182" customWidth="1"/>
    <col min="6932" max="6932" width="10.625" style="182"/>
    <col min="6933" max="6933" width="14.625" style="182" customWidth="1"/>
    <col min="6934" max="6934" width="16.125" style="182" customWidth="1"/>
    <col min="6935" max="6935" width="12.75" style="182" bestFit="1" customWidth="1"/>
    <col min="6936" max="7168" width="10.625" style="182"/>
    <col min="7169" max="7169" width="2" style="182" customWidth="1"/>
    <col min="7170" max="7170" width="13.625" style="182" customWidth="1"/>
    <col min="7171" max="7171" width="10.625" style="182"/>
    <col min="7172" max="7175" width="12.625" style="182" customWidth="1"/>
    <col min="7176" max="7176" width="15.125" style="182" bestFit="1" customWidth="1"/>
    <col min="7177" max="7179" width="12.625" style="182" customWidth="1"/>
    <col min="7180" max="7180" width="12.125" style="182" customWidth="1"/>
    <col min="7181" max="7181" width="11.625" style="182" customWidth="1"/>
    <col min="7182" max="7182" width="11.5" style="182" customWidth="1"/>
    <col min="7183" max="7183" width="12.625" style="182" customWidth="1"/>
    <col min="7184" max="7184" width="11" style="182" customWidth="1"/>
    <col min="7185" max="7185" width="12.75" style="182" customWidth="1"/>
    <col min="7186" max="7186" width="5.625" style="182" customWidth="1"/>
    <col min="7187" max="7187" width="2.5" style="182" customWidth="1"/>
    <col min="7188" max="7188" width="10.625" style="182"/>
    <col min="7189" max="7189" width="14.625" style="182" customWidth="1"/>
    <col min="7190" max="7190" width="16.125" style="182" customWidth="1"/>
    <col min="7191" max="7191" width="12.75" style="182" bestFit="1" customWidth="1"/>
    <col min="7192" max="7424" width="10.625" style="182"/>
    <col min="7425" max="7425" width="2" style="182" customWidth="1"/>
    <col min="7426" max="7426" width="13.625" style="182" customWidth="1"/>
    <col min="7427" max="7427" width="10.625" style="182"/>
    <col min="7428" max="7431" width="12.625" style="182" customWidth="1"/>
    <col min="7432" max="7432" width="15.125" style="182" bestFit="1" customWidth="1"/>
    <col min="7433" max="7435" width="12.625" style="182" customWidth="1"/>
    <col min="7436" max="7436" width="12.125" style="182" customWidth="1"/>
    <col min="7437" max="7437" width="11.625" style="182" customWidth="1"/>
    <col min="7438" max="7438" width="11.5" style="182" customWidth="1"/>
    <col min="7439" max="7439" width="12.625" style="182" customWidth="1"/>
    <col min="7440" max="7440" width="11" style="182" customWidth="1"/>
    <col min="7441" max="7441" width="12.75" style="182" customWidth="1"/>
    <col min="7442" max="7442" width="5.625" style="182" customWidth="1"/>
    <col min="7443" max="7443" width="2.5" style="182" customWidth="1"/>
    <col min="7444" max="7444" width="10.625" style="182"/>
    <col min="7445" max="7445" width="14.625" style="182" customWidth="1"/>
    <col min="7446" max="7446" width="16.125" style="182" customWidth="1"/>
    <col min="7447" max="7447" width="12.75" style="182" bestFit="1" customWidth="1"/>
    <col min="7448" max="7680" width="10.625" style="182"/>
    <col min="7681" max="7681" width="2" style="182" customWidth="1"/>
    <col min="7682" max="7682" width="13.625" style="182" customWidth="1"/>
    <col min="7683" max="7683" width="10.625" style="182"/>
    <col min="7684" max="7687" width="12.625" style="182" customWidth="1"/>
    <col min="7688" max="7688" width="15.125" style="182" bestFit="1" customWidth="1"/>
    <col min="7689" max="7691" width="12.625" style="182" customWidth="1"/>
    <col min="7692" max="7692" width="12.125" style="182" customWidth="1"/>
    <col min="7693" max="7693" width="11.625" style="182" customWidth="1"/>
    <col min="7694" max="7694" width="11.5" style="182" customWidth="1"/>
    <col min="7695" max="7695" width="12.625" style="182" customWidth="1"/>
    <col min="7696" max="7696" width="11" style="182" customWidth="1"/>
    <col min="7697" max="7697" width="12.75" style="182" customWidth="1"/>
    <col min="7698" max="7698" width="5.625" style="182" customWidth="1"/>
    <col min="7699" max="7699" width="2.5" style="182" customWidth="1"/>
    <col min="7700" max="7700" width="10.625" style="182"/>
    <col min="7701" max="7701" width="14.625" style="182" customWidth="1"/>
    <col min="7702" max="7702" width="16.125" style="182" customWidth="1"/>
    <col min="7703" max="7703" width="12.75" style="182" bestFit="1" customWidth="1"/>
    <col min="7704" max="7936" width="10.625" style="182"/>
    <col min="7937" max="7937" width="2" style="182" customWidth="1"/>
    <col min="7938" max="7938" width="13.625" style="182" customWidth="1"/>
    <col min="7939" max="7939" width="10.625" style="182"/>
    <col min="7940" max="7943" width="12.625" style="182" customWidth="1"/>
    <col min="7944" max="7944" width="15.125" style="182" bestFit="1" customWidth="1"/>
    <col min="7945" max="7947" width="12.625" style="182" customWidth="1"/>
    <col min="7948" max="7948" width="12.125" style="182" customWidth="1"/>
    <col min="7949" max="7949" width="11.625" style="182" customWidth="1"/>
    <col min="7950" max="7950" width="11.5" style="182" customWidth="1"/>
    <col min="7951" max="7951" width="12.625" style="182" customWidth="1"/>
    <col min="7952" max="7952" width="11" style="182" customWidth="1"/>
    <col min="7953" max="7953" width="12.75" style="182" customWidth="1"/>
    <col min="7954" max="7954" width="5.625" style="182" customWidth="1"/>
    <col min="7955" max="7955" width="2.5" style="182" customWidth="1"/>
    <col min="7956" max="7956" width="10.625" style="182"/>
    <col min="7957" max="7957" width="14.625" style="182" customWidth="1"/>
    <col min="7958" max="7958" width="16.125" style="182" customWidth="1"/>
    <col min="7959" max="7959" width="12.75" style="182" bestFit="1" customWidth="1"/>
    <col min="7960" max="8192" width="10.625" style="182"/>
    <col min="8193" max="8193" width="2" style="182" customWidth="1"/>
    <col min="8194" max="8194" width="13.625" style="182" customWidth="1"/>
    <col min="8195" max="8195" width="10.625" style="182"/>
    <col min="8196" max="8199" width="12.625" style="182" customWidth="1"/>
    <col min="8200" max="8200" width="15.125" style="182" bestFit="1" customWidth="1"/>
    <col min="8201" max="8203" width="12.625" style="182" customWidth="1"/>
    <col min="8204" max="8204" width="12.125" style="182" customWidth="1"/>
    <col min="8205" max="8205" width="11.625" style="182" customWidth="1"/>
    <col min="8206" max="8206" width="11.5" style="182" customWidth="1"/>
    <col min="8207" max="8207" width="12.625" style="182" customWidth="1"/>
    <col min="8208" max="8208" width="11" style="182" customWidth="1"/>
    <col min="8209" max="8209" width="12.75" style="182" customWidth="1"/>
    <col min="8210" max="8210" width="5.625" style="182" customWidth="1"/>
    <col min="8211" max="8211" width="2.5" style="182" customWidth="1"/>
    <col min="8212" max="8212" width="10.625" style="182"/>
    <col min="8213" max="8213" width="14.625" style="182" customWidth="1"/>
    <col min="8214" max="8214" width="16.125" style="182" customWidth="1"/>
    <col min="8215" max="8215" width="12.75" style="182" bestFit="1" customWidth="1"/>
    <col min="8216" max="8448" width="10.625" style="182"/>
    <col min="8449" max="8449" width="2" style="182" customWidth="1"/>
    <col min="8450" max="8450" width="13.625" style="182" customWidth="1"/>
    <col min="8451" max="8451" width="10.625" style="182"/>
    <col min="8452" max="8455" width="12.625" style="182" customWidth="1"/>
    <col min="8456" max="8456" width="15.125" style="182" bestFit="1" customWidth="1"/>
    <col min="8457" max="8459" width="12.625" style="182" customWidth="1"/>
    <col min="8460" max="8460" width="12.125" style="182" customWidth="1"/>
    <col min="8461" max="8461" width="11.625" style="182" customWidth="1"/>
    <col min="8462" max="8462" width="11.5" style="182" customWidth="1"/>
    <col min="8463" max="8463" width="12.625" style="182" customWidth="1"/>
    <col min="8464" max="8464" width="11" style="182" customWidth="1"/>
    <col min="8465" max="8465" width="12.75" style="182" customWidth="1"/>
    <col min="8466" max="8466" width="5.625" style="182" customWidth="1"/>
    <col min="8467" max="8467" width="2.5" style="182" customWidth="1"/>
    <col min="8468" max="8468" width="10.625" style="182"/>
    <col min="8469" max="8469" width="14.625" style="182" customWidth="1"/>
    <col min="8470" max="8470" width="16.125" style="182" customWidth="1"/>
    <col min="8471" max="8471" width="12.75" style="182" bestFit="1" customWidth="1"/>
    <col min="8472" max="8704" width="10.625" style="182"/>
    <col min="8705" max="8705" width="2" style="182" customWidth="1"/>
    <col min="8706" max="8706" width="13.625" style="182" customWidth="1"/>
    <col min="8707" max="8707" width="10.625" style="182"/>
    <col min="8708" max="8711" width="12.625" style="182" customWidth="1"/>
    <col min="8712" max="8712" width="15.125" style="182" bestFit="1" customWidth="1"/>
    <col min="8713" max="8715" width="12.625" style="182" customWidth="1"/>
    <col min="8716" max="8716" width="12.125" style="182" customWidth="1"/>
    <col min="8717" max="8717" width="11.625" style="182" customWidth="1"/>
    <col min="8718" max="8718" width="11.5" style="182" customWidth="1"/>
    <col min="8719" max="8719" width="12.625" style="182" customWidth="1"/>
    <col min="8720" max="8720" width="11" style="182" customWidth="1"/>
    <col min="8721" max="8721" width="12.75" style="182" customWidth="1"/>
    <col min="8722" max="8722" width="5.625" style="182" customWidth="1"/>
    <col min="8723" max="8723" width="2.5" style="182" customWidth="1"/>
    <col min="8724" max="8724" width="10.625" style="182"/>
    <col min="8725" max="8725" width="14.625" style="182" customWidth="1"/>
    <col min="8726" max="8726" width="16.125" style="182" customWidth="1"/>
    <col min="8727" max="8727" width="12.75" style="182" bestFit="1" customWidth="1"/>
    <col min="8728" max="8960" width="10.625" style="182"/>
    <col min="8961" max="8961" width="2" style="182" customWidth="1"/>
    <col min="8962" max="8962" width="13.625" style="182" customWidth="1"/>
    <col min="8963" max="8963" width="10.625" style="182"/>
    <col min="8964" max="8967" width="12.625" style="182" customWidth="1"/>
    <col min="8968" max="8968" width="15.125" style="182" bestFit="1" customWidth="1"/>
    <col min="8969" max="8971" width="12.625" style="182" customWidth="1"/>
    <col min="8972" max="8972" width="12.125" style="182" customWidth="1"/>
    <col min="8973" max="8973" width="11.625" style="182" customWidth="1"/>
    <col min="8974" max="8974" width="11.5" style="182" customWidth="1"/>
    <col min="8975" max="8975" width="12.625" style="182" customWidth="1"/>
    <col min="8976" max="8976" width="11" style="182" customWidth="1"/>
    <col min="8977" max="8977" width="12.75" style="182" customWidth="1"/>
    <col min="8978" max="8978" width="5.625" style="182" customWidth="1"/>
    <col min="8979" max="8979" width="2.5" style="182" customWidth="1"/>
    <col min="8980" max="8980" width="10.625" style="182"/>
    <col min="8981" max="8981" width="14.625" style="182" customWidth="1"/>
    <col min="8982" max="8982" width="16.125" style="182" customWidth="1"/>
    <col min="8983" max="8983" width="12.75" style="182" bestFit="1" customWidth="1"/>
    <col min="8984" max="9216" width="10.625" style="182"/>
    <col min="9217" max="9217" width="2" style="182" customWidth="1"/>
    <col min="9218" max="9218" width="13.625" style="182" customWidth="1"/>
    <col min="9219" max="9219" width="10.625" style="182"/>
    <col min="9220" max="9223" width="12.625" style="182" customWidth="1"/>
    <col min="9224" max="9224" width="15.125" style="182" bestFit="1" customWidth="1"/>
    <col min="9225" max="9227" width="12.625" style="182" customWidth="1"/>
    <col min="9228" max="9228" width="12.125" style="182" customWidth="1"/>
    <col min="9229" max="9229" width="11.625" style="182" customWidth="1"/>
    <col min="9230" max="9230" width="11.5" style="182" customWidth="1"/>
    <col min="9231" max="9231" width="12.625" style="182" customWidth="1"/>
    <col min="9232" max="9232" width="11" style="182" customWidth="1"/>
    <col min="9233" max="9233" width="12.75" style="182" customWidth="1"/>
    <col min="9234" max="9234" width="5.625" style="182" customWidth="1"/>
    <col min="9235" max="9235" width="2.5" style="182" customWidth="1"/>
    <col min="9236" max="9236" width="10.625" style="182"/>
    <col min="9237" max="9237" width="14.625" style="182" customWidth="1"/>
    <col min="9238" max="9238" width="16.125" style="182" customWidth="1"/>
    <col min="9239" max="9239" width="12.75" style="182" bestFit="1" customWidth="1"/>
    <col min="9240" max="9472" width="10.625" style="182"/>
    <col min="9473" max="9473" width="2" style="182" customWidth="1"/>
    <col min="9474" max="9474" width="13.625" style="182" customWidth="1"/>
    <col min="9475" max="9475" width="10.625" style="182"/>
    <col min="9476" max="9479" width="12.625" style="182" customWidth="1"/>
    <col min="9480" max="9480" width="15.125" style="182" bestFit="1" customWidth="1"/>
    <col min="9481" max="9483" width="12.625" style="182" customWidth="1"/>
    <col min="9484" max="9484" width="12.125" style="182" customWidth="1"/>
    <col min="9485" max="9485" width="11.625" style="182" customWidth="1"/>
    <col min="9486" max="9486" width="11.5" style="182" customWidth="1"/>
    <col min="9487" max="9487" width="12.625" style="182" customWidth="1"/>
    <col min="9488" max="9488" width="11" style="182" customWidth="1"/>
    <col min="9489" max="9489" width="12.75" style="182" customWidth="1"/>
    <col min="9490" max="9490" width="5.625" style="182" customWidth="1"/>
    <col min="9491" max="9491" width="2.5" style="182" customWidth="1"/>
    <col min="9492" max="9492" width="10.625" style="182"/>
    <col min="9493" max="9493" width="14.625" style="182" customWidth="1"/>
    <col min="9494" max="9494" width="16.125" style="182" customWidth="1"/>
    <col min="9495" max="9495" width="12.75" style="182" bestFit="1" customWidth="1"/>
    <col min="9496" max="9728" width="10.625" style="182"/>
    <col min="9729" max="9729" width="2" style="182" customWidth="1"/>
    <col min="9730" max="9730" width="13.625" style="182" customWidth="1"/>
    <col min="9731" max="9731" width="10.625" style="182"/>
    <col min="9732" max="9735" width="12.625" style="182" customWidth="1"/>
    <col min="9736" max="9736" width="15.125" style="182" bestFit="1" customWidth="1"/>
    <col min="9737" max="9739" width="12.625" style="182" customWidth="1"/>
    <col min="9740" max="9740" width="12.125" style="182" customWidth="1"/>
    <col min="9741" max="9741" width="11.625" style="182" customWidth="1"/>
    <col min="9742" max="9742" width="11.5" style="182" customWidth="1"/>
    <col min="9743" max="9743" width="12.625" style="182" customWidth="1"/>
    <col min="9744" max="9744" width="11" style="182" customWidth="1"/>
    <col min="9745" max="9745" width="12.75" style="182" customWidth="1"/>
    <col min="9746" max="9746" width="5.625" style="182" customWidth="1"/>
    <col min="9747" max="9747" width="2.5" style="182" customWidth="1"/>
    <col min="9748" max="9748" width="10.625" style="182"/>
    <col min="9749" max="9749" width="14.625" style="182" customWidth="1"/>
    <col min="9750" max="9750" width="16.125" style="182" customWidth="1"/>
    <col min="9751" max="9751" width="12.75" style="182" bestFit="1" customWidth="1"/>
    <col min="9752" max="9984" width="10.625" style="182"/>
    <col min="9985" max="9985" width="2" style="182" customWidth="1"/>
    <col min="9986" max="9986" width="13.625" style="182" customWidth="1"/>
    <col min="9987" max="9987" width="10.625" style="182"/>
    <col min="9988" max="9991" width="12.625" style="182" customWidth="1"/>
    <col min="9992" max="9992" width="15.125" style="182" bestFit="1" customWidth="1"/>
    <col min="9993" max="9995" width="12.625" style="182" customWidth="1"/>
    <col min="9996" max="9996" width="12.125" style="182" customWidth="1"/>
    <col min="9997" max="9997" width="11.625" style="182" customWidth="1"/>
    <col min="9998" max="9998" width="11.5" style="182" customWidth="1"/>
    <col min="9999" max="9999" width="12.625" style="182" customWidth="1"/>
    <col min="10000" max="10000" width="11" style="182" customWidth="1"/>
    <col min="10001" max="10001" width="12.75" style="182" customWidth="1"/>
    <col min="10002" max="10002" width="5.625" style="182" customWidth="1"/>
    <col min="10003" max="10003" width="2.5" style="182" customWidth="1"/>
    <col min="10004" max="10004" width="10.625" style="182"/>
    <col min="10005" max="10005" width="14.625" style="182" customWidth="1"/>
    <col min="10006" max="10006" width="16.125" style="182" customWidth="1"/>
    <col min="10007" max="10007" width="12.75" style="182" bestFit="1" customWidth="1"/>
    <col min="10008" max="10240" width="10.625" style="182"/>
    <col min="10241" max="10241" width="2" style="182" customWidth="1"/>
    <col min="10242" max="10242" width="13.625" style="182" customWidth="1"/>
    <col min="10243" max="10243" width="10.625" style="182"/>
    <col min="10244" max="10247" width="12.625" style="182" customWidth="1"/>
    <col min="10248" max="10248" width="15.125" style="182" bestFit="1" customWidth="1"/>
    <col min="10249" max="10251" width="12.625" style="182" customWidth="1"/>
    <col min="10252" max="10252" width="12.125" style="182" customWidth="1"/>
    <col min="10253" max="10253" width="11.625" style="182" customWidth="1"/>
    <col min="10254" max="10254" width="11.5" style="182" customWidth="1"/>
    <col min="10255" max="10255" width="12.625" style="182" customWidth="1"/>
    <col min="10256" max="10256" width="11" style="182" customWidth="1"/>
    <col min="10257" max="10257" width="12.75" style="182" customWidth="1"/>
    <col min="10258" max="10258" width="5.625" style="182" customWidth="1"/>
    <col min="10259" max="10259" width="2.5" style="182" customWidth="1"/>
    <col min="10260" max="10260" width="10.625" style="182"/>
    <col min="10261" max="10261" width="14.625" style="182" customWidth="1"/>
    <col min="10262" max="10262" width="16.125" style="182" customWidth="1"/>
    <col min="10263" max="10263" width="12.75" style="182" bestFit="1" customWidth="1"/>
    <col min="10264" max="10496" width="10.625" style="182"/>
    <col min="10497" max="10497" width="2" style="182" customWidth="1"/>
    <col min="10498" max="10498" width="13.625" style="182" customWidth="1"/>
    <col min="10499" max="10499" width="10.625" style="182"/>
    <col min="10500" max="10503" width="12.625" style="182" customWidth="1"/>
    <col min="10504" max="10504" width="15.125" style="182" bestFit="1" customWidth="1"/>
    <col min="10505" max="10507" width="12.625" style="182" customWidth="1"/>
    <col min="10508" max="10508" width="12.125" style="182" customWidth="1"/>
    <col min="10509" max="10509" width="11.625" style="182" customWidth="1"/>
    <col min="10510" max="10510" width="11.5" style="182" customWidth="1"/>
    <col min="10511" max="10511" width="12.625" style="182" customWidth="1"/>
    <col min="10512" max="10512" width="11" style="182" customWidth="1"/>
    <col min="10513" max="10513" width="12.75" style="182" customWidth="1"/>
    <col min="10514" max="10514" width="5.625" style="182" customWidth="1"/>
    <col min="10515" max="10515" width="2.5" style="182" customWidth="1"/>
    <col min="10516" max="10516" width="10.625" style="182"/>
    <col min="10517" max="10517" width="14.625" style="182" customWidth="1"/>
    <col min="10518" max="10518" width="16.125" style="182" customWidth="1"/>
    <col min="10519" max="10519" width="12.75" style="182" bestFit="1" customWidth="1"/>
    <col min="10520" max="10752" width="10.625" style="182"/>
    <col min="10753" max="10753" width="2" style="182" customWidth="1"/>
    <col min="10754" max="10754" width="13.625" style="182" customWidth="1"/>
    <col min="10755" max="10755" width="10.625" style="182"/>
    <col min="10756" max="10759" width="12.625" style="182" customWidth="1"/>
    <col min="10760" max="10760" width="15.125" style="182" bestFit="1" customWidth="1"/>
    <col min="10761" max="10763" width="12.625" style="182" customWidth="1"/>
    <col min="10764" max="10764" width="12.125" style="182" customWidth="1"/>
    <col min="10765" max="10765" width="11.625" style="182" customWidth="1"/>
    <col min="10766" max="10766" width="11.5" style="182" customWidth="1"/>
    <col min="10767" max="10767" width="12.625" style="182" customWidth="1"/>
    <col min="10768" max="10768" width="11" style="182" customWidth="1"/>
    <col min="10769" max="10769" width="12.75" style="182" customWidth="1"/>
    <col min="10770" max="10770" width="5.625" style="182" customWidth="1"/>
    <col min="10771" max="10771" width="2.5" style="182" customWidth="1"/>
    <col min="10772" max="10772" width="10.625" style="182"/>
    <col min="10773" max="10773" width="14.625" style="182" customWidth="1"/>
    <col min="10774" max="10774" width="16.125" style="182" customWidth="1"/>
    <col min="10775" max="10775" width="12.75" style="182" bestFit="1" customWidth="1"/>
    <col min="10776" max="11008" width="10.625" style="182"/>
    <col min="11009" max="11009" width="2" style="182" customWidth="1"/>
    <col min="11010" max="11010" width="13.625" style="182" customWidth="1"/>
    <col min="11011" max="11011" width="10.625" style="182"/>
    <col min="11012" max="11015" width="12.625" style="182" customWidth="1"/>
    <col min="11016" max="11016" width="15.125" style="182" bestFit="1" customWidth="1"/>
    <col min="11017" max="11019" width="12.625" style="182" customWidth="1"/>
    <col min="11020" max="11020" width="12.125" style="182" customWidth="1"/>
    <col min="11021" max="11021" width="11.625" style="182" customWidth="1"/>
    <col min="11022" max="11022" width="11.5" style="182" customWidth="1"/>
    <col min="11023" max="11023" width="12.625" style="182" customWidth="1"/>
    <col min="11024" max="11024" width="11" style="182" customWidth="1"/>
    <col min="11025" max="11025" width="12.75" style="182" customWidth="1"/>
    <col min="11026" max="11026" width="5.625" style="182" customWidth="1"/>
    <col min="11027" max="11027" width="2.5" style="182" customWidth="1"/>
    <col min="11028" max="11028" width="10.625" style="182"/>
    <col min="11029" max="11029" width="14.625" style="182" customWidth="1"/>
    <col min="11030" max="11030" width="16.125" style="182" customWidth="1"/>
    <col min="11031" max="11031" width="12.75" style="182" bestFit="1" customWidth="1"/>
    <col min="11032" max="11264" width="10.625" style="182"/>
    <col min="11265" max="11265" width="2" style="182" customWidth="1"/>
    <col min="11266" max="11266" width="13.625" style="182" customWidth="1"/>
    <col min="11267" max="11267" width="10.625" style="182"/>
    <col min="11268" max="11271" width="12.625" style="182" customWidth="1"/>
    <col min="11272" max="11272" width="15.125" style="182" bestFit="1" customWidth="1"/>
    <col min="11273" max="11275" width="12.625" style="182" customWidth="1"/>
    <col min="11276" max="11276" width="12.125" style="182" customWidth="1"/>
    <col min="11277" max="11277" width="11.625" style="182" customWidth="1"/>
    <col min="11278" max="11278" width="11.5" style="182" customWidth="1"/>
    <col min="11279" max="11279" width="12.625" style="182" customWidth="1"/>
    <col min="11280" max="11280" width="11" style="182" customWidth="1"/>
    <col min="11281" max="11281" width="12.75" style="182" customWidth="1"/>
    <col min="11282" max="11282" width="5.625" style="182" customWidth="1"/>
    <col min="11283" max="11283" width="2.5" style="182" customWidth="1"/>
    <col min="11284" max="11284" width="10.625" style="182"/>
    <col min="11285" max="11285" width="14.625" style="182" customWidth="1"/>
    <col min="11286" max="11286" width="16.125" style="182" customWidth="1"/>
    <col min="11287" max="11287" width="12.75" style="182" bestFit="1" customWidth="1"/>
    <col min="11288" max="11520" width="10.625" style="182"/>
    <col min="11521" max="11521" width="2" style="182" customWidth="1"/>
    <col min="11522" max="11522" width="13.625" style="182" customWidth="1"/>
    <col min="11523" max="11523" width="10.625" style="182"/>
    <col min="11524" max="11527" width="12.625" style="182" customWidth="1"/>
    <col min="11528" max="11528" width="15.125" style="182" bestFit="1" customWidth="1"/>
    <col min="11529" max="11531" width="12.625" style="182" customWidth="1"/>
    <col min="11532" max="11532" width="12.125" style="182" customWidth="1"/>
    <col min="11533" max="11533" width="11.625" style="182" customWidth="1"/>
    <col min="11534" max="11534" width="11.5" style="182" customWidth="1"/>
    <col min="11535" max="11535" width="12.625" style="182" customWidth="1"/>
    <col min="11536" max="11536" width="11" style="182" customWidth="1"/>
    <col min="11537" max="11537" width="12.75" style="182" customWidth="1"/>
    <col min="11538" max="11538" width="5.625" style="182" customWidth="1"/>
    <col min="11539" max="11539" width="2.5" style="182" customWidth="1"/>
    <col min="11540" max="11540" width="10.625" style="182"/>
    <col min="11541" max="11541" width="14.625" style="182" customWidth="1"/>
    <col min="11542" max="11542" width="16.125" style="182" customWidth="1"/>
    <col min="11543" max="11543" width="12.75" style="182" bestFit="1" customWidth="1"/>
    <col min="11544" max="11776" width="10.625" style="182"/>
    <col min="11777" max="11777" width="2" style="182" customWidth="1"/>
    <col min="11778" max="11778" width="13.625" style="182" customWidth="1"/>
    <col min="11779" max="11779" width="10.625" style="182"/>
    <col min="11780" max="11783" width="12.625" style="182" customWidth="1"/>
    <col min="11784" max="11784" width="15.125" style="182" bestFit="1" customWidth="1"/>
    <col min="11785" max="11787" width="12.625" style="182" customWidth="1"/>
    <col min="11788" max="11788" width="12.125" style="182" customWidth="1"/>
    <col min="11789" max="11789" width="11.625" style="182" customWidth="1"/>
    <col min="11790" max="11790" width="11.5" style="182" customWidth="1"/>
    <col min="11791" max="11791" width="12.625" style="182" customWidth="1"/>
    <col min="11792" max="11792" width="11" style="182" customWidth="1"/>
    <col min="11793" max="11793" width="12.75" style="182" customWidth="1"/>
    <col min="11794" max="11794" width="5.625" style="182" customWidth="1"/>
    <col min="11795" max="11795" width="2.5" style="182" customWidth="1"/>
    <col min="11796" max="11796" width="10.625" style="182"/>
    <col min="11797" max="11797" width="14.625" style="182" customWidth="1"/>
    <col min="11798" max="11798" width="16.125" style="182" customWidth="1"/>
    <col min="11799" max="11799" width="12.75" style="182" bestFit="1" customWidth="1"/>
    <col min="11800" max="12032" width="10.625" style="182"/>
    <col min="12033" max="12033" width="2" style="182" customWidth="1"/>
    <col min="12034" max="12034" width="13.625" style="182" customWidth="1"/>
    <col min="12035" max="12035" width="10.625" style="182"/>
    <col min="12036" max="12039" width="12.625" style="182" customWidth="1"/>
    <col min="12040" max="12040" width="15.125" style="182" bestFit="1" customWidth="1"/>
    <col min="12041" max="12043" width="12.625" style="182" customWidth="1"/>
    <col min="12044" max="12044" width="12.125" style="182" customWidth="1"/>
    <col min="12045" max="12045" width="11.625" style="182" customWidth="1"/>
    <col min="12046" max="12046" width="11.5" style="182" customWidth="1"/>
    <col min="12047" max="12047" width="12.625" style="182" customWidth="1"/>
    <col min="12048" max="12048" width="11" style="182" customWidth="1"/>
    <col min="12049" max="12049" width="12.75" style="182" customWidth="1"/>
    <col min="12050" max="12050" width="5.625" style="182" customWidth="1"/>
    <col min="12051" max="12051" width="2.5" style="182" customWidth="1"/>
    <col min="12052" max="12052" width="10.625" style="182"/>
    <col min="12053" max="12053" width="14.625" style="182" customWidth="1"/>
    <col min="12054" max="12054" width="16.125" style="182" customWidth="1"/>
    <col min="12055" max="12055" width="12.75" style="182" bestFit="1" customWidth="1"/>
    <col min="12056" max="12288" width="10.625" style="182"/>
    <col min="12289" max="12289" width="2" style="182" customWidth="1"/>
    <col min="12290" max="12290" width="13.625" style="182" customWidth="1"/>
    <col min="12291" max="12291" width="10.625" style="182"/>
    <col min="12292" max="12295" width="12.625" style="182" customWidth="1"/>
    <col min="12296" max="12296" width="15.125" style="182" bestFit="1" customWidth="1"/>
    <col min="12297" max="12299" width="12.625" style="182" customWidth="1"/>
    <col min="12300" max="12300" width="12.125" style="182" customWidth="1"/>
    <col min="12301" max="12301" width="11.625" style="182" customWidth="1"/>
    <col min="12302" max="12302" width="11.5" style="182" customWidth="1"/>
    <col min="12303" max="12303" width="12.625" style="182" customWidth="1"/>
    <col min="12304" max="12304" width="11" style="182" customWidth="1"/>
    <col min="12305" max="12305" width="12.75" style="182" customWidth="1"/>
    <col min="12306" max="12306" width="5.625" style="182" customWidth="1"/>
    <col min="12307" max="12307" width="2.5" style="182" customWidth="1"/>
    <col min="12308" max="12308" width="10.625" style="182"/>
    <col min="12309" max="12309" width="14.625" style="182" customWidth="1"/>
    <col min="12310" max="12310" width="16.125" style="182" customWidth="1"/>
    <col min="12311" max="12311" width="12.75" style="182" bestFit="1" customWidth="1"/>
    <col min="12312" max="12544" width="10.625" style="182"/>
    <col min="12545" max="12545" width="2" style="182" customWidth="1"/>
    <col min="12546" max="12546" width="13.625" style="182" customWidth="1"/>
    <col min="12547" max="12547" width="10.625" style="182"/>
    <col min="12548" max="12551" width="12.625" style="182" customWidth="1"/>
    <col min="12552" max="12552" width="15.125" style="182" bestFit="1" customWidth="1"/>
    <col min="12553" max="12555" width="12.625" style="182" customWidth="1"/>
    <col min="12556" max="12556" width="12.125" style="182" customWidth="1"/>
    <col min="12557" max="12557" width="11.625" style="182" customWidth="1"/>
    <col min="12558" max="12558" width="11.5" style="182" customWidth="1"/>
    <col min="12559" max="12559" width="12.625" style="182" customWidth="1"/>
    <col min="12560" max="12560" width="11" style="182" customWidth="1"/>
    <col min="12561" max="12561" width="12.75" style="182" customWidth="1"/>
    <col min="12562" max="12562" width="5.625" style="182" customWidth="1"/>
    <col min="12563" max="12563" width="2.5" style="182" customWidth="1"/>
    <col min="12564" max="12564" width="10.625" style="182"/>
    <col min="12565" max="12565" width="14.625" style="182" customWidth="1"/>
    <col min="12566" max="12566" width="16.125" style="182" customWidth="1"/>
    <col min="12567" max="12567" width="12.75" style="182" bestFit="1" customWidth="1"/>
    <col min="12568" max="12800" width="10.625" style="182"/>
    <col min="12801" max="12801" width="2" style="182" customWidth="1"/>
    <col min="12802" max="12802" width="13.625" style="182" customWidth="1"/>
    <col min="12803" max="12803" width="10.625" style="182"/>
    <col min="12804" max="12807" width="12.625" style="182" customWidth="1"/>
    <col min="12808" max="12808" width="15.125" style="182" bestFit="1" customWidth="1"/>
    <col min="12809" max="12811" width="12.625" style="182" customWidth="1"/>
    <col min="12812" max="12812" width="12.125" style="182" customWidth="1"/>
    <col min="12813" max="12813" width="11.625" style="182" customWidth="1"/>
    <col min="12814" max="12814" width="11.5" style="182" customWidth="1"/>
    <col min="12815" max="12815" width="12.625" style="182" customWidth="1"/>
    <col min="12816" max="12816" width="11" style="182" customWidth="1"/>
    <col min="12817" max="12817" width="12.75" style="182" customWidth="1"/>
    <col min="12818" max="12818" width="5.625" style="182" customWidth="1"/>
    <col min="12819" max="12819" width="2.5" style="182" customWidth="1"/>
    <col min="12820" max="12820" width="10.625" style="182"/>
    <col min="12821" max="12821" width="14.625" style="182" customWidth="1"/>
    <col min="12822" max="12822" width="16.125" style="182" customWidth="1"/>
    <col min="12823" max="12823" width="12.75" style="182" bestFit="1" customWidth="1"/>
    <col min="12824" max="13056" width="10.625" style="182"/>
    <col min="13057" max="13057" width="2" style="182" customWidth="1"/>
    <col min="13058" max="13058" width="13.625" style="182" customWidth="1"/>
    <col min="13059" max="13059" width="10.625" style="182"/>
    <col min="13060" max="13063" width="12.625" style="182" customWidth="1"/>
    <col min="13064" max="13064" width="15.125" style="182" bestFit="1" customWidth="1"/>
    <col min="13065" max="13067" width="12.625" style="182" customWidth="1"/>
    <col min="13068" max="13068" width="12.125" style="182" customWidth="1"/>
    <col min="13069" max="13069" width="11.625" style="182" customWidth="1"/>
    <col min="13070" max="13070" width="11.5" style="182" customWidth="1"/>
    <col min="13071" max="13071" width="12.625" style="182" customWidth="1"/>
    <col min="13072" max="13072" width="11" style="182" customWidth="1"/>
    <col min="13073" max="13073" width="12.75" style="182" customWidth="1"/>
    <col min="13074" max="13074" width="5.625" style="182" customWidth="1"/>
    <col min="13075" max="13075" width="2.5" style="182" customWidth="1"/>
    <col min="13076" max="13076" width="10.625" style="182"/>
    <col min="13077" max="13077" width="14.625" style="182" customWidth="1"/>
    <col min="13078" max="13078" width="16.125" style="182" customWidth="1"/>
    <col min="13079" max="13079" width="12.75" style="182" bestFit="1" customWidth="1"/>
    <col min="13080" max="13312" width="10.625" style="182"/>
    <col min="13313" max="13313" width="2" style="182" customWidth="1"/>
    <col min="13314" max="13314" width="13.625" style="182" customWidth="1"/>
    <col min="13315" max="13315" width="10.625" style="182"/>
    <col min="13316" max="13319" width="12.625" style="182" customWidth="1"/>
    <col min="13320" max="13320" width="15.125" style="182" bestFit="1" customWidth="1"/>
    <col min="13321" max="13323" width="12.625" style="182" customWidth="1"/>
    <col min="13324" max="13324" width="12.125" style="182" customWidth="1"/>
    <col min="13325" max="13325" width="11.625" style="182" customWidth="1"/>
    <col min="13326" max="13326" width="11.5" style="182" customWidth="1"/>
    <col min="13327" max="13327" width="12.625" style="182" customWidth="1"/>
    <col min="13328" max="13328" width="11" style="182" customWidth="1"/>
    <col min="13329" max="13329" width="12.75" style="182" customWidth="1"/>
    <col min="13330" max="13330" width="5.625" style="182" customWidth="1"/>
    <col min="13331" max="13331" width="2.5" style="182" customWidth="1"/>
    <col min="13332" max="13332" width="10.625" style="182"/>
    <col min="13333" max="13333" width="14.625" style="182" customWidth="1"/>
    <col min="13334" max="13334" width="16.125" style="182" customWidth="1"/>
    <col min="13335" max="13335" width="12.75" style="182" bestFit="1" customWidth="1"/>
    <col min="13336" max="13568" width="10.625" style="182"/>
    <col min="13569" max="13569" width="2" style="182" customWidth="1"/>
    <col min="13570" max="13570" width="13.625" style="182" customWidth="1"/>
    <col min="13571" max="13571" width="10.625" style="182"/>
    <col min="13572" max="13575" width="12.625" style="182" customWidth="1"/>
    <col min="13576" max="13576" width="15.125" style="182" bestFit="1" customWidth="1"/>
    <col min="13577" max="13579" width="12.625" style="182" customWidth="1"/>
    <col min="13580" max="13580" width="12.125" style="182" customWidth="1"/>
    <col min="13581" max="13581" width="11.625" style="182" customWidth="1"/>
    <col min="13582" max="13582" width="11.5" style="182" customWidth="1"/>
    <col min="13583" max="13583" width="12.625" style="182" customWidth="1"/>
    <col min="13584" max="13584" width="11" style="182" customWidth="1"/>
    <col min="13585" max="13585" width="12.75" style="182" customWidth="1"/>
    <col min="13586" max="13586" width="5.625" style="182" customWidth="1"/>
    <col min="13587" max="13587" width="2.5" style="182" customWidth="1"/>
    <col min="13588" max="13588" width="10.625" style="182"/>
    <col min="13589" max="13589" width="14.625" style="182" customWidth="1"/>
    <col min="13590" max="13590" width="16.125" style="182" customWidth="1"/>
    <col min="13591" max="13591" width="12.75" style="182" bestFit="1" customWidth="1"/>
    <col min="13592" max="13824" width="10.625" style="182"/>
    <col min="13825" max="13825" width="2" style="182" customWidth="1"/>
    <col min="13826" max="13826" width="13.625" style="182" customWidth="1"/>
    <col min="13827" max="13827" width="10.625" style="182"/>
    <col min="13828" max="13831" width="12.625" style="182" customWidth="1"/>
    <col min="13832" max="13832" width="15.125" style="182" bestFit="1" customWidth="1"/>
    <col min="13833" max="13835" width="12.625" style="182" customWidth="1"/>
    <col min="13836" max="13836" width="12.125" style="182" customWidth="1"/>
    <col min="13837" max="13837" width="11.625" style="182" customWidth="1"/>
    <col min="13838" max="13838" width="11.5" style="182" customWidth="1"/>
    <col min="13839" max="13839" width="12.625" style="182" customWidth="1"/>
    <col min="13840" max="13840" width="11" style="182" customWidth="1"/>
    <col min="13841" max="13841" width="12.75" style="182" customWidth="1"/>
    <col min="13842" max="13842" width="5.625" style="182" customWidth="1"/>
    <col min="13843" max="13843" width="2.5" style="182" customWidth="1"/>
    <col min="13844" max="13844" width="10.625" style="182"/>
    <col min="13845" max="13845" width="14.625" style="182" customWidth="1"/>
    <col min="13846" max="13846" width="16.125" style="182" customWidth="1"/>
    <col min="13847" max="13847" width="12.75" style="182" bestFit="1" customWidth="1"/>
    <col min="13848" max="14080" width="10.625" style="182"/>
    <col min="14081" max="14081" width="2" style="182" customWidth="1"/>
    <col min="14082" max="14082" width="13.625" style="182" customWidth="1"/>
    <col min="14083" max="14083" width="10.625" style="182"/>
    <col min="14084" max="14087" width="12.625" style="182" customWidth="1"/>
    <col min="14088" max="14088" width="15.125" style="182" bestFit="1" customWidth="1"/>
    <col min="14089" max="14091" width="12.625" style="182" customWidth="1"/>
    <col min="14092" max="14092" width="12.125" style="182" customWidth="1"/>
    <col min="14093" max="14093" width="11.625" style="182" customWidth="1"/>
    <col min="14094" max="14094" width="11.5" style="182" customWidth="1"/>
    <col min="14095" max="14095" width="12.625" style="182" customWidth="1"/>
    <col min="14096" max="14096" width="11" style="182" customWidth="1"/>
    <col min="14097" max="14097" width="12.75" style="182" customWidth="1"/>
    <col min="14098" max="14098" width="5.625" style="182" customWidth="1"/>
    <col min="14099" max="14099" width="2.5" style="182" customWidth="1"/>
    <col min="14100" max="14100" width="10.625" style="182"/>
    <col min="14101" max="14101" width="14.625" style="182" customWidth="1"/>
    <col min="14102" max="14102" width="16.125" style="182" customWidth="1"/>
    <col min="14103" max="14103" width="12.75" style="182" bestFit="1" customWidth="1"/>
    <col min="14104" max="14336" width="10.625" style="182"/>
    <col min="14337" max="14337" width="2" style="182" customWidth="1"/>
    <col min="14338" max="14338" width="13.625" style="182" customWidth="1"/>
    <col min="14339" max="14339" width="10.625" style="182"/>
    <col min="14340" max="14343" width="12.625" style="182" customWidth="1"/>
    <col min="14344" max="14344" width="15.125" style="182" bestFit="1" customWidth="1"/>
    <col min="14345" max="14347" width="12.625" style="182" customWidth="1"/>
    <col min="14348" max="14348" width="12.125" style="182" customWidth="1"/>
    <col min="14349" max="14349" width="11.625" style="182" customWidth="1"/>
    <col min="14350" max="14350" width="11.5" style="182" customWidth="1"/>
    <col min="14351" max="14351" width="12.625" style="182" customWidth="1"/>
    <col min="14352" max="14352" width="11" style="182" customWidth="1"/>
    <col min="14353" max="14353" width="12.75" style="182" customWidth="1"/>
    <col min="14354" max="14354" width="5.625" style="182" customWidth="1"/>
    <col min="14355" max="14355" width="2.5" style="182" customWidth="1"/>
    <col min="14356" max="14356" width="10.625" style="182"/>
    <col min="14357" max="14357" width="14.625" style="182" customWidth="1"/>
    <col min="14358" max="14358" width="16.125" style="182" customWidth="1"/>
    <col min="14359" max="14359" width="12.75" style="182" bestFit="1" customWidth="1"/>
    <col min="14360" max="14592" width="10.625" style="182"/>
    <col min="14593" max="14593" width="2" style="182" customWidth="1"/>
    <col min="14594" max="14594" width="13.625" style="182" customWidth="1"/>
    <col min="14595" max="14595" width="10.625" style="182"/>
    <col min="14596" max="14599" width="12.625" style="182" customWidth="1"/>
    <col min="14600" max="14600" width="15.125" style="182" bestFit="1" customWidth="1"/>
    <col min="14601" max="14603" width="12.625" style="182" customWidth="1"/>
    <col min="14604" max="14604" width="12.125" style="182" customWidth="1"/>
    <col min="14605" max="14605" width="11.625" style="182" customWidth="1"/>
    <col min="14606" max="14606" width="11.5" style="182" customWidth="1"/>
    <col min="14607" max="14607" width="12.625" style="182" customWidth="1"/>
    <col min="14608" max="14608" width="11" style="182" customWidth="1"/>
    <col min="14609" max="14609" width="12.75" style="182" customWidth="1"/>
    <col min="14610" max="14610" width="5.625" style="182" customWidth="1"/>
    <col min="14611" max="14611" width="2.5" style="182" customWidth="1"/>
    <col min="14612" max="14612" width="10.625" style="182"/>
    <col min="14613" max="14613" width="14.625" style="182" customWidth="1"/>
    <col min="14614" max="14614" width="16.125" style="182" customWidth="1"/>
    <col min="14615" max="14615" width="12.75" style="182" bestFit="1" customWidth="1"/>
    <col min="14616" max="14848" width="10.625" style="182"/>
    <col min="14849" max="14849" width="2" style="182" customWidth="1"/>
    <col min="14850" max="14850" width="13.625" style="182" customWidth="1"/>
    <col min="14851" max="14851" width="10.625" style="182"/>
    <col min="14852" max="14855" width="12.625" style="182" customWidth="1"/>
    <col min="14856" max="14856" width="15.125" style="182" bestFit="1" customWidth="1"/>
    <col min="14857" max="14859" width="12.625" style="182" customWidth="1"/>
    <col min="14860" max="14860" width="12.125" style="182" customWidth="1"/>
    <col min="14861" max="14861" width="11.625" style="182" customWidth="1"/>
    <col min="14862" max="14862" width="11.5" style="182" customWidth="1"/>
    <col min="14863" max="14863" width="12.625" style="182" customWidth="1"/>
    <col min="14864" max="14864" width="11" style="182" customWidth="1"/>
    <col min="14865" max="14865" width="12.75" style="182" customWidth="1"/>
    <col min="14866" max="14866" width="5.625" style="182" customWidth="1"/>
    <col min="14867" max="14867" width="2.5" style="182" customWidth="1"/>
    <col min="14868" max="14868" width="10.625" style="182"/>
    <col min="14869" max="14869" width="14.625" style="182" customWidth="1"/>
    <col min="14870" max="14870" width="16.125" style="182" customWidth="1"/>
    <col min="14871" max="14871" width="12.75" style="182" bestFit="1" customWidth="1"/>
    <col min="14872" max="15104" width="10.625" style="182"/>
    <col min="15105" max="15105" width="2" style="182" customWidth="1"/>
    <col min="15106" max="15106" width="13.625" style="182" customWidth="1"/>
    <col min="15107" max="15107" width="10.625" style="182"/>
    <col min="15108" max="15111" width="12.625" style="182" customWidth="1"/>
    <col min="15112" max="15112" width="15.125" style="182" bestFit="1" customWidth="1"/>
    <col min="15113" max="15115" width="12.625" style="182" customWidth="1"/>
    <col min="15116" max="15116" width="12.125" style="182" customWidth="1"/>
    <col min="15117" max="15117" width="11.625" style="182" customWidth="1"/>
    <col min="15118" max="15118" width="11.5" style="182" customWidth="1"/>
    <col min="15119" max="15119" width="12.625" style="182" customWidth="1"/>
    <col min="15120" max="15120" width="11" style="182" customWidth="1"/>
    <col min="15121" max="15121" width="12.75" style="182" customWidth="1"/>
    <col min="15122" max="15122" width="5.625" style="182" customWidth="1"/>
    <col min="15123" max="15123" width="2.5" style="182" customWidth="1"/>
    <col min="15124" max="15124" width="10.625" style="182"/>
    <col min="15125" max="15125" width="14.625" style="182" customWidth="1"/>
    <col min="15126" max="15126" width="16.125" style="182" customWidth="1"/>
    <col min="15127" max="15127" width="12.75" style="182" bestFit="1" customWidth="1"/>
    <col min="15128" max="15360" width="10.625" style="182"/>
    <col min="15361" max="15361" width="2" style="182" customWidth="1"/>
    <col min="15362" max="15362" width="13.625" style="182" customWidth="1"/>
    <col min="15363" max="15363" width="10.625" style="182"/>
    <col min="15364" max="15367" width="12.625" style="182" customWidth="1"/>
    <col min="15368" max="15368" width="15.125" style="182" bestFit="1" customWidth="1"/>
    <col min="15369" max="15371" width="12.625" style="182" customWidth="1"/>
    <col min="15372" max="15372" width="12.125" style="182" customWidth="1"/>
    <col min="15373" max="15373" width="11.625" style="182" customWidth="1"/>
    <col min="15374" max="15374" width="11.5" style="182" customWidth="1"/>
    <col min="15375" max="15375" width="12.625" style="182" customWidth="1"/>
    <col min="15376" max="15376" width="11" style="182" customWidth="1"/>
    <col min="15377" max="15377" width="12.75" style="182" customWidth="1"/>
    <col min="15378" max="15378" width="5.625" style="182" customWidth="1"/>
    <col min="15379" max="15379" width="2.5" style="182" customWidth="1"/>
    <col min="15380" max="15380" width="10.625" style="182"/>
    <col min="15381" max="15381" width="14.625" style="182" customWidth="1"/>
    <col min="15382" max="15382" width="16.125" style="182" customWidth="1"/>
    <col min="15383" max="15383" width="12.75" style="182" bestFit="1" customWidth="1"/>
    <col min="15384" max="15616" width="10.625" style="182"/>
    <col min="15617" max="15617" width="2" style="182" customWidth="1"/>
    <col min="15618" max="15618" width="13.625" style="182" customWidth="1"/>
    <col min="15619" max="15619" width="10.625" style="182"/>
    <col min="15620" max="15623" width="12.625" style="182" customWidth="1"/>
    <col min="15624" max="15624" width="15.125" style="182" bestFit="1" customWidth="1"/>
    <col min="15625" max="15627" width="12.625" style="182" customWidth="1"/>
    <col min="15628" max="15628" width="12.125" style="182" customWidth="1"/>
    <col min="15629" max="15629" width="11.625" style="182" customWidth="1"/>
    <col min="15630" max="15630" width="11.5" style="182" customWidth="1"/>
    <col min="15631" max="15631" width="12.625" style="182" customWidth="1"/>
    <col min="15632" max="15632" width="11" style="182" customWidth="1"/>
    <col min="15633" max="15633" width="12.75" style="182" customWidth="1"/>
    <col min="15634" max="15634" width="5.625" style="182" customWidth="1"/>
    <col min="15635" max="15635" width="2.5" style="182" customWidth="1"/>
    <col min="15636" max="15636" width="10.625" style="182"/>
    <col min="15637" max="15637" width="14.625" style="182" customWidth="1"/>
    <col min="15638" max="15638" width="16.125" style="182" customWidth="1"/>
    <col min="15639" max="15639" width="12.75" style="182" bestFit="1" customWidth="1"/>
    <col min="15640" max="15872" width="10.625" style="182"/>
    <col min="15873" max="15873" width="2" style="182" customWidth="1"/>
    <col min="15874" max="15874" width="13.625" style="182" customWidth="1"/>
    <col min="15875" max="15875" width="10.625" style="182"/>
    <col min="15876" max="15879" width="12.625" style="182" customWidth="1"/>
    <col min="15880" max="15880" width="15.125" style="182" bestFit="1" customWidth="1"/>
    <col min="15881" max="15883" width="12.625" style="182" customWidth="1"/>
    <col min="15884" max="15884" width="12.125" style="182" customWidth="1"/>
    <col min="15885" max="15885" width="11.625" style="182" customWidth="1"/>
    <col min="15886" max="15886" width="11.5" style="182" customWidth="1"/>
    <col min="15887" max="15887" width="12.625" style="182" customWidth="1"/>
    <col min="15888" max="15888" width="11" style="182" customWidth="1"/>
    <col min="15889" max="15889" width="12.75" style="182" customWidth="1"/>
    <col min="15890" max="15890" width="5.625" style="182" customWidth="1"/>
    <col min="15891" max="15891" width="2.5" style="182" customWidth="1"/>
    <col min="15892" max="15892" width="10.625" style="182"/>
    <col min="15893" max="15893" width="14.625" style="182" customWidth="1"/>
    <col min="15894" max="15894" width="16.125" style="182" customWidth="1"/>
    <col min="15895" max="15895" width="12.75" style="182" bestFit="1" customWidth="1"/>
    <col min="15896" max="16128" width="10.625" style="182"/>
    <col min="16129" max="16129" width="2" style="182" customWidth="1"/>
    <col min="16130" max="16130" width="13.625" style="182" customWidth="1"/>
    <col min="16131" max="16131" width="10.625" style="182"/>
    <col min="16132" max="16135" width="12.625" style="182" customWidth="1"/>
    <col min="16136" max="16136" width="15.125" style="182" bestFit="1" customWidth="1"/>
    <col min="16137" max="16139" width="12.625" style="182" customWidth="1"/>
    <col min="16140" max="16140" width="12.125" style="182" customWidth="1"/>
    <col min="16141" max="16141" width="11.625" style="182" customWidth="1"/>
    <col min="16142" max="16142" width="11.5" style="182" customWidth="1"/>
    <col min="16143" max="16143" width="12.625" style="182" customWidth="1"/>
    <col min="16144" max="16144" width="11" style="182" customWidth="1"/>
    <col min="16145" max="16145" width="12.75" style="182" customWidth="1"/>
    <col min="16146" max="16146" width="5.625" style="182" customWidth="1"/>
    <col min="16147" max="16147" width="2.5" style="182" customWidth="1"/>
    <col min="16148" max="16148" width="10.625" style="182"/>
    <col min="16149" max="16149" width="14.625" style="182" customWidth="1"/>
    <col min="16150" max="16150" width="16.125" style="182" customWidth="1"/>
    <col min="16151" max="16151" width="12.75" style="182" bestFit="1" customWidth="1"/>
    <col min="16152" max="16384" width="10.625" style="182"/>
  </cols>
  <sheetData>
    <row r="1" spans="2:28" ht="24" customHeight="1" thickBot="1">
      <c r="B1" s="1" t="s">
        <v>131</v>
      </c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284" t="s">
        <v>120</v>
      </c>
      <c r="O1" s="284"/>
      <c r="P1" s="284"/>
      <c r="Q1" s="284"/>
      <c r="R1" s="284"/>
      <c r="S1" s="232"/>
      <c r="T1" s="232"/>
      <c r="U1" s="232"/>
      <c r="V1" s="232"/>
    </row>
    <row r="2" spans="2:28" ht="30" customHeight="1">
      <c r="B2" s="94"/>
      <c r="C2" s="95"/>
      <c r="D2" s="96" t="s">
        <v>88</v>
      </c>
      <c r="E2" s="97"/>
      <c r="F2" s="97"/>
      <c r="G2" s="97"/>
      <c r="H2" s="305" t="s">
        <v>89</v>
      </c>
      <c r="I2" s="306"/>
      <c r="J2" s="307" t="s">
        <v>90</v>
      </c>
      <c r="K2" s="309" t="s">
        <v>91</v>
      </c>
      <c r="L2" s="311" t="s">
        <v>92</v>
      </c>
      <c r="M2" s="311" t="s">
        <v>93</v>
      </c>
      <c r="N2" s="311" t="s">
        <v>94</v>
      </c>
      <c r="O2" s="311" t="s">
        <v>95</v>
      </c>
      <c r="P2" s="311" t="s">
        <v>96</v>
      </c>
      <c r="Q2" s="311" t="s">
        <v>97</v>
      </c>
      <c r="R2" s="313" t="s">
        <v>13</v>
      </c>
      <c r="S2" s="232"/>
      <c r="T2" s="232"/>
      <c r="U2" s="232"/>
      <c r="V2" s="232"/>
    </row>
    <row r="3" spans="2:28" ht="30" customHeight="1">
      <c r="B3" s="98"/>
      <c r="C3" s="99"/>
      <c r="D3" s="100"/>
      <c r="E3" s="100"/>
      <c r="F3" s="100"/>
      <c r="G3" s="100"/>
      <c r="H3" s="316" t="s">
        <v>98</v>
      </c>
      <c r="I3" s="317" t="s">
        <v>99</v>
      </c>
      <c r="J3" s="308"/>
      <c r="K3" s="310"/>
      <c r="L3" s="312"/>
      <c r="M3" s="312"/>
      <c r="N3" s="312"/>
      <c r="O3" s="312"/>
      <c r="P3" s="312"/>
      <c r="Q3" s="312"/>
      <c r="R3" s="314"/>
      <c r="S3" s="232"/>
      <c r="T3" s="232"/>
      <c r="U3" s="232"/>
      <c r="V3" s="235"/>
    </row>
    <row r="4" spans="2:28" ht="30" customHeight="1">
      <c r="B4" s="111" t="s">
        <v>19</v>
      </c>
      <c r="C4" s="99" t="s">
        <v>20</v>
      </c>
      <c r="D4" s="99" t="s">
        <v>132</v>
      </c>
      <c r="E4" s="99" t="s">
        <v>133</v>
      </c>
      <c r="F4" s="99" t="s">
        <v>134</v>
      </c>
      <c r="G4" s="99" t="s">
        <v>135</v>
      </c>
      <c r="H4" s="316"/>
      <c r="I4" s="317"/>
      <c r="J4" s="308"/>
      <c r="K4" s="310"/>
      <c r="L4" s="312"/>
      <c r="M4" s="312"/>
      <c r="N4" s="312"/>
      <c r="O4" s="312"/>
      <c r="P4" s="312"/>
      <c r="Q4" s="312"/>
      <c r="R4" s="314"/>
      <c r="S4" s="232"/>
      <c r="T4" s="270"/>
      <c r="U4" s="335"/>
      <c r="V4" s="336"/>
    </row>
    <row r="5" spans="2:28" ht="30" customHeight="1">
      <c r="B5" s="98"/>
      <c r="C5" s="99"/>
      <c r="D5" s="100"/>
      <c r="E5" s="100"/>
      <c r="F5" s="100"/>
      <c r="G5" s="100"/>
      <c r="H5" s="316"/>
      <c r="I5" s="317"/>
      <c r="J5" s="308"/>
      <c r="K5" s="310"/>
      <c r="L5" s="312"/>
      <c r="M5" s="312"/>
      <c r="N5" s="312"/>
      <c r="O5" s="312"/>
      <c r="P5" s="312"/>
      <c r="Q5" s="312"/>
      <c r="R5" s="314"/>
      <c r="S5" s="232"/>
      <c r="T5" s="270"/>
      <c r="U5" s="303"/>
      <c r="V5" s="336"/>
    </row>
    <row r="6" spans="2:28" ht="30" customHeight="1">
      <c r="B6" s="102"/>
      <c r="C6" s="103"/>
      <c r="D6" s="103" t="s">
        <v>24</v>
      </c>
      <c r="E6" s="103" t="s">
        <v>24</v>
      </c>
      <c r="F6" s="103" t="s">
        <v>106</v>
      </c>
      <c r="G6" s="103" t="s">
        <v>106</v>
      </c>
      <c r="H6" s="103" t="s">
        <v>23</v>
      </c>
      <c r="I6" s="104" t="s">
        <v>23</v>
      </c>
      <c r="J6" s="105" t="s">
        <v>107</v>
      </c>
      <c r="K6" s="103" t="s">
        <v>107</v>
      </c>
      <c r="L6" s="103" t="s">
        <v>107</v>
      </c>
      <c r="M6" s="103" t="s">
        <v>107</v>
      </c>
      <c r="N6" s="103" t="s">
        <v>107</v>
      </c>
      <c r="O6" s="103" t="s">
        <v>108</v>
      </c>
      <c r="P6" s="103" t="s">
        <v>109</v>
      </c>
      <c r="Q6" s="103" t="s">
        <v>106</v>
      </c>
      <c r="R6" s="314"/>
      <c r="S6" s="232"/>
      <c r="T6" s="270"/>
      <c r="U6" s="303"/>
      <c r="V6" s="336"/>
    </row>
    <row r="7" spans="2:28" ht="30" customHeight="1">
      <c r="B7" s="98"/>
      <c r="C7" s="99"/>
      <c r="D7" s="100"/>
      <c r="E7" s="100"/>
      <c r="F7" s="107"/>
      <c r="G7" s="107"/>
      <c r="H7" s="107"/>
      <c r="I7" s="108"/>
      <c r="J7" s="109"/>
      <c r="K7" s="107"/>
      <c r="L7" s="107"/>
      <c r="M7" s="107"/>
      <c r="N7" s="107"/>
      <c r="O7" s="107"/>
      <c r="P7" s="107"/>
      <c r="Q7" s="107"/>
      <c r="R7" s="314"/>
      <c r="S7" s="232"/>
      <c r="T7" s="270"/>
      <c r="U7" s="303"/>
      <c r="V7" s="273"/>
    </row>
    <row r="8" spans="2:28" ht="30" customHeight="1">
      <c r="B8" s="111" t="s">
        <v>127</v>
      </c>
      <c r="C8" s="99" t="s">
        <v>26</v>
      </c>
      <c r="D8" s="112"/>
      <c r="E8" s="112"/>
      <c r="F8" s="112"/>
      <c r="G8" s="112"/>
      <c r="H8" s="169">
        <v>102666876</v>
      </c>
      <c r="I8" s="134">
        <v>0</v>
      </c>
      <c r="J8" s="168">
        <v>112257</v>
      </c>
      <c r="K8" s="169">
        <v>64051</v>
      </c>
      <c r="L8" s="169">
        <v>395</v>
      </c>
      <c r="M8" s="169">
        <v>385</v>
      </c>
      <c r="N8" s="169">
        <v>2494</v>
      </c>
      <c r="O8" s="187">
        <v>188439</v>
      </c>
      <c r="P8" s="115"/>
      <c r="Q8" s="187">
        <v>21689</v>
      </c>
      <c r="R8" s="314"/>
      <c r="S8" s="232"/>
      <c r="T8" s="270"/>
      <c r="U8" s="270"/>
      <c r="V8" s="270"/>
    </row>
    <row r="9" spans="2:28" ht="30" customHeight="1">
      <c r="B9" s="111" t="s">
        <v>128</v>
      </c>
      <c r="C9" s="99" t="s">
        <v>26</v>
      </c>
      <c r="D9" s="112"/>
      <c r="E9" s="112"/>
      <c r="F9" s="112"/>
      <c r="G9" s="112"/>
      <c r="H9" s="169">
        <v>105547419</v>
      </c>
      <c r="I9" s="134">
        <v>0</v>
      </c>
      <c r="J9" s="168">
        <v>110707</v>
      </c>
      <c r="K9" s="169">
        <v>63278</v>
      </c>
      <c r="L9" s="169">
        <v>922</v>
      </c>
      <c r="M9" s="169">
        <v>517</v>
      </c>
      <c r="N9" s="169">
        <v>2719</v>
      </c>
      <c r="O9" s="187">
        <v>184000</v>
      </c>
      <c r="P9" s="115"/>
      <c r="Q9" s="187">
        <v>22772</v>
      </c>
      <c r="R9" s="314"/>
      <c r="S9" s="232"/>
      <c r="T9" s="270"/>
      <c r="U9" s="270" t="s">
        <v>112</v>
      </c>
      <c r="V9" s="270"/>
    </row>
    <row r="10" spans="2:28" ht="30" customHeight="1">
      <c r="B10" s="111" t="s">
        <v>129</v>
      </c>
      <c r="C10" s="99" t="s">
        <v>26</v>
      </c>
      <c r="D10" s="112"/>
      <c r="E10" s="112"/>
      <c r="F10" s="112"/>
      <c r="G10" s="112"/>
      <c r="H10" s="116">
        <f>SUM(H11:H12)</f>
        <v>105995301</v>
      </c>
      <c r="I10" s="117">
        <f t="shared" ref="I10:O10" si="0">SUM(I11:I12)</f>
        <v>0</v>
      </c>
      <c r="J10" s="118">
        <f t="shared" si="0"/>
        <v>111053</v>
      </c>
      <c r="K10" s="116">
        <f t="shared" si="0"/>
        <v>64033</v>
      </c>
      <c r="L10" s="116">
        <f t="shared" si="0"/>
        <v>500</v>
      </c>
      <c r="M10" s="116">
        <f t="shared" si="0"/>
        <v>529</v>
      </c>
      <c r="N10" s="116">
        <f t="shared" si="0"/>
        <v>2803</v>
      </c>
      <c r="O10" s="116">
        <f t="shared" si="0"/>
        <v>182483</v>
      </c>
      <c r="P10" s="119"/>
      <c r="Q10" s="120">
        <f t="shared" ref="Q10:Q34" si="1">ROUND(V10/U10,0)</f>
        <v>23126</v>
      </c>
      <c r="R10" s="314"/>
      <c r="S10" s="232"/>
      <c r="T10" s="274" t="s">
        <v>114</v>
      </c>
      <c r="U10" s="275">
        <f>SUM(U11:U12)</f>
        <v>178695</v>
      </c>
      <c r="V10" s="266">
        <f>SUM(V11:V12)</f>
        <v>4132453725</v>
      </c>
    </row>
    <row r="11" spans="2:28" ht="30" customHeight="1">
      <c r="B11" s="111" t="s">
        <v>29</v>
      </c>
      <c r="C11" s="99" t="s">
        <v>30</v>
      </c>
      <c r="D11" s="112"/>
      <c r="E11" s="112"/>
      <c r="F11" s="112"/>
      <c r="G11" s="112"/>
      <c r="H11" s="116">
        <f t="shared" ref="H11:O11" si="2">SUM(H13:H32)</f>
        <v>105995301</v>
      </c>
      <c r="I11" s="117">
        <f t="shared" si="2"/>
        <v>0</v>
      </c>
      <c r="J11" s="118">
        <f t="shared" si="2"/>
        <v>105874</v>
      </c>
      <c r="K11" s="116">
        <f t="shared" si="2"/>
        <v>64033</v>
      </c>
      <c r="L11" s="116">
        <f t="shared" si="2"/>
        <v>500</v>
      </c>
      <c r="M11" s="116">
        <f t="shared" si="2"/>
        <v>529</v>
      </c>
      <c r="N11" s="116">
        <f t="shared" si="2"/>
        <v>2803</v>
      </c>
      <c r="O11" s="116">
        <f t="shared" si="2"/>
        <v>172448</v>
      </c>
      <c r="P11" s="119"/>
      <c r="Q11" s="120">
        <f t="shared" si="1"/>
        <v>22318</v>
      </c>
      <c r="R11" s="314"/>
      <c r="S11" s="232"/>
      <c r="T11" s="274" t="s">
        <v>136</v>
      </c>
      <c r="U11" s="275">
        <f>SUM(U13:U32)</f>
        <v>168655</v>
      </c>
      <c r="V11" s="266">
        <f>SUM(V13:V32)</f>
        <v>3764105375</v>
      </c>
    </row>
    <row r="12" spans="2:28" ht="30" customHeight="1">
      <c r="B12" s="122" t="s">
        <v>31</v>
      </c>
      <c r="C12" s="103" t="s">
        <v>30</v>
      </c>
      <c r="D12" s="193"/>
      <c r="E12" s="193"/>
      <c r="F12" s="193"/>
      <c r="G12" s="193"/>
      <c r="H12" s="123" t="s">
        <v>32</v>
      </c>
      <c r="I12" s="124" t="s">
        <v>32</v>
      </c>
      <c r="J12" s="125">
        <f>SUM(J33:J35)</f>
        <v>5179</v>
      </c>
      <c r="K12" s="123" t="s">
        <v>32</v>
      </c>
      <c r="L12" s="123" t="s">
        <v>32</v>
      </c>
      <c r="M12" s="123" t="s">
        <v>32</v>
      </c>
      <c r="N12" s="123" t="s">
        <v>32</v>
      </c>
      <c r="O12" s="123">
        <f>SUM(O33:O35)</f>
        <v>10035</v>
      </c>
      <c r="P12" s="236"/>
      <c r="Q12" s="236">
        <f t="shared" si="1"/>
        <v>36688</v>
      </c>
      <c r="R12" s="315"/>
      <c r="S12" s="232"/>
      <c r="T12" s="274" t="s">
        <v>31</v>
      </c>
      <c r="U12" s="275">
        <f>SUM(U33:U35)</f>
        <v>10040</v>
      </c>
      <c r="V12" s="266">
        <f>SUM(V33:V35)</f>
        <v>368348350</v>
      </c>
    </row>
    <row r="13" spans="2:28" ht="30" customHeight="1">
      <c r="B13" s="98">
        <v>41001</v>
      </c>
      <c r="C13" s="129" t="s">
        <v>34</v>
      </c>
      <c r="D13" s="237">
        <v>2.9</v>
      </c>
      <c r="E13" s="131">
        <v>0</v>
      </c>
      <c r="F13" s="132">
        <v>9000</v>
      </c>
      <c r="G13" s="132">
        <v>7000</v>
      </c>
      <c r="H13" s="136">
        <v>31771664</v>
      </c>
      <c r="I13" s="238">
        <v>0</v>
      </c>
      <c r="J13" s="135">
        <v>29119</v>
      </c>
      <c r="K13" s="132">
        <v>17157</v>
      </c>
      <c r="L13" s="132">
        <v>74</v>
      </c>
      <c r="M13" s="132">
        <v>177</v>
      </c>
      <c r="N13" s="132">
        <v>937</v>
      </c>
      <c r="O13" s="136">
        <v>46808</v>
      </c>
      <c r="P13" s="137">
        <v>190</v>
      </c>
      <c r="Q13" s="120">
        <f>ROUND(V13/U13,0)</f>
        <v>24198</v>
      </c>
      <c r="R13" s="138" t="s">
        <v>37</v>
      </c>
      <c r="S13" s="232"/>
      <c r="T13" s="274" t="s">
        <v>34</v>
      </c>
      <c r="U13" s="276">
        <f>第６表２!U13</f>
        <v>45898</v>
      </c>
      <c r="V13" s="277">
        <v>1110643435</v>
      </c>
    </row>
    <row r="14" spans="2:28" ht="30" customHeight="1">
      <c r="B14" s="98">
        <v>41002</v>
      </c>
      <c r="C14" s="140" t="s">
        <v>38</v>
      </c>
      <c r="D14" s="239">
        <v>3</v>
      </c>
      <c r="E14" s="148">
        <v>0</v>
      </c>
      <c r="F14" s="143">
        <v>6500</v>
      </c>
      <c r="G14" s="143">
        <v>8000</v>
      </c>
      <c r="H14" s="136">
        <v>15289214</v>
      </c>
      <c r="I14" s="149">
        <v>0</v>
      </c>
      <c r="J14" s="144">
        <v>16599</v>
      </c>
      <c r="K14" s="143">
        <v>10683</v>
      </c>
      <c r="L14" s="143">
        <v>39</v>
      </c>
      <c r="M14" s="143">
        <v>56</v>
      </c>
      <c r="N14" s="143">
        <v>455</v>
      </c>
      <c r="O14" s="136">
        <v>27847</v>
      </c>
      <c r="P14" s="137">
        <v>190</v>
      </c>
      <c r="Q14" s="120">
        <f t="shared" si="1"/>
        <v>21008</v>
      </c>
      <c r="R14" s="138" t="s">
        <v>39</v>
      </c>
      <c r="S14" s="232"/>
      <c r="T14" s="274" t="s">
        <v>38</v>
      </c>
      <c r="U14" s="276">
        <f>第６表２!U14</f>
        <v>27355</v>
      </c>
      <c r="V14" s="277">
        <v>574677882</v>
      </c>
      <c r="AB14" s="182"/>
    </row>
    <row r="15" spans="2:28" ht="30" customHeight="1">
      <c r="B15" s="98">
        <v>41003</v>
      </c>
      <c r="C15" s="140" t="s">
        <v>40</v>
      </c>
      <c r="D15" s="240">
        <v>2.83</v>
      </c>
      <c r="E15" s="142">
        <v>0</v>
      </c>
      <c r="F15" s="143">
        <v>7763</v>
      </c>
      <c r="G15" s="143">
        <v>9640</v>
      </c>
      <c r="H15" s="136">
        <v>7593493</v>
      </c>
      <c r="I15" s="238">
        <v>0</v>
      </c>
      <c r="J15" s="144">
        <v>8287</v>
      </c>
      <c r="K15" s="143">
        <v>4987</v>
      </c>
      <c r="L15" s="143">
        <v>65</v>
      </c>
      <c r="M15" s="143">
        <v>87</v>
      </c>
      <c r="N15" s="143">
        <v>189</v>
      </c>
      <c r="O15" s="136">
        <v>12702</v>
      </c>
      <c r="P15" s="137">
        <v>190</v>
      </c>
      <c r="Q15" s="120">
        <f t="shared" si="1"/>
        <v>23749</v>
      </c>
      <c r="R15" s="138" t="s">
        <v>41</v>
      </c>
      <c r="S15" s="232"/>
      <c r="T15" s="274" t="s">
        <v>40</v>
      </c>
      <c r="U15" s="276">
        <f>第６表２!U15</f>
        <v>12479</v>
      </c>
      <c r="V15" s="265">
        <v>296364564</v>
      </c>
      <c r="W15" s="93"/>
      <c r="AB15" s="182"/>
    </row>
    <row r="16" spans="2:28" ht="30" customHeight="1">
      <c r="B16" s="98">
        <v>41004</v>
      </c>
      <c r="C16" s="140" t="s">
        <v>42</v>
      </c>
      <c r="D16" s="239">
        <v>2.95</v>
      </c>
      <c r="E16" s="142">
        <v>0</v>
      </c>
      <c r="F16" s="143">
        <v>7000</v>
      </c>
      <c r="G16" s="143">
        <v>7500</v>
      </c>
      <c r="H16" s="136">
        <v>1749249</v>
      </c>
      <c r="I16" s="238">
        <v>0</v>
      </c>
      <c r="J16" s="144">
        <v>2648</v>
      </c>
      <c r="K16" s="143">
        <v>1919</v>
      </c>
      <c r="L16" s="143">
        <v>3</v>
      </c>
      <c r="M16" s="143">
        <v>5</v>
      </c>
      <c r="N16" s="143">
        <v>39</v>
      </c>
      <c r="O16" s="136">
        <v>4090</v>
      </c>
      <c r="P16" s="137">
        <v>190</v>
      </c>
      <c r="Q16" s="120">
        <f t="shared" si="1"/>
        <v>18922</v>
      </c>
      <c r="R16" s="138" t="s">
        <v>43</v>
      </c>
      <c r="S16" s="232"/>
      <c r="T16" s="274" t="s">
        <v>42</v>
      </c>
      <c r="U16" s="276">
        <f>第６表２!U16</f>
        <v>4034</v>
      </c>
      <c r="V16" s="277">
        <v>76332866</v>
      </c>
      <c r="AB16" s="182"/>
    </row>
    <row r="17" spans="2:23" s="182" customFormat="1" ht="30" customHeight="1">
      <c r="B17" s="98">
        <v>41005</v>
      </c>
      <c r="C17" s="140" t="s">
        <v>44</v>
      </c>
      <c r="D17" s="240">
        <v>2.7</v>
      </c>
      <c r="E17" s="142">
        <v>0</v>
      </c>
      <c r="F17" s="143">
        <v>7100</v>
      </c>
      <c r="G17" s="143">
        <v>8900</v>
      </c>
      <c r="H17" s="136">
        <v>6131669</v>
      </c>
      <c r="I17" s="238">
        <v>0</v>
      </c>
      <c r="J17" s="144">
        <v>7220</v>
      </c>
      <c r="K17" s="143">
        <v>4579</v>
      </c>
      <c r="L17" s="143">
        <v>26</v>
      </c>
      <c r="M17" s="143">
        <v>5</v>
      </c>
      <c r="N17" s="143">
        <v>138</v>
      </c>
      <c r="O17" s="136">
        <v>11289</v>
      </c>
      <c r="P17" s="137">
        <v>190</v>
      </c>
      <c r="Q17" s="120">
        <f t="shared" si="1"/>
        <v>21522</v>
      </c>
      <c r="R17" s="138" t="s">
        <v>45</v>
      </c>
      <c r="S17" s="232"/>
      <c r="T17" s="274" t="s">
        <v>44</v>
      </c>
      <c r="U17" s="276">
        <f>第６表２!U17</f>
        <v>11240</v>
      </c>
      <c r="V17" s="277">
        <v>241906554</v>
      </c>
      <c r="W17" s="233"/>
    </row>
    <row r="18" spans="2:23" s="182" customFormat="1" ht="30" customHeight="1">
      <c r="B18" s="98">
        <v>41006</v>
      </c>
      <c r="C18" s="140" t="s">
        <v>46</v>
      </c>
      <c r="D18" s="240">
        <v>3.02</v>
      </c>
      <c r="E18" s="142">
        <v>0</v>
      </c>
      <c r="F18" s="143">
        <v>7800</v>
      </c>
      <c r="G18" s="143">
        <v>7700</v>
      </c>
      <c r="H18" s="136">
        <v>5161415</v>
      </c>
      <c r="I18" s="238">
        <v>0</v>
      </c>
      <c r="J18" s="144">
        <v>6277</v>
      </c>
      <c r="K18" s="143">
        <v>3911</v>
      </c>
      <c r="L18" s="143">
        <v>27</v>
      </c>
      <c r="M18" s="143">
        <v>25</v>
      </c>
      <c r="N18" s="143">
        <v>128</v>
      </c>
      <c r="O18" s="136">
        <v>10100</v>
      </c>
      <c r="P18" s="137">
        <v>190</v>
      </c>
      <c r="Q18" s="120">
        <f t="shared" si="1"/>
        <v>21700</v>
      </c>
      <c r="R18" s="138" t="s">
        <v>47</v>
      </c>
      <c r="S18" s="232"/>
      <c r="T18" s="274" t="s">
        <v>46</v>
      </c>
      <c r="U18" s="276">
        <f>第６表２!U18</f>
        <v>9930</v>
      </c>
      <c r="V18" s="277">
        <v>215477384</v>
      </c>
      <c r="W18" s="233"/>
    </row>
    <row r="19" spans="2:23" s="182" customFormat="1" ht="30" customHeight="1">
      <c r="B19" s="98">
        <v>41007</v>
      </c>
      <c r="C19" s="140" t="s">
        <v>48</v>
      </c>
      <c r="D19" s="240">
        <v>2.1</v>
      </c>
      <c r="E19" s="142">
        <v>0</v>
      </c>
      <c r="F19" s="143">
        <v>4600</v>
      </c>
      <c r="G19" s="143">
        <v>6800</v>
      </c>
      <c r="H19" s="136">
        <v>4654375</v>
      </c>
      <c r="I19" s="238">
        <v>0</v>
      </c>
      <c r="J19" s="144">
        <v>3855</v>
      </c>
      <c r="K19" s="143">
        <v>2204</v>
      </c>
      <c r="L19" s="143">
        <v>21</v>
      </c>
      <c r="M19" s="143">
        <v>6</v>
      </c>
      <c r="N19" s="143">
        <v>81</v>
      </c>
      <c r="O19" s="136">
        <v>6689</v>
      </c>
      <c r="P19" s="137">
        <v>190</v>
      </c>
      <c r="Q19" s="120">
        <f t="shared" si="1"/>
        <v>17559</v>
      </c>
      <c r="R19" s="138" t="s">
        <v>49</v>
      </c>
      <c r="S19" s="232"/>
      <c r="T19" s="274" t="s">
        <v>48</v>
      </c>
      <c r="U19" s="276">
        <f>第６表２!U19</f>
        <v>6564</v>
      </c>
      <c r="V19" s="277">
        <v>115258365</v>
      </c>
      <c r="W19" s="233"/>
    </row>
    <row r="20" spans="2:23" s="182" customFormat="1" ht="30" customHeight="1">
      <c r="B20" s="98">
        <v>41025</v>
      </c>
      <c r="C20" s="140" t="s">
        <v>50</v>
      </c>
      <c r="D20" s="240">
        <v>2.8</v>
      </c>
      <c r="E20" s="148">
        <v>0</v>
      </c>
      <c r="F20" s="143">
        <v>7300</v>
      </c>
      <c r="G20" s="143">
        <v>8400</v>
      </c>
      <c r="H20" s="136">
        <v>5409846</v>
      </c>
      <c r="I20" s="149">
        <v>0</v>
      </c>
      <c r="J20" s="144">
        <v>5131</v>
      </c>
      <c r="K20" s="143">
        <v>3046</v>
      </c>
      <c r="L20" s="143">
        <v>15</v>
      </c>
      <c r="M20" s="143">
        <v>32</v>
      </c>
      <c r="N20" s="143">
        <v>185</v>
      </c>
      <c r="O20" s="136">
        <v>8679</v>
      </c>
      <c r="P20" s="137">
        <v>190</v>
      </c>
      <c r="Q20" s="120">
        <f t="shared" si="1"/>
        <v>22857</v>
      </c>
      <c r="R20" s="138" t="s">
        <v>51</v>
      </c>
      <c r="S20" s="232"/>
      <c r="T20" s="274" t="s">
        <v>50</v>
      </c>
      <c r="U20" s="276">
        <f>第６表２!U20</f>
        <v>8533</v>
      </c>
      <c r="V20" s="277">
        <v>195042944</v>
      </c>
      <c r="W20" s="233"/>
    </row>
    <row r="21" spans="2:23" s="182" customFormat="1" ht="30" customHeight="1">
      <c r="B21" s="98">
        <v>41048</v>
      </c>
      <c r="C21" s="99" t="s">
        <v>52</v>
      </c>
      <c r="D21" s="240">
        <v>2.95</v>
      </c>
      <c r="E21" s="142">
        <v>0</v>
      </c>
      <c r="F21" s="143">
        <v>6600</v>
      </c>
      <c r="G21" s="143">
        <v>10600</v>
      </c>
      <c r="H21" s="136">
        <v>3772193</v>
      </c>
      <c r="I21" s="238">
        <v>0</v>
      </c>
      <c r="J21" s="144">
        <v>3424</v>
      </c>
      <c r="K21" s="143">
        <v>2224</v>
      </c>
      <c r="L21" s="143">
        <v>31</v>
      </c>
      <c r="M21" s="143">
        <v>13</v>
      </c>
      <c r="N21" s="143">
        <v>57</v>
      </c>
      <c r="O21" s="136">
        <v>5462</v>
      </c>
      <c r="P21" s="137">
        <v>190</v>
      </c>
      <c r="Q21" s="120">
        <f t="shared" si="1"/>
        <v>22237</v>
      </c>
      <c r="R21" s="138" t="s">
        <v>53</v>
      </c>
      <c r="S21" s="232"/>
      <c r="T21" s="274" t="s">
        <v>116</v>
      </c>
      <c r="U21" s="276">
        <f>第６表２!U21</f>
        <v>5527</v>
      </c>
      <c r="V21" s="277">
        <v>122902240</v>
      </c>
      <c r="W21" s="233"/>
    </row>
    <row r="22" spans="2:23" s="182" customFormat="1" ht="30" customHeight="1">
      <c r="B22" s="98">
        <v>41014</v>
      </c>
      <c r="C22" s="140" t="s">
        <v>54</v>
      </c>
      <c r="D22" s="240">
        <v>2.4</v>
      </c>
      <c r="E22" s="142">
        <v>0</v>
      </c>
      <c r="F22" s="143">
        <v>6000</v>
      </c>
      <c r="G22" s="143">
        <v>8000</v>
      </c>
      <c r="H22" s="136">
        <v>3753508</v>
      </c>
      <c r="I22" s="238">
        <v>0</v>
      </c>
      <c r="J22" s="144">
        <v>3948</v>
      </c>
      <c r="K22" s="143">
        <v>2282</v>
      </c>
      <c r="L22" s="143">
        <v>15</v>
      </c>
      <c r="M22" s="143">
        <v>17</v>
      </c>
      <c r="N22" s="143">
        <v>57</v>
      </c>
      <c r="O22" s="136">
        <v>6422</v>
      </c>
      <c r="P22" s="137">
        <v>190</v>
      </c>
      <c r="Q22" s="120">
        <f t="shared" si="1"/>
        <v>20206</v>
      </c>
      <c r="R22" s="138" t="s">
        <v>55</v>
      </c>
      <c r="S22" s="232"/>
      <c r="T22" s="274" t="s">
        <v>117</v>
      </c>
      <c r="U22" s="276">
        <f>第６表２!U22</f>
        <v>6247</v>
      </c>
      <c r="V22" s="277">
        <v>126228490</v>
      </c>
      <c r="W22" s="233"/>
    </row>
    <row r="23" spans="2:23" s="182" customFormat="1" ht="30" customHeight="1">
      <c r="B23" s="98">
        <v>41016</v>
      </c>
      <c r="C23" s="150" t="s">
        <v>56</v>
      </c>
      <c r="D23" s="240">
        <v>2.1</v>
      </c>
      <c r="E23" s="148">
        <v>0</v>
      </c>
      <c r="F23" s="143">
        <v>5200</v>
      </c>
      <c r="G23" s="143">
        <v>7000</v>
      </c>
      <c r="H23" s="136">
        <v>1649727</v>
      </c>
      <c r="I23" s="149">
        <v>0</v>
      </c>
      <c r="J23" s="144">
        <v>1977</v>
      </c>
      <c r="K23" s="143">
        <v>1099</v>
      </c>
      <c r="L23" s="143">
        <v>12</v>
      </c>
      <c r="M23" s="143">
        <v>7</v>
      </c>
      <c r="N23" s="143">
        <v>12</v>
      </c>
      <c r="O23" s="136">
        <v>3035</v>
      </c>
      <c r="P23" s="137">
        <v>190</v>
      </c>
      <c r="Q23" s="120">
        <f t="shared" si="1"/>
        <v>16711</v>
      </c>
      <c r="R23" s="138" t="s">
        <v>57</v>
      </c>
      <c r="S23" s="232"/>
      <c r="T23" s="274" t="s">
        <v>56</v>
      </c>
      <c r="U23" s="276">
        <f>第６表２!U23</f>
        <v>2733</v>
      </c>
      <c r="V23" s="277">
        <v>45670774</v>
      </c>
      <c r="W23" s="233"/>
    </row>
    <row r="24" spans="2:23" s="182" customFormat="1" ht="30" customHeight="1">
      <c r="B24" s="98">
        <v>41020</v>
      </c>
      <c r="C24" s="140" t="s">
        <v>58</v>
      </c>
      <c r="D24" s="240">
        <v>2.6</v>
      </c>
      <c r="E24" s="142">
        <v>0</v>
      </c>
      <c r="F24" s="143">
        <v>8100</v>
      </c>
      <c r="G24" s="143">
        <v>9600</v>
      </c>
      <c r="H24" s="136">
        <v>2385781</v>
      </c>
      <c r="I24" s="238">
        <v>0</v>
      </c>
      <c r="J24" s="144">
        <v>2442</v>
      </c>
      <c r="K24" s="143">
        <v>1256</v>
      </c>
      <c r="L24" s="143">
        <v>9</v>
      </c>
      <c r="M24" s="143">
        <v>36</v>
      </c>
      <c r="N24" s="143">
        <v>41</v>
      </c>
      <c r="O24" s="136">
        <v>3820</v>
      </c>
      <c r="P24" s="137">
        <v>190</v>
      </c>
      <c r="Q24" s="120">
        <f t="shared" si="1"/>
        <v>23887</v>
      </c>
      <c r="R24" s="138" t="s">
        <v>59</v>
      </c>
      <c r="S24" s="232"/>
      <c r="T24" s="274" t="s">
        <v>58</v>
      </c>
      <c r="U24" s="276">
        <f>第６表２!U24</f>
        <v>3510</v>
      </c>
      <c r="V24" s="277">
        <v>83843158</v>
      </c>
      <c r="W24" s="233"/>
    </row>
    <row r="25" spans="2:23" s="182" customFormat="1" ht="30" customHeight="1">
      <c r="B25" s="98">
        <v>41024</v>
      </c>
      <c r="C25" s="140" t="s">
        <v>60</v>
      </c>
      <c r="D25" s="240">
        <v>2</v>
      </c>
      <c r="E25" s="142">
        <v>0</v>
      </c>
      <c r="F25" s="143">
        <v>6000</v>
      </c>
      <c r="G25" s="143">
        <v>7000</v>
      </c>
      <c r="H25" s="136">
        <v>878222</v>
      </c>
      <c r="I25" s="238">
        <v>0</v>
      </c>
      <c r="J25" s="144">
        <v>1050</v>
      </c>
      <c r="K25" s="143">
        <v>649</v>
      </c>
      <c r="L25" s="143">
        <v>3</v>
      </c>
      <c r="M25" s="143">
        <v>4</v>
      </c>
      <c r="N25" s="143">
        <v>8</v>
      </c>
      <c r="O25" s="136">
        <v>1702</v>
      </c>
      <c r="P25" s="137">
        <v>190</v>
      </c>
      <c r="Q25" s="120">
        <f t="shared" si="1"/>
        <v>16952</v>
      </c>
      <c r="R25" s="138" t="s">
        <v>61</v>
      </c>
      <c r="S25" s="232"/>
      <c r="T25" s="274" t="s">
        <v>60</v>
      </c>
      <c r="U25" s="276">
        <f>第６表２!U25</f>
        <v>1675</v>
      </c>
      <c r="V25" s="277">
        <v>28393786</v>
      </c>
      <c r="W25" s="233"/>
    </row>
    <row r="26" spans="2:23" s="182" customFormat="1" ht="30" customHeight="1">
      <c r="B26" s="98">
        <v>41021</v>
      </c>
      <c r="C26" s="140" t="s">
        <v>118</v>
      </c>
      <c r="D26" s="240">
        <v>2.2000000000000002</v>
      </c>
      <c r="E26" s="142">
        <v>0</v>
      </c>
      <c r="F26" s="143">
        <v>6300</v>
      </c>
      <c r="G26" s="143">
        <v>7600</v>
      </c>
      <c r="H26" s="136">
        <v>3003934</v>
      </c>
      <c r="I26" s="238">
        <v>0</v>
      </c>
      <c r="J26" s="144">
        <v>3447</v>
      </c>
      <c r="K26" s="143">
        <v>2028</v>
      </c>
      <c r="L26" s="143">
        <v>11</v>
      </c>
      <c r="M26" s="143">
        <v>27</v>
      </c>
      <c r="N26" s="143">
        <v>42</v>
      </c>
      <c r="O26" s="136">
        <v>5437</v>
      </c>
      <c r="P26" s="137">
        <v>190</v>
      </c>
      <c r="Q26" s="120">
        <f t="shared" si="1"/>
        <v>19100</v>
      </c>
      <c r="R26" s="138" t="s">
        <v>63</v>
      </c>
      <c r="S26" s="232"/>
      <c r="T26" s="274" t="s">
        <v>62</v>
      </c>
      <c r="U26" s="276">
        <f>第６表２!U26</f>
        <v>5316</v>
      </c>
      <c r="V26" s="277">
        <v>101535335</v>
      </c>
      <c r="W26" s="233"/>
    </row>
    <row r="27" spans="2:23" s="182" customFormat="1" ht="30" customHeight="1">
      <c r="B27" s="98">
        <v>41035</v>
      </c>
      <c r="C27" s="140" t="s">
        <v>64</v>
      </c>
      <c r="D27" s="240">
        <v>2.72</v>
      </c>
      <c r="E27" s="142">
        <v>0</v>
      </c>
      <c r="F27" s="143">
        <v>8100</v>
      </c>
      <c r="G27" s="143">
        <v>9500</v>
      </c>
      <c r="H27" s="136">
        <v>1142921</v>
      </c>
      <c r="I27" s="238">
        <v>0</v>
      </c>
      <c r="J27" s="144">
        <v>821</v>
      </c>
      <c r="K27" s="143">
        <v>459</v>
      </c>
      <c r="L27" s="143">
        <v>2</v>
      </c>
      <c r="M27" s="143">
        <v>0</v>
      </c>
      <c r="N27" s="143">
        <v>43</v>
      </c>
      <c r="O27" s="136">
        <v>1645</v>
      </c>
      <c r="P27" s="137">
        <v>190</v>
      </c>
      <c r="Q27" s="120">
        <f t="shared" si="1"/>
        <v>25330</v>
      </c>
      <c r="R27" s="138" t="s">
        <v>65</v>
      </c>
      <c r="S27" s="232"/>
      <c r="T27" s="274" t="s">
        <v>64</v>
      </c>
      <c r="U27" s="276">
        <f>第６表２!U27</f>
        <v>1611</v>
      </c>
      <c r="V27" s="277">
        <v>40806083</v>
      </c>
      <c r="W27" s="233"/>
    </row>
    <row r="28" spans="2:23" s="182" customFormat="1" ht="30" customHeight="1">
      <c r="B28" s="98">
        <v>41038</v>
      </c>
      <c r="C28" s="140" t="s">
        <v>66</v>
      </c>
      <c r="D28" s="239">
        <v>2.9</v>
      </c>
      <c r="E28" s="142">
        <v>0</v>
      </c>
      <c r="F28" s="208">
        <v>7400</v>
      </c>
      <c r="G28" s="143">
        <v>8400</v>
      </c>
      <c r="H28" s="136">
        <v>2014093</v>
      </c>
      <c r="I28" s="238">
        <v>0</v>
      </c>
      <c r="J28" s="144">
        <v>2678</v>
      </c>
      <c r="K28" s="143">
        <v>1737</v>
      </c>
      <c r="L28" s="143">
        <v>0</v>
      </c>
      <c r="M28" s="208">
        <v>12</v>
      </c>
      <c r="N28" s="143">
        <v>47</v>
      </c>
      <c r="O28" s="136">
        <v>4216</v>
      </c>
      <c r="P28" s="137">
        <v>190</v>
      </c>
      <c r="Q28" s="120">
        <f t="shared" si="1"/>
        <v>21014</v>
      </c>
      <c r="R28" s="138" t="s">
        <v>67</v>
      </c>
      <c r="S28" s="232"/>
      <c r="T28" s="274" t="s">
        <v>66</v>
      </c>
      <c r="U28" s="276">
        <f>第６表２!U28</f>
        <v>4114</v>
      </c>
      <c r="V28" s="277">
        <v>86451015</v>
      </c>
      <c r="W28" s="233"/>
    </row>
    <row r="29" spans="2:23" s="182" customFormat="1" ht="30" customHeight="1">
      <c r="B29" s="98">
        <v>41042</v>
      </c>
      <c r="C29" s="99" t="s">
        <v>68</v>
      </c>
      <c r="D29" s="240">
        <v>2.7</v>
      </c>
      <c r="E29" s="142">
        <v>0</v>
      </c>
      <c r="F29" s="208">
        <v>6200</v>
      </c>
      <c r="G29" s="143">
        <v>7000</v>
      </c>
      <c r="H29" s="136">
        <v>916727</v>
      </c>
      <c r="I29" s="238">
        <v>0</v>
      </c>
      <c r="J29" s="144">
        <v>976</v>
      </c>
      <c r="K29" s="143">
        <v>662</v>
      </c>
      <c r="L29" s="208">
        <v>141</v>
      </c>
      <c r="M29" s="143">
        <v>7</v>
      </c>
      <c r="N29" s="143">
        <v>23</v>
      </c>
      <c r="O29" s="136">
        <v>1534</v>
      </c>
      <c r="P29" s="137">
        <v>190</v>
      </c>
      <c r="Q29" s="120">
        <f t="shared" si="1"/>
        <v>16449</v>
      </c>
      <c r="R29" s="138" t="s">
        <v>69</v>
      </c>
      <c r="S29" s="232"/>
      <c r="T29" s="274" t="s">
        <v>68</v>
      </c>
      <c r="U29" s="276">
        <f>第６表２!U29</f>
        <v>1496</v>
      </c>
      <c r="V29" s="277">
        <v>24607380</v>
      </c>
      <c r="W29" s="233"/>
    </row>
    <row r="30" spans="2:23" s="182" customFormat="1" ht="30" customHeight="1">
      <c r="B30" s="98">
        <v>41043</v>
      </c>
      <c r="C30" s="140" t="s">
        <v>70</v>
      </c>
      <c r="D30" s="240">
        <v>3</v>
      </c>
      <c r="E30" s="142">
        <v>0</v>
      </c>
      <c r="F30" s="143">
        <v>8000</v>
      </c>
      <c r="G30" s="143">
        <v>10500</v>
      </c>
      <c r="H30" s="136">
        <v>1352784</v>
      </c>
      <c r="I30" s="238">
        <v>0</v>
      </c>
      <c r="J30" s="144">
        <v>1142</v>
      </c>
      <c r="K30" s="143">
        <v>673</v>
      </c>
      <c r="L30" s="143">
        <v>3</v>
      </c>
      <c r="M30" s="143">
        <v>11</v>
      </c>
      <c r="N30" s="143">
        <v>40</v>
      </c>
      <c r="O30" s="136">
        <v>1871</v>
      </c>
      <c r="P30" s="137">
        <v>190</v>
      </c>
      <c r="Q30" s="120">
        <f t="shared" si="1"/>
        <v>26851</v>
      </c>
      <c r="R30" s="138" t="s">
        <v>71</v>
      </c>
      <c r="S30" s="232"/>
      <c r="T30" s="274" t="s">
        <v>70</v>
      </c>
      <c r="U30" s="276">
        <f>第６表２!U30</f>
        <v>1893</v>
      </c>
      <c r="V30" s="277">
        <v>50828916</v>
      </c>
      <c r="W30" s="233"/>
    </row>
    <row r="31" spans="2:23" s="182" customFormat="1" ht="30" customHeight="1">
      <c r="B31" s="98">
        <v>41044</v>
      </c>
      <c r="C31" s="140" t="s">
        <v>72</v>
      </c>
      <c r="D31" s="240">
        <v>2.65</v>
      </c>
      <c r="E31" s="142">
        <v>0</v>
      </c>
      <c r="F31" s="143">
        <v>7400</v>
      </c>
      <c r="G31" s="143">
        <v>9800</v>
      </c>
      <c r="H31" s="136">
        <v>5796031</v>
      </c>
      <c r="I31" s="238">
        <v>0</v>
      </c>
      <c r="J31" s="144">
        <v>3481</v>
      </c>
      <c r="K31" s="143">
        <v>1694</v>
      </c>
      <c r="L31" s="143">
        <v>3</v>
      </c>
      <c r="M31" s="143">
        <v>2</v>
      </c>
      <c r="N31" s="143">
        <v>211</v>
      </c>
      <c r="O31" s="136">
        <v>6588</v>
      </c>
      <c r="P31" s="137">
        <v>190</v>
      </c>
      <c r="Q31" s="120">
        <f t="shared" si="1"/>
        <v>27863</v>
      </c>
      <c r="R31" s="138" t="s">
        <v>73</v>
      </c>
      <c r="S31" s="232"/>
      <c r="T31" s="274" t="s">
        <v>72</v>
      </c>
      <c r="U31" s="276">
        <f>第６表２!U31</f>
        <v>6027</v>
      </c>
      <c r="V31" s="277">
        <v>167930761</v>
      </c>
      <c r="W31" s="233"/>
    </row>
    <row r="32" spans="2:23" s="182" customFormat="1" ht="30" customHeight="1">
      <c r="B32" s="98">
        <v>41047</v>
      </c>
      <c r="C32" s="99" t="s">
        <v>74</v>
      </c>
      <c r="D32" s="241">
        <v>3.3</v>
      </c>
      <c r="E32" s="242">
        <v>0</v>
      </c>
      <c r="F32" s="153">
        <v>6000</v>
      </c>
      <c r="G32" s="153">
        <v>8400</v>
      </c>
      <c r="H32" s="136">
        <v>1568455</v>
      </c>
      <c r="I32" s="238">
        <v>0</v>
      </c>
      <c r="J32" s="155">
        <v>1352</v>
      </c>
      <c r="K32" s="153">
        <v>784</v>
      </c>
      <c r="L32" s="153">
        <v>0</v>
      </c>
      <c r="M32" s="153">
        <v>0</v>
      </c>
      <c r="N32" s="153">
        <v>70</v>
      </c>
      <c r="O32" s="136">
        <v>2512</v>
      </c>
      <c r="P32" s="137">
        <v>190</v>
      </c>
      <c r="Q32" s="120">
        <f t="shared" si="1"/>
        <v>23940</v>
      </c>
      <c r="R32" s="138" t="s">
        <v>75</v>
      </c>
      <c r="S32" s="232"/>
      <c r="T32" s="274" t="s">
        <v>74</v>
      </c>
      <c r="U32" s="276">
        <f>第６表２!U32</f>
        <v>2473</v>
      </c>
      <c r="V32" s="277">
        <v>59203443</v>
      </c>
      <c r="W32" s="233"/>
    </row>
    <row r="33" spans="2:28" ht="30" customHeight="1">
      <c r="B33" s="156">
        <v>41301</v>
      </c>
      <c r="C33" s="157" t="s">
        <v>76</v>
      </c>
      <c r="D33" s="158" t="s">
        <v>32</v>
      </c>
      <c r="E33" s="160" t="s">
        <v>32</v>
      </c>
      <c r="F33" s="243" t="s">
        <v>32</v>
      </c>
      <c r="G33" s="243" t="s">
        <v>32</v>
      </c>
      <c r="H33" s="243" t="s">
        <v>32</v>
      </c>
      <c r="I33" s="244" t="s">
        <v>32</v>
      </c>
      <c r="J33" s="162">
        <v>848</v>
      </c>
      <c r="K33" s="243" t="s">
        <v>32</v>
      </c>
      <c r="L33" s="243" t="s">
        <v>32</v>
      </c>
      <c r="M33" s="243" t="s">
        <v>32</v>
      </c>
      <c r="N33" s="243" t="s">
        <v>32</v>
      </c>
      <c r="O33" s="243">
        <v>1604</v>
      </c>
      <c r="P33" s="243" t="s">
        <v>32</v>
      </c>
      <c r="Q33" s="164">
        <f t="shared" si="1"/>
        <v>53470</v>
      </c>
      <c r="R33" s="165" t="s">
        <v>79</v>
      </c>
      <c r="S33" s="232"/>
      <c r="T33" s="274" t="s">
        <v>76</v>
      </c>
      <c r="U33" s="276">
        <f>第６表２!U33</f>
        <v>1604</v>
      </c>
      <c r="V33" s="277">
        <v>85765500</v>
      </c>
      <c r="AB33" s="182"/>
    </row>
    <row r="34" spans="2:28" ht="30" customHeight="1">
      <c r="B34" s="98">
        <v>41302</v>
      </c>
      <c r="C34" s="99" t="s">
        <v>80</v>
      </c>
      <c r="D34" s="166" t="s">
        <v>32</v>
      </c>
      <c r="E34" s="166" t="s">
        <v>32</v>
      </c>
      <c r="F34" s="169" t="s">
        <v>32</v>
      </c>
      <c r="G34" s="169" t="s">
        <v>32</v>
      </c>
      <c r="H34" s="169" t="s">
        <v>32</v>
      </c>
      <c r="I34" s="134" t="s">
        <v>32</v>
      </c>
      <c r="J34" s="168">
        <v>1322</v>
      </c>
      <c r="K34" s="169" t="s">
        <v>32</v>
      </c>
      <c r="L34" s="169" t="s">
        <v>32</v>
      </c>
      <c r="M34" s="169" t="s">
        <v>32</v>
      </c>
      <c r="N34" s="169" t="s">
        <v>32</v>
      </c>
      <c r="O34" s="169">
        <v>2104</v>
      </c>
      <c r="P34" s="169" t="s">
        <v>32</v>
      </c>
      <c r="Q34" s="120">
        <f t="shared" si="1"/>
        <v>44305</v>
      </c>
      <c r="R34" s="138" t="s">
        <v>81</v>
      </c>
      <c r="S34" s="232"/>
      <c r="T34" s="274" t="s">
        <v>80</v>
      </c>
      <c r="U34" s="276">
        <f>第６表２!U34</f>
        <v>2109</v>
      </c>
      <c r="V34" s="277">
        <v>93439900</v>
      </c>
      <c r="AB34" s="182"/>
    </row>
    <row r="35" spans="2:28" ht="30" customHeight="1" thickBot="1">
      <c r="B35" s="170">
        <v>41303</v>
      </c>
      <c r="C35" s="171" t="s">
        <v>82</v>
      </c>
      <c r="D35" s="245" t="s">
        <v>32</v>
      </c>
      <c r="E35" s="245" t="s">
        <v>32</v>
      </c>
      <c r="F35" s="224" t="s">
        <v>32</v>
      </c>
      <c r="G35" s="224" t="s">
        <v>32</v>
      </c>
      <c r="H35" s="224" t="s">
        <v>32</v>
      </c>
      <c r="I35" s="246" t="s">
        <v>32</v>
      </c>
      <c r="J35" s="174">
        <v>3009</v>
      </c>
      <c r="K35" s="224" t="s">
        <v>32</v>
      </c>
      <c r="L35" s="224" t="s">
        <v>32</v>
      </c>
      <c r="M35" s="224" t="s">
        <v>32</v>
      </c>
      <c r="N35" s="224" t="s">
        <v>32</v>
      </c>
      <c r="O35" s="224">
        <v>6327</v>
      </c>
      <c r="P35" s="224" t="s">
        <v>32</v>
      </c>
      <c r="Q35" s="176">
        <f>ROUND(V35/U35,0)</f>
        <v>29895</v>
      </c>
      <c r="R35" s="177" t="s">
        <v>84</v>
      </c>
      <c r="S35" s="232"/>
      <c r="T35" s="274" t="s">
        <v>82</v>
      </c>
      <c r="U35" s="276">
        <f>第６表２!U35</f>
        <v>6327</v>
      </c>
      <c r="V35" s="277">
        <v>189142950</v>
      </c>
      <c r="AB35" s="182"/>
    </row>
    <row r="36" spans="2:28" ht="17.100000000000001" customHeight="1">
      <c r="B36" s="5"/>
      <c r="C36" s="9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92"/>
      <c r="U36" s="247"/>
      <c r="AB36" s="182"/>
    </row>
    <row r="37" spans="2:28" ht="17.100000000000001" customHeight="1">
      <c r="B37" s="5"/>
      <c r="AB37" s="182"/>
    </row>
    <row r="38" spans="2:28" ht="15.95" customHeight="1">
      <c r="V38" s="4"/>
      <c r="AB38" s="182"/>
    </row>
    <row r="39" spans="2:28" ht="15.95" customHeight="1">
      <c r="AB39" s="182"/>
    </row>
    <row r="40" spans="2:28" ht="15.95" customHeight="1">
      <c r="AB40" s="182"/>
    </row>
    <row r="41" spans="2:28" ht="15.95" customHeight="1">
      <c r="AB41" s="182"/>
    </row>
    <row r="42" spans="2:28" ht="15.95" customHeight="1">
      <c r="AB42" s="182"/>
    </row>
    <row r="43" spans="2:28" ht="15.95" customHeight="1">
      <c r="AB43" s="182"/>
    </row>
    <row r="44" spans="2:28" ht="15.95" customHeight="1">
      <c r="AB44" s="182"/>
    </row>
    <row r="45" spans="2:28" ht="15.95" customHeight="1">
      <c r="AB45" s="182"/>
    </row>
    <row r="46" spans="2:28" ht="15.95" customHeight="1">
      <c r="AB46" s="182"/>
    </row>
    <row r="47" spans="2:28" ht="15.95" customHeight="1">
      <c r="AB47" s="182"/>
    </row>
    <row r="48" spans="2:28" ht="15.95" customHeight="1">
      <c r="AB48" s="182"/>
    </row>
    <row r="49" spans="28:28" ht="15.95" customHeight="1">
      <c r="AB49" s="182"/>
    </row>
    <row r="50" spans="28:28" ht="15.95" customHeight="1">
      <c r="AB50" s="182"/>
    </row>
    <row r="51" spans="28:28" ht="15.95" customHeight="1">
      <c r="AB51" s="182"/>
    </row>
    <row r="52" spans="28:28" ht="15.95" customHeight="1">
      <c r="AB52" s="182"/>
    </row>
    <row r="53" spans="28:28" ht="15.95" customHeight="1">
      <c r="AB53" s="182"/>
    </row>
    <row r="54" spans="28:28" ht="15.95" customHeight="1">
      <c r="AB54" s="182"/>
    </row>
    <row r="55" spans="28:28" ht="15.95" customHeight="1">
      <c r="AB55" s="182"/>
    </row>
    <row r="56" spans="28:28" ht="15.95" customHeight="1">
      <c r="AB56" s="182"/>
    </row>
  </sheetData>
  <mergeCells count="15">
    <mergeCell ref="U4:U7"/>
    <mergeCell ref="V4:V6"/>
    <mergeCell ref="N1:R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R2:R12"/>
    <mergeCell ref="H3:H5"/>
    <mergeCell ref="I3:I5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B7B2-DCA4-4EFB-9368-625BD9CA12E4}">
  <sheetPr>
    <tabColor theme="4"/>
  </sheetPr>
  <dimension ref="B1:AC460"/>
  <sheetViews>
    <sheetView showGridLines="0" view="pageBreakPreview" zoomScale="75" zoomScaleNormal="75" zoomScaleSheetLayoutView="75" workbookViewId="0">
      <pane xSplit="3" ySplit="6" topLeftCell="D2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25" defaultRowHeight="15.95" customHeight="1"/>
  <cols>
    <col min="1" max="1" width="1.75" style="5" customWidth="1"/>
    <col min="2" max="2" width="12.625" style="5" customWidth="1"/>
    <col min="3" max="3" width="10.625" style="92" customWidth="1"/>
    <col min="4" max="5" width="6.625" style="5" customWidth="1"/>
    <col min="6" max="6" width="6.625" style="92" customWidth="1"/>
    <col min="7" max="7" width="10.5" style="5" customWidth="1"/>
    <col min="8" max="8" width="8.75" style="5" customWidth="1"/>
    <col min="9" max="9" width="10.5" style="5" customWidth="1"/>
    <col min="10" max="10" width="8.75" style="5" customWidth="1"/>
    <col min="11" max="11" width="10.5" style="5" customWidth="1"/>
    <col min="12" max="12" width="8.75" style="5" customWidth="1"/>
    <col min="13" max="13" width="11.625" style="5" customWidth="1"/>
    <col min="14" max="14" width="9.625" style="5" customWidth="1"/>
    <col min="15" max="15" width="10.25" style="5" customWidth="1"/>
    <col min="16" max="16" width="12.125" style="5" customWidth="1"/>
    <col min="17" max="17" width="10" style="5" customWidth="1"/>
    <col min="18" max="18" width="9.625" style="5" customWidth="1"/>
    <col min="19" max="19" width="11.125" style="5" customWidth="1"/>
    <col min="20" max="20" width="9.5" style="5" customWidth="1"/>
    <col min="21" max="21" width="11.125" style="5" customWidth="1"/>
    <col min="22" max="22" width="5.625" style="92" customWidth="1"/>
    <col min="23" max="23" width="2.875" style="5" customWidth="1"/>
    <col min="24" max="256" width="10.625" style="5"/>
    <col min="257" max="257" width="1.75" style="5" customWidth="1"/>
    <col min="258" max="258" width="12.625" style="5" customWidth="1"/>
    <col min="259" max="259" width="10.625" style="5"/>
    <col min="260" max="262" width="6.625" style="5" customWidth="1"/>
    <col min="263" max="263" width="10.5" style="5" customWidth="1"/>
    <col min="264" max="264" width="8.75" style="5" customWidth="1"/>
    <col min="265" max="265" width="10.5" style="5" customWidth="1"/>
    <col min="266" max="266" width="8.75" style="5" customWidth="1"/>
    <col min="267" max="267" width="10.5" style="5" customWidth="1"/>
    <col min="268" max="268" width="8.75" style="5" customWidth="1"/>
    <col min="269" max="269" width="11.625" style="5" customWidth="1"/>
    <col min="270" max="270" width="9.625" style="5" customWidth="1"/>
    <col min="271" max="271" width="10.25" style="5" customWidth="1"/>
    <col min="272" max="272" width="12.125" style="5" customWidth="1"/>
    <col min="273" max="273" width="10" style="5" customWidth="1"/>
    <col min="274" max="274" width="9.625" style="5" customWidth="1"/>
    <col min="275" max="275" width="11.125" style="5" customWidth="1"/>
    <col min="276" max="276" width="9.5" style="5" customWidth="1"/>
    <col min="277" max="277" width="11.125" style="5" customWidth="1"/>
    <col min="278" max="278" width="5.625" style="5" customWidth="1"/>
    <col min="279" max="279" width="2.875" style="5" customWidth="1"/>
    <col min="280" max="512" width="10.625" style="5"/>
    <col min="513" max="513" width="1.75" style="5" customWidth="1"/>
    <col min="514" max="514" width="12.625" style="5" customWidth="1"/>
    <col min="515" max="515" width="10.625" style="5"/>
    <col min="516" max="518" width="6.625" style="5" customWidth="1"/>
    <col min="519" max="519" width="10.5" style="5" customWidth="1"/>
    <col min="520" max="520" width="8.75" style="5" customWidth="1"/>
    <col min="521" max="521" width="10.5" style="5" customWidth="1"/>
    <col min="522" max="522" width="8.75" style="5" customWidth="1"/>
    <col min="523" max="523" width="10.5" style="5" customWidth="1"/>
    <col min="524" max="524" width="8.75" style="5" customWidth="1"/>
    <col min="525" max="525" width="11.625" style="5" customWidth="1"/>
    <col min="526" max="526" width="9.625" style="5" customWidth="1"/>
    <col min="527" max="527" width="10.25" style="5" customWidth="1"/>
    <col min="528" max="528" width="12.125" style="5" customWidth="1"/>
    <col min="529" max="529" width="10" style="5" customWidth="1"/>
    <col min="530" max="530" width="9.625" style="5" customWidth="1"/>
    <col min="531" max="531" width="11.125" style="5" customWidth="1"/>
    <col min="532" max="532" width="9.5" style="5" customWidth="1"/>
    <col min="533" max="533" width="11.125" style="5" customWidth="1"/>
    <col min="534" max="534" width="5.625" style="5" customWidth="1"/>
    <col min="535" max="535" width="2.875" style="5" customWidth="1"/>
    <col min="536" max="768" width="10.625" style="5"/>
    <col min="769" max="769" width="1.75" style="5" customWidth="1"/>
    <col min="770" max="770" width="12.625" style="5" customWidth="1"/>
    <col min="771" max="771" width="10.625" style="5"/>
    <col min="772" max="774" width="6.625" style="5" customWidth="1"/>
    <col min="775" max="775" width="10.5" style="5" customWidth="1"/>
    <col min="776" max="776" width="8.75" style="5" customWidth="1"/>
    <col min="777" max="777" width="10.5" style="5" customWidth="1"/>
    <col min="778" max="778" width="8.75" style="5" customWidth="1"/>
    <col min="779" max="779" width="10.5" style="5" customWidth="1"/>
    <col min="780" max="780" width="8.75" style="5" customWidth="1"/>
    <col min="781" max="781" width="11.625" style="5" customWidth="1"/>
    <col min="782" max="782" width="9.625" style="5" customWidth="1"/>
    <col min="783" max="783" width="10.25" style="5" customWidth="1"/>
    <col min="784" max="784" width="12.125" style="5" customWidth="1"/>
    <col min="785" max="785" width="10" style="5" customWidth="1"/>
    <col min="786" max="786" width="9.625" style="5" customWidth="1"/>
    <col min="787" max="787" width="11.125" style="5" customWidth="1"/>
    <col min="788" max="788" width="9.5" style="5" customWidth="1"/>
    <col min="789" max="789" width="11.125" style="5" customWidth="1"/>
    <col min="790" max="790" width="5.625" style="5" customWidth="1"/>
    <col min="791" max="791" width="2.875" style="5" customWidth="1"/>
    <col min="792" max="1024" width="10.625" style="5"/>
    <col min="1025" max="1025" width="1.75" style="5" customWidth="1"/>
    <col min="1026" max="1026" width="12.625" style="5" customWidth="1"/>
    <col min="1027" max="1027" width="10.625" style="5"/>
    <col min="1028" max="1030" width="6.625" style="5" customWidth="1"/>
    <col min="1031" max="1031" width="10.5" style="5" customWidth="1"/>
    <col min="1032" max="1032" width="8.75" style="5" customWidth="1"/>
    <col min="1033" max="1033" width="10.5" style="5" customWidth="1"/>
    <col min="1034" max="1034" width="8.75" style="5" customWidth="1"/>
    <col min="1035" max="1035" width="10.5" style="5" customWidth="1"/>
    <col min="1036" max="1036" width="8.75" style="5" customWidth="1"/>
    <col min="1037" max="1037" width="11.625" style="5" customWidth="1"/>
    <col min="1038" max="1038" width="9.625" style="5" customWidth="1"/>
    <col min="1039" max="1039" width="10.25" style="5" customWidth="1"/>
    <col min="1040" max="1040" width="12.125" style="5" customWidth="1"/>
    <col min="1041" max="1041" width="10" style="5" customWidth="1"/>
    <col min="1042" max="1042" width="9.625" style="5" customWidth="1"/>
    <col min="1043" max="1043" width="11.125" style="5" customWidth="1"/>
    <col min="1044" max="1044" width="9.5" style="5" customWidth="1"/>
    <col min="1045" max="1045" width="11.125" style="5" customWidth="1"/>
    <col min="1046" max="1046" width="5.625" style="5" customWidth="1"/>
    <col min="1047" max="1047" width="2.875" style="5" customWidth="1"/>
    <col min="1048" max="1280" width="10.625" style="5"/>
    <col min="1281" max="1281" width="1.75" style="5" customWidth="1"/>
    <col min="1282" max="1282" width="12.625" style="5" customWidth="1"/>
    <col min="1283" max="1283" width="10.625" style="5"/>
    <col min="1284" max="1286" width="6.625" style="5" customWidth="1"/>
    <col min="1287" max="1287" width="10.5" style="5" customWidth="1"/>
    <col min="1288" max="1288" width="8.75" style="5" customWidth="1"/>
    <col min="1289" max="1289" width="10.5" style="5" customWidth="1"/>
    <col min="1290" max="1290" width="8.75" style="5" customWidth="1"/>
    <col min="1291" max="1291" width="10.5" style="5" customWidth="1"/>
    <col min="1292" max="1292" width="8.75" style="5" customWidth="1"/>
    <col min="1293" max="1293" width="11.625" style="5" customWidth="1"/>
    <col min="1294" max="1294" width="9.625" style="5" customWidth="1"/>
    <col min="1295" max="1295" width="10.25" style="5" customWidth="1"/>
    <col min="1296" max="1296" width="12.125" style="5" customWidth="1"/>
    <col min="1297" max="1297" width="10" style="5" customWidth="1"/>
    <col min="1298" max="1298" width="9.625" style="5" customWidth="1"/>
    <col min="1299" max="1299" width="11.125" style="5" customWidth="1"/>
    <col min="1300" max="1300" width="9.5" style="5" customWidth="1"/>
    <col min="1301" max="1301" width="11.125" style="5" customWidth="1"/>
    <col min="1302" max="1302" width="5.625" style="5" customWidth="1"/>
    <col min="1303" max="1303" width="2.875" style="5" customWidth="1"/>
    <col min="1304" max="1536" width="10.625" style="5"/>
    <col min="1537" max="1537" width="1.75" style="5" customWidth="1"/>
    <col min="1538" max="1538" width="12.625" style="5" customWidth="1"/>
    <col min="1539" max="1539" width="10.625" style="5"/>
    <col min="1540" max="1542" width="6.625" style="5" customWidth="1"/>
    <col min="1543" max="1543" width="10.5" style="5" customWidth="1"/>
    <col min="1544" max="1544" width="8.75" style="5" customWidth="1"/>
    <col min="1545" max="1545" width="10.5" style="5" customWidth="1"/>
    <col min="1546" max="1546" width="8.75" style="5" customWidth="1"/>
    <col min="1547" max="1547" width="10.5" style="5" customWidth="1"/>
    <col min="1548" max="1548" width="8.75" style="5" customWidth="1"/>
    <col min="1549" max="1549" width="11.625" style="5" customWidth="1"/>
    <col min="1550" max="1550" width="9.625" style="5" customWidth="1"/>
    <col min="1551" max="1551" width="10.25" style="5" customWidth="1"/>
    <col min="1552" max="1552" width="12.125" style="5" customWidth="1"/>
    <col min="1553" max="1553" width="10" style="5" customWidth="1"/>
    <col min="1554" max="1554" width="9.625" style="5" customWidth="1"/>
    <col min="1555" max="1555" width="11.125" style="5" customWidth="1"/>
    <col min="1556" max="1556" width="9.5" style="5" customWidth="1"/>
    <col min="1557" max="1557" width="11.125" style="5" customWidth="1"/>
    <col min="1558" max="1558" width="5.625" style="5" customWidth="1"/>
    <col min="1559" max="1559" width="2.875" style="5" customWidth="1"/>
    <col min="1560" max="1792" width="10.625" style="5"/>
    <col min="1793" max="1793" width="1.75" style="5" customWidth="1"/>
    <col min="1794" max="1794" width="12.625" style="5" customWidth="1"/>
    <col min="1795" max="1795" width="10.625" style="5"/>
    <col min="1796" max="1798" width="6.625" style="5" customWidth="1"/>
    <col min="1799" max="1799" width="10.5" style="5" customWidth="1"/>
    <col min="1800" max="1800" width="8.75" style="5" customWidth="1"/>
    <col min="1801" max="1801" width="10.5" style="5" customWidth="1"/>
    <col min="1802" max="1802" width="8.75" style="5" customWidth="1"/>
    <col min="1803" max="1803" width="10.5" style="5" customWidth="1"/>
    <col min="1804" max="1804" width="8.75" style="5" customWidth="1"/>
    <col min="1805" max="1805" width="11.625" style="5" customWidth="1"/>
    <col min="1806" max="1806" width="9.625" style="5" customWidth="1"/>
    <col min="1807" max="1807" width="10.25" style="5" customWidth="1"/>
    <col min="1808" max="1808" width="12.125" style="5" customWidth="1"/>
    <col min="1809" max="1809" width="10" style="5" customWidth="1"/>
    <col min="1810" max="1810" width="9.625" style="5" customWidth="1"/>
    <col min="1811" max="1811" width="11.125" style="5" customWidth="1"/>
    <col min="1812" max="1812" width="9.5" style="5" customWidth="1"/>
    <col min="1813" max="1813" width="11.125" style="5" customWidth="1"/>
    <col min="1814" max="1814" width="5.625" style="5" customWidth="1"/>
    <col min="1815" max="1815" width="2.875" style="5" customWidth="1"/>
    <col min="1816" max="2048" width="10.625" style="5"/>
    <col min="2049" max="2049" width="1.75" style="5" customWidth="1"/>
    <col min="2050" max="2050" width="12.625" style="5" customWidth="1"/>
    <col min="2051" max="2051" width="10.625" style="5"/>
    <col min="2052" max="2054" width="6.625" style="5" customWidth="1"/>
    <col min="2055" max="2055" width="10.5" style="5" customWidth="1"/>
    <col min="2056" max="2056" width="8.75" style="5" customWidth="1"/>
    <col min="2057" max="2057" width="10.5" style="5" customWidth="1"/>
    <col min="2058" max="2058" width="8.75" style="5" customWidth="1"/>
    <col min="2059" max="2059" width="10.5" style="5" customWidth="1"/>
    <col min="2060" max="2060" width="8.75" style="5" customWidth="1"/>
    <col min="2061" max="2061" width="11.625" style="5" customWidth="1"/>
    <col min="2062" max="2062" width="9.625" style="5" customWidth="1"/>
    <col min="2063" max="2063" width="10.25" style="5" customWidth="1"/>
    <col min="2064" max="2064" width="12.125" style="5" customWidth="1"/>
    <col min="2065" max="2065" width="10" style="5" customWidth="1"/>
    <col min="2066" max="2066" width="9.625" style="5" customWidth="1"/>
    <col min="2067" max="2067" width="11.125" style="5" customWidth="1"/>
    <col min="2068" max="2068" width="9.5" style="5" customWidth="1"/>
    <col min="2069" max="2069" width="11.125" style="5" customWidth="1"/>
    <col min="2070" max="2070" width="5.625" style="5" customWidth="1"/>
    <col min="2071" max="2071" width="2.875" style="5" customWidth="1"/>
    <col min="2072" max="2304" width="10.625" style="5"/>
    <col min="2305" max="2305" width="1.75" style="5" customWidth="1"/>
    <col min="2306" max="2306" width="12.625" style="5" customWidth="1"/>
    <col min="2307" max="2307" width="10.625" style="5"/>
    <col min="2308" max="2310" width="6.625" style="5" customWidth="1"/>
    <col min="2311" max="2311" width="10.5" style="5" customWidth="1"/>
    <col min="2312" max="2312" width="8.75" style="5" customWidth="1"/>
    <col min="2313" max="2313" width="10.5" style="5" customWidth="1"/>
    <col min="2314" max="2314" width="8.75" style="5" customWidth="1"/>
    <col min="2315" max="2315" width="10.5" style="5" customWidth="1"/>
    <col min="2316" max="2316" width="8.75" style="5" customWidth="1"/>
    <col min="2317" max="2317" width="11.625" style="5" customWidth="1"/>
    <col min="2318" max="2318" width="9.625" style="5" customWidth="1"/>
    <col min="2319" max="2319" width="10.25" style="5" customWidth="1"/>
    <col min="2320" max="2320" width="12.125" style="5" customWidth="1"/>
    <col min="2321" max="2321" width="10" style="5" customWidth="1"/>
    <col min="2322" max="2322" width="9.625" style="5" customWidth="1"/>
    <col min="2323" max="2323" width="11.125" style="5" customWidth="1"/>
    <col min="2324" max="2324" width="9.5" style="5" customWidth="1"/>
    <col min="2325" max="2325" width="11.125" style="5" customWidth="1"/>
    <col min="2326" max="2326" width="5.625" style="5" customWidth="1"/>
    <col min="2327" max="2327" width="2.875" style="5" customWidth="1"/>
    <col min="2328" max="2560" width="10.625" style="5"/>
    <col min="2561" max="2561" width="1.75" style="5" customWidth="1"/>
    <col min="2562" max="2562" width="12.625" style="5" customWidth="1"/>
    <col min="2563" max="2563" width="10.625" style="5"/>
    <col min="2564" max="2566" width="6.625" style="5" customWidth="1"/>
    <col min="2567" max="2567" width="10.5" style="5" customWidth="1"/>
    <col min="2568" max="2568" width="8.75" style="5" customWidth="1"/>
    <col min="2569" max="2569" width="10.5" style="5" customWidth="1"/>
    <col min="2570" max="2570" width="8.75" style="5" customWidth="1"/>
    <col min="2571" max="2571" width="10.5" style="5" customWidth="1"/>
    <col min="2572" max="2572" width="8.75" style="5" customWidth="1"/>
    <col min="2573" max="2573" width="11.625" style="5" customWidth="1"/>
    <col min="2574" max="2574" width="9.625" style="5" customWidth="1"/>
    <col min="2575" max="2575" width="10.25" style="5" customWidth="1"/>
    <col min="2576" max="2576" width="12.125" style="5" customWidth="1"/>
    <col min="2577" max="2577" width="10" style="5" customWidth="1"/>
    <col min="2578" max="2578" width="9.625" style="5" customWidth="1"/>
    <col min="2579" max="2579" width="11.125" style="5" customWidth="1"/>
    <col min="2580" max="2580" width="9.5" style="5" customWidth="1"/>
    <col min="2581" max="2581" width="11.125" style="5" customWidth="1"/>
    <col min="2582" max="2582" width="5.625" style="5" customWidth="1"/>
    <col min="2583" max="2583" width="2.875" style="5" customWidth="1"/>
    <col min="2584" max="2816" width="10.625" style="5"/>
    <col min="2817" max="2817" width="1.75" style="5" customWidth="1"/>
    <col min="2818" max="2818" width="12.625" style="5" customWidth="1"/>
    <col min="2819" max="2819" width="10.625" style="5"/>
    <col min="2820" max="2822" width="6.625" style="5" customWidth="1"/>
    <col min="2823" max="2823" width="10.5" style="5" customWidth="1"/>
    <col min="2824" max="2824" width="8.75" style="5" customWidth="1"/>
    <col min="2825" max="2825" width="10.5" style="5" customWidth="1"/>
    <col min="2826" max="2826" width="8.75" style="5" customWidth="1"/>
    <col min="2827" max="2827" width="10.5" style="5" customWidth="1"/>
    <col min="2828" max="2828" width="8.75" style="5" customWidth="1"/>
    <col min="2829" max="2829" width="11.625" style="5" customWidth="1"/>
    <col min="2830" max="2830" width="9.625" style="5" customWidth="1"/>
    <col min="2831" max="2831" width="10.25" style="5" customWidth="1"/>
    <col min="2832" max="2832" width="12.125" style="5" customWidth="1"/>
    <col min="2833" max="2833" width="10" style="5" customWidth="1"/>
    <col min="2834" max="2834" width="9.625" style="5" customWidth="1"/>
    <col min="2835" max="2835" width="11.125" style="5" customWidth="1"/>
    <col min="2836" max="2836" width="9.5" style="5" customWidth="1"/>
    <col min="2837" max="2837" width="11.125" style="5" customWidth="1"/>
    <col min="2838" max="2838" width="5.625" style="5" customWidth="1"/>
    <col min="2839" max="2839" width="2.875" style="5" customWidth="1"/>
    <col min="2840" max="3072" width="10.625" style="5"/>
    <col min="3073" max="3073" width="1.75" style="5" customWidth="1"/>
    <col min="3074" max="3074" width="12.625" style="5" customWidth="1"/>
    <col min="3075" max="3075" width="10.625" style="5"/>
    <col min="3076" max="3078" width="6.625" style="5" customWidth="1"/>
    <col min="3079" max="3079" width="10.5" style="5" customWidth="1"/>
    <col min="3080" max="3080" width="8.75" style="5" customWidth="1"/>
    <col min="3081" max="3081" width="10.5" style="5" customWidth="1"/>
    <col min="3082" max="3082" width="8.75" style="5" customWidth="1"/>
    <col min="3083" max="3083" width="10.5" style="5" customWidth="1"/>
    <col min="3084" max="3084" width="8.75" style="5" customWidth="1"/>
    <col min="3085" max="3085" width="11.625" style="5" customWidth="1"/>
    <col min="3086" max="3086" width="9.625" style="5" customWidth="1"/>
    <col min="3087" max="3087" width="10.25" style="5" customWidth="1"/>
    <col min="3088" max="3088" width="12.125" style="5" customWidth="1"/>
    <col min="3089" max="3089" width="10" style="5" customWidth="1"/>
    <col min="3090" max="3090" width="9.625" style="5" customWidth="1"/>
    <col min="3091" max="3091" width="11.125" style="5" customWidth="1"/>
    <col min="3092" max="3092" width="9.5" style="5" customWidth="1"/>
    <col min="3093" max="3093" width="11.125" style="5" customWidth="1"/>
    <col min="3094" max="3094" width="5.625" style="5" customWidth="1"/>
    <col min="3095" max="3095" width="2.875" style="5" customWidth="1"/>
    <col min="3096" max="3328" width="10.625" style="5"/>
    <col min="3329" max="3329" width="1.75" style="5" customWidth="1"/>
    <col min="3330" max="3330" width="12.625" style="5" customWidth="1"/>
    <col min="3331" max="3331" width="10.625" style="5"/>
    <col min="3332" max="3334" width="6.625" style="5" customWidth="1"/>
    <col min="3335" max="3335" width="10.5" style="5" customWidth="1"/>
    <col min="3336" max="3336" width="8.75" style="5" customWidth="1"/>
    <col min="3337" max="3337" width="10.5" style="5" customWidth="1"/>
    <col min="3338" max="3338" width="8.75" style="5" customWidth="1"/>
    <col min="3339" max="3339" width="10.5" style="5" customWidth="1"/>
    <col min="3340" max="3340" width="8.75" style="5" customWidth="1"/>
    <col min="3341" max="3341" width="11.625" style="5" customWidth="1"/>
    <col min="3342" max="3342" width="9.625" style="5" customWidth="1"/>
    <col min="3343" max="3343" width="10.25" style="5" customWidth="1"/>
    <col min="3344" max="3344" width="12.125" style="5" customWidth="1"/>
    <col min="3345" max="3345" width="10" style="5" customWidth="1"/>
    <col min="3346" max="3346" width="9.625" style="5" customWidth="1"/>
    <col min="3347" max="3347" width="11.125" style="5" customWidth="1"/>
    <col min="3348" max="3348" width="9.5" style="5" customWidth="1"/>
    <col min="3349" max="3349" width="11.125" style="5" customWidth="1"/>
    <col min="3350" max="3350" width="5.625" style="5" customWidth="1"/>
    <col min="3351" max="3351" width="2.875" style="5" customWidth="1"/>
    <col min="3352" max="3584" width="10.625" style="5"/>
    <col min="3585" max="3585" width="1.75" style="5" customWidth="1"/>
    <col min="3586" max="3586" width="12.625" style="5" customWidth="1"/>
    <col min="3587" max="3587" width="10.625" style="5"/>
    <col min="3588" max="3590" width="6.625" style="5" customWidth="1"/>
    <col min="3591" max="3591" width="10.5" style="5" customWidth="1"/>
    <col min="3592" max="3592" width="8.75" style="5" customWidth="1"/>
    <col min="3593" max="3593" width="10.5" style="5" customWidth="1"/>
    <col min="3594" max="3594" width="8.75" style="5" customWidth="1"/>
    <col min="3595" max="3595" width="10.5" style="5" customWidth="1"/>
    <col min="3596" max="3596" width="8.75" style="5" customWidth="1"/>
    <col min="3597" max="3597" width="11.625" style="5" customWidth="1"/>
    <col min="3598" max="3598" width="9.625" style="5" customWidth="1"/>
    <col min="3599" max="3599" width="10.25" style="5" customWidth="1"/>
    <col min="3600" max="3600" width="12.125" style="5" customWidth="1"/>
    <col min="3601" max="3601" width="10" style="5" customWidth="1"/>
    <col min="3602" max="3602" width="9.625" style="5" customWidth="1"/>
    <col min="3603" max="3603" width="11.125" style="5" customWidth="1"/>
    <col min="3604" max="3604" width="9.5" style="5" customWidth="1"/>
    <col min="3605" max="3605" width="11.125" style="5" customWidth="1"/>
    <col min="3606" max="3606" width="5.625" style="5" customWidth="1"/>
    <col min="3607" max="3607" width="2.875" style="5" customWidth="1"/>
    <col min="3608" max="3840" width="10.625" style="5"/>
    <col min="3841" max="3841" width="1.75" style="5" customWidth="1"/>
    <col min="3842" max="3842" width="12.625" style="5" customWidth="1"/>
    <col min="3843" max="3843" width="10.625" style="5"/>
    <col min="3844" max="3846" width="6.625" style="5" customWidth="1"/>
    <col min="3847" max="3847" width="10.5" style="5" customWidth="1"/>
    <col min="3848" max="3848" width="8.75" style="5" customWidth="1"/>
    <col min="3849" max="3849" width="10.5" style="5" customWidth="1"/>
    <col min="3850" max="3850" width="8.75" style="5" customWidth="1"/>
    <col min="3851" max="3851" width="10.5" style="5" customWidth="1"/>
    <col min="3852" max="3852" width="8.75" style="5" customWidth="1"/>
    <col min="3853" max="3853" width="11.625" style="5" customWidth="1"/>
    <col min="3854" max="3854" width="9.625" style="5" customWidth="1"/>
    <col min="3855" max="3855" width="10.25" style="5" customWidth="1"/>
    <col min="3856" max="3856" width="12.125" style="5" customWidth="1"/>
    <col min="3857" max="3857" width="10" style="5" customWidth="1"/>
    <col min="3858" max="3858" width="9.625" style="5" customWidth="1"/>
    <col min="3859" max="3859" width="11.125" style="5" customWidth="1"/>
    <col min="3860" max="3860" width="9.5" style="5" customWidth="1"/>
    <col min="3861" max="3861" width="11.125" style="5" customWidth="1"/>
    <col min="3862" max="3862" width="5.625" style="5" customWidth="1"/>
    <col min="3863" max="3863" width="2.875" style="5" customWidth="1"/>
    <col min="3864" max="4096" width="10.625" style="5"/>
    <col min="4097" max="4097" width="1.75" style="5" customWidth="1"/>
    <col min="4098" max="4098" width="12.625" style="5" customWidth="1"/>
    <col min="4099" max="4099" width="10.625" style="5"/>
    <col min="4100" max="4102" width="6.625" style="5" customWidth="1"/>
    <col min="4103" max="4103" width="10.5" style="5" customWidth="1"/>
    <col min="4104" max="4104" width="8.75" style="5" customWidth="1"/>
    <col min="4105" max="4105" width="10.5" style="5" customWidth="1"/>
    <col min="4106" max="4106" width="8.75" style="5" customWidth="1"/>
    <col min="4107" max="4107" width="10.5" style="5" customWidth="1"/>
    <col min="4108" max="4108" width="8.75" style="5" customWidth="1"/>
    <col min="4109" max="4109" width="11.625" style="5" customWidth="1"/>
    <col min="4110" max="4110" width="9.625" style="5" customWidth="1"/>
    <col min="4111" max="4111" width="10.25" style="5" customWidth="1"/>
    <col min="4112" max="4112" width="12.125" style="5" customWidth="1"/>
    <col min="4113" max="4113" width="10" style="5" customWidth="1"/>
    <col min="4114" max="4114" width="9.625" style="5" customWidth="1"/>
    <col min="4115" max="4115" width="11.125" style="5" customWidth="1"/>
    <col min="4116" max="4116" width="9.5" style="5" customWidth="1"/>
    <col min="4117" max="4117" width="11.125" style="5" customWidth="1"/>
    <col min="4118" max="4118" width="5.625" style="5" customWidth="1"/>
    <col min="4119" max="4119" width="2.875" style="5" customWidth="1"/>
    <col min="4120" max="4352" width="10.625" style="5"/>
    <col min="4353" max="4353" width="1.75" style="5" customWidth="1"/>
    <col min="4354" max="4354" width="12.625" style="5" customWidth="1"/>
    <col min="4355" max="4355" width="10.625" style="5"/>
    <col min="4356" max="4358" width="6.625" style="5" customWidth="1"/>
    <col min="4359" max="4359" width="10.5" style="5" customWidth="1"/>
    <col min="4360" max="4360" width="8.75" style="5" customWidth="1"/>
    <col min="4361" max="4361" width="10.5" style="5" customWidth="1"/>
    <col min="4362" max="4362" width="8.75" style="5" customWidth="1"/>
    <col min="4363" max="4363" width="10.5" style="5" customWidth="1"/>
    <col min="4364" max="4364" width="8.75" style="5" customWidth="1"/>
    <col min="4365" max="4365" width="11.625" style="5" customWidth="1"/>
    <col min="4366" max="4366" width="9.625" style="5" customWidth="1"/>
    <col min="4367" max="4367" width="10.25" style="5" customWidth="1"/>
    <col min="4368" max="4368" width="12.125" style="5" customWidth="1"/>
    <col min="4369" max="4369" width="10" style="5" customWidth="1"/>
    <col min="4370" max="4370" width="9.625" style="5" customWidth="1"/>
    <col min="4371" max="4371" width="11.125" style="5" customWidth="1"/>
    <col min="4372" max="4372" width="9.5" style="5" customWidth="1"/>
    <col min="4373" max="4373" width="11.125" style="5" customWidth="1"/>
    <col min="4374" max="4374" width="5.625" style="5" customWidth="1"/>
    <col min="4375" max="4375" width="2.875" style="5" customWidth="1"/>
    <col min="4376" max="4608" width="10.625" style="5"/>
    <col min="4609" max="4609" width="1.75" style="5" customWidth="1"/>
    <col min="4610" max="4610" width="12.625" style="5" customWidth="1"/>
    <col min="4611" max="4611" width="10.625" style="5"/>
    <col min="4612" max="4614" width="6.625" style="5" customWidth="1"/>
    <col min="4615" max="4615" width="10.5" style="5" customWidth="1"/>
    <col min="4616" max="4616" width="8.75" style="5" customWidth="1"/>
    <col min="4617" max="4617" width="10.5" style="5" customWidth="1"/>
    <col min="4618" max="4618" width="8.75" style="5" customWidth="1"/>
    <col min="4619" max="4619" width="10.5" style="5" customWidth="1"/>
    <col min="4620" max="4620" width="8.75" style="5" customWidth="1"/>
    <col min="4621" max="4621" width="11.625" style="5" customWidth="1"/>
    <col min="4622" max="4622" width="9.625" style="5" customWidth="1"/>
    <col min="4623" max="4623" width="10.25" style="5" customWidth="1"/>
    <col min="4624" max="4624" width="12.125" style="5" customWidth="1"/>
    <col min="4625" max="4625" width="10" style="5" customWidth="1"/>
    <col min="4626" max="4626" width="9.625" style="5" customWidth="1"/>
    <col min="4627" max="4627" width="11.125" style="5" customWidth="1"/>
    <col min="4628" max="4628" width="9.5" style="5" customWidth="1"/>
    <col min="4629" max="4629" width="11.125" style="5" customWidth="1"/>
    <col min="4630" max="4630" width="5.625" style="5" customWidth="1"/>
    <col min="4631" max="4631" width="2.875" style="5" customWidth="1"/>
    <col min="4632" max="4864" width="10.625" style="5"/>
    <col min="4865" max="4865" width="1.75" style="5" customWidth="1"/>
    <col min="4866" max="4866" width="12.625" style="5" customWidth="1"/>
    <col min="4867" max="4867" width="10.625" style="5"/>
    <col min="4868" max="4870" width="6.625" style="5" customWidth="1"/>
    <col min="4871" max="4871" width="10.5" style="5" customWidth="1"/>
    <col min="4872" max="4872" width="8.75" style="5" customWidth="1"/>
    <col min="4873" max="4873" width="10.5" style="5" customWidth="1"/>
    <col min="4874" max="4874" width="8.75" style="5" customWidth="1"/>
    <col min="4875" max="4875" width="10.5" style="5" customWidth="1"/>
    <col min="4876" max="4876" width="8.75" style="5" customWidth="1"/>
    <col min="4877" max="4877" width="11.625" style="5" customWidth="1"/>
    <col min="4878" max="4878" width="9.625" style="5" customWidth="1"/>
    <col min="4879" max="4879" width="10.25" style="5" customWidth="1"/>
    <col min="4880" max="4880" width="12.125" style="5" customWidth="1"/>
    <col min="4881" max="4881" width="10" style="5" customWidth="1"/>
    <col min="4882" max="4882" width="9.625" style="5" customWidth="1"/>
    <col min="4883" max="4883" width="11.125" style="5" customWidth="1"/>
    <col min="4884" max="4884" width="9.5" style="5" customWidth="1"/>
    <col min="4885" max="4885" width="11.125" style="5" customWidth="1"/>
    <col min="4886" max="4886" width="5.625" style="5" customWidth="1"/>
    <col min="4887" max="4887" width="2.875" style="5" customWidth="1"/>
    <col min="4888" max="5120" width="10.625" style="5"/>
    <col min="5121" max="5121" width="1.75" style="5" customWidth="1"/>
    <col min="5122" max="5122" width="12.625" style="5" customWidth="1"/>
    <col min="5123" max="5123" width="10.625" style="5"/>
    <col min="5124" max="5126" width="6.625" style="5" customWidth="1"/>
    <col min="5127" max="5127" width="10.5" style="5" customWidth="1"/>
    <col min="5128" max="5128" width="8.75" style="5" customWidth="1"/>
    <col min="5129" max="5129" width="10.5" style="5" customWidth="1"/>
    <col min="5130" max="5130" width="8.75" style="5" customWidth="1"/>
    <col min="5131" max="5131" width="10.5" style="5" customWidth="1"/>
    <col min="5132" max="5132" width="8.75" style="5" customWidth="1"/>
    <col min="5133" max="5133" width="11.625" style="5" customWidth="1"/>
    <col min="5134" max="5134" width="9.625" style="5" customWidth="1"/>
    <col min="5135" max="5135" width="10.25" style="5" customWidth="1"/>
    <col min="5136" max="5136" width="12.125" style="5" customWidth="1"/>
    <col min="5137" max="5137" width="10" style="5" customWidth="1"/>
    <col min="5138" max="5138" width="9.625" style="5" customWidth="1"/>
    <col min="5139" max="5139" width="11.125" style="5" customWidth="1"/>
    <col min="5140" max="5140" width="9.5" style="5" customWidth="1"/>
    <col min="5141" max="5141" width="11.125" style="5" customWidth="1"/>
    <col min="5142" max="5142" width="5.625" style="5" customWidth="1"/>
    <col min="5143" max="5143" width="2.875" style="5" customWidth="1"/>
    <col min="5144" max="5376" width="10.625" style="5"/>
    <col min="5377" max="5377" width="1.75" style="5" customWidth="1"/>
    <col min="5378" max="5378" width="12.625" style="5" customWidth="1"/>
    <col min="5379" max="5379" width="10.625" style="5"/>
    <col min="5380" max="5382" width="6.625" style="5" customWidth="1"/>
    <col min="5383" max="5383" width="10.5" style="5" customWidth="1"/>
    <col min="5384" max="5384" width="8.75" style="5" customWidth="1"/>
    <col min="5385" max="5385" width="10.5" style="5" customWidth="1"/>
    <col min="5386" max="5386" width="8.75" style="5" customWidth="1"/>
    <col min="5387" max="5387" width="10.5" style="5" customWidth="1"/>
    <col min="5388" max="5388" width="8.75" style="5" customWidth="1"/>
    <col min="5389" max="5389" width="11.625" style="5" customWidth="1"/>
    <col min="5390" max="5390" width="9.625" style="5" customWidth="1"/>
    <col min="5391" max="5391" width="10.25" style="5" customWidth="1"/>
    <col min="5392" max="5392" width="12.125" style="5" customWidth="1"/>
    <col min="5393" max="5393" width="10" style="5" customWidth="1"/>
    <col min="5394" max="5394" width="9.625" style="5" customWidth="1"/>
    <col min="5395" max="5395" width="11.125" style="5" customWidth="1"/>
    <col min="5396" max="5396" width="9.5" style="5" customWidth="1"/>
    <col min="5397" max="5397" width="11.125" style="5" customWidth="1"/>
    <col min="5398" max="5398" width="5.625" style="5" customWidth="1"/>
    <col min="5399" max="5399" width="2.875" style="5" customWidth="1"/>
    <col min="5400" max="5632" width="10.625" style="5"/>
    <col min="5633" max="5633" width="1.75" style="5" customWidth="1"/>
    <col min="5634" max="5634" width="12.625" style="5" customWidth="1"/>
    <col min="5635" max="5635" width="10.625" style="5"/>
    <col min="5636" max="5638" width="6.625" style="5" customWidth="1"/>
    <col min="5639" max="5639" width="10.5" style="5" customWidth="1"/>
    <col min="5640" max="5640" width="8.75" style="5" customWidth="1"/>
    <col min="5641" max="5641" width="10.5" style="5" customWidth="1"/>
    <col min="5642" max="5642" width="8.75" style="5" customWidth="1"/>
    <col min="5643" max="5643" width="10.5" style="5" customWidth="1"/>
    <col min="5644" max="5644" width="8.75" style="5" customWidth="1"/>
    <col min="5645" max="5645" width="11.625" style="5" customWidth="1"/>
    <col min="5646" max="5646" width="9.625" style="5" customWidth="1"/>
    <col min="5647" max="5647" width="10.25" style="5" customWidth="1"/>
    <col min="5648" max="5648" width="12.125" style="5" customWidth="1"/>
    <col min="5649" max="5649" width="10" style="5" customWidth="1"/>
    <col min="5650" max="5650" width="9.625" style="5" customWidth="1"/>
    <col min="5651" max="5651" width="11.125" style="5" customWidth="1"/>
    <col min="5652" max="5652" width="9.5" style="5" customWidth="1"/>
    <col min="5653" max="5653" width="11.125" style="5" customWidth="1"/>
    <col min="5654" max="5654" width="5.625" style="5" customWidth="1"/>
    <col min="5655" max="5655" width="2.875" style="5" customWidth="1"/>
    <col min="5656" max="5888" width="10.625" style="5"/>
    <col min="5889" max="5889" width="1.75" style="5" customWidth="1"/>
    <col min="5890" max="5890" width="12.625" style="5" customWidth="1"/>
    <col min="5891" max="5891" width="10.625" style="5"/>
    <col min="5892" max="5894" width="6.625" style="5" customWidth="1"/>
    <col min="5895" max="5895" width="10.5" style="5" customWidth="1"/>
    <col min="5896" max="5896" width="8.75" style="5" customWidth="1"/>
    <col min="5897" max="5897" width="10.5" style="5" customWidth="1"/>
    <col min="5898" max="5898" width="8.75" style="5" customWidth="1"/>
    <col min="5899" max="5899" width="10.5" style="5" customWidth="1"/>
    <col min="5900" max="5900" width="8.75" style="5" customWidth="1"/>
    <col min="5901" max="5901" width="11.625" style="5" customWidth="1"/>
    <col min="5902" max="5902" width="9.625" style="5" customWidth="1"/>
    <col min="5903" max="5903" width="10.25" style="5" customWidth="1"/>
    <col min="5904" max="5904" width="12.125" style="5" customWidth="1"/>
    <col min="5905" max="5905" width="10" style="5" customWidth="1"/>
    <col min="5906" max="5906" width="9.625" style="5" customWidth="1"/>
    <col min="5907" max="5907" width="11.125" style="5" customWidth="1"/>
    <col min="5908" max="5908" width="9.5" style="5" customWidth="1"/>
    <col min="5909" max="5909" width="11.125" style="5" customWidth="1"/>
    <col min="5910" max="5910" width="5.625" style="5" customWidth="1"/>
    <col min="5911" max="5911" width="2.875" style="5" customWidth="1"/>
    <col min="5912" max="6144" width="10.625" style="5"/>
    <col min="6145" max="6145" width="1.75" style="5" customWidth="1"/>
    <col min="6146" max="6146" width="12.625" style="5" customWidth="1"/>
    <col min="6147" max="6147" width="10.625" style="5"/>
    <col min="6148" max="6150" width="6.625" style="5" customWidth="1"/>
    <col min="6151" max="6151" width="10.5" style="5" customWidth="1"/>
    <col min="6152" max="6152" width="8.75" style="5" customWidth="1"/>
    <col min="6153" max="6153" width="10.5" style="5" customWidth="1"/>
    <col min="6154" max="6154" width="8.75" style="5" customWidth="1"/>
    <col min="6155" max="6155" width="10.5" style="5" customWidth="1"/>
    <col min="6156" max="6156" width="8.75" style="5" customWidth="1"/>
    <col min="6157" max="6157" width="11.625" style="5" customWidth="1"/>
    <col min="6158" max="6158" width="9.625" style="5" customWidth="1"/>
    <col min="6159" max="6159" width="10.25" style="5" customWidth="1"/>
    <col min="6160" max="6160" width="12.125" style="5" customWidth="1"/>
    <col min="6161" max="6161" width="10" style="5" customWidth="1"/>
    <col min="6162" max="6162" width="9.625" style="5" customWidth="1"/>
    <col min="6163" max="6163" width="11.125" style="5" customWidth="1"/>
    <col min="6164" max="6164" width="9.5" style="5" customWidth="1"/>
    <col min="6165" max="6165" width="11.125" style="5" customWidth="1"/>
    <col min="6166" max="6166" width="5.625" style="5" customWidth="1"/>
    <col min="6167" max="6167" width="2.875" style="5" customWidth="1"/>
    <col min="6168" max="6400" width="10.625" style="5"/>
    <col min="6401" max="6401" width="1.75" style="5" customWidth="1"/>
    <col min="6402" max="6402" width="12.625" style="5" customWidth="1"/>
    <col min="6403" max="6403" width="10.625" style="5"/>
    <col min="6404" max="6406" width="6.625" style="5" customWidth="1"/>
    <col min="6407" max="6407" width="10.5" style="5" customWidth="1"/>
    <col min="6408" max="6408" width="8.75" style="5" customWidth="1"/>
    <col min="6409" max="6409" width="10.5" style="5" customWidth="1"/>
    <col min="6410" max="6410" width="8.75" style="5" customWidth="1"/>
    <col min="6411" max="6411" width="10.5" style="5" customWidth="1"/>
    <col min="6412" max="6412" width="8.75" style="5" customWidth="1"/>
    <col min="6413" max="6413" width="11.625" style="5" customWidth="1"/>
    <col min="6414" max="6414" width="9.625" style="5" customWidth="1"/>
    <col min="6415" max="6415" width="10.25" style="5" customWidth="1"/>
    <col min="6416" max="6416" width="12.125" style="5" customWidth="1"/>
    <col min="6417" max="6417" width="10" style="5" customWidth="1"/>
    <col min="6418" max="6418" width="9.625" style="5" customWidth="1"/>
    <col min="6419" max="6419" width="11.125" style="5" customWidth="1"/>
    <col min="6420" max="6420" width="9.5" style="5" customWidth="1"/>
    <col min="6421" max="6421" width="11.125" style="5" customWidth="1"/>
    <col min="6422" max="6422" width="5.625" style="5" customWidth="1"/>
    <col min="6423" max="6423" width="2.875" style="5" customWidth="1"/>
    <col min="6424" max="6656" width="10.625" style="5"/>
    <col min="6657" max="6657" width="1.75" style="5" customWidth="1"/>
    <col min="6658" max="6658" width="12.625" style="5" customWidth="1"/>
    <col min="6659" max="6659" width="10.625" style="5"/>
    <col min="6660" max="6662" width="6.625" style="5" customWidth="1"/>
    <col min="6663" max="6663" width="10.5" style="5" customWidth="1"/>
    <col min="6664" max="6664" width="8.75" style="5" customWidth="1"/>
    <col min="6665" max="6665" width="10.5" style="5" customWidth="1"/>
    <col min="6666" max="6666" width="8.75" style="5" customWidth="1"/>
    <col min="6667" max="6667" width="10.5" style="5" customWidth="1"/>
    <col min="6668" max="6668" width="8.75" style="5" customWidth="1"/>
    <col min="6669" max="6669" width="11.625" style="5" customWidth="1"/>
    <col min="6670" max="6670" width="9.625" style="5" customWidth="1"/>
    <col min="6671" max="6671" width="10.25" style="5" customWidth="1"/>
    <col min="6672" max="6672" width="12.125" style="5" customWidth="1"/>
    <col min="6673" max="6673" width="10" style="5" customWidth="1"/>
    <col min="6674" max="6674" width="9.625" style="5" customWidth="1"/>
    <col min="6675" max="6675" width="11.125" style="5" customWidth="1"/>
    <col min="6676" max="6676" width="9.5" style="5" customWidth="1"/>
    <col min="6677" max="6677" width="11.125" style="5" customWidth="1"/>
    <col min="6678" max="6678" width="5.625" style="5" customWidth="1"/>
    <col min="6679" max="6679" width="2.875" style="5" customWidth="1"/>
    <col min="6680" max="6912" width="10.625" style="5"/>
    <col min="6913" max="6913" width="1.75" style="5" customWidth="1"/>
    <col min="6914" max="6914" width="12.625" style="5" customWidth="1"/>
    <col min="6915" max="6915" width="10.625" style="5"/>
    <col min="6916" max="6918" width="6.625" style="5" customWidth="1"/>
    <col min="6919" max="6919" width="10.5" style="5" customWidth="1"/>
    <col min="6920" max="6920" width="8.75" style="5" customWidth="1"/>
    <col min="6921" max="6921" width="10.5" style="5" customWidth="1"/>
    <col min="6922" max="6922" width="8.75" style="5" customWidth="1"/>
    <col min="6923" max="6923" width="10.5" style="5" customWidth="1"/>
    <col min="6924" max="6924" width="8.75" style="5" customWidth="1"/>
    <col min="6925" max="6925" width="11.625" style="5" customWidth="1"/>
    <col min="6926" max="6926" width="9.625" style="5" customWidth="1"/>
    <col min="6927" max="6927" width="10.25" style="5" customWidth="1"/>
    <col min="6928" max="6928" width="12.125" style="5" customWidth="1"/>
    <col min="6929" max="6929" width="10" style="5" customWidth="1"/>
    <col min="6930" max="6930" width="9.625" style="5" customWidth="1"/>
    <col min="6931" max="6931" width="11.125" style="5" customWidth="1"/>
    <col min="6932" max="6932" width="9.5" style="5" customWidth="1"/>
    <col min="6933" max="6933" width="11.125" style="5" customWidth="1"/>
    <col min="6934" max="6934" width="5.625" style="5" customWidth="1"/>
    <col min="6935" max="6935" width="2.875" style="5" customWidth="1"/>
    <col min="6936" max="7168" width="10.625" style="5"/>
    <col min="7169" max="7169" width="1.75" style="5" customWidth="1"/>
    <col min="7170" max="7170" width="12.625" style="5" customWidth="1"/>
    <col min="7171" max="7171" width="10.625" style="5"/>
    <col min="7172" max="7174" width="6.625" style="5" customWidth="1"/>
    <col min="7175" max="7175" width="10.5" style="5" customWidth="1"/>
    <col min="7176" max="7176" width="8.75" style="5" customWidth="1"/>
    <col min="7177" max="7177" width="10.5" style="5" customWidth="1"/>
    <col min="7178" max="7178" width="8.75" style="5" customWidth="1"/>
    <col min="7179" max="7179" width="10.5" style="5" customWidth="1"/>
    <col min="7180" max="7180" width="8.75" style="5" customWidth="1"/>
    <col min="7181" max="7181" width="11.625" style="5" customWidth="1"/>
    <col min="7182" max="7182" width="9.625" style="5" customWidth="1"/>
    <col min="7183" max="7183" width="10.25" style="5" customWidth="1"/>
    <col min="7184" max="7184" width="12.125" style="5" customWidth="1"/>
    <col min="7185" max="7185" width="10" style="5" customWidth="1"/>
    <col min="7186" max="7186" width="9.625" style="5" customWidth="1"/>
    <col min="7187" max="7187" width="11.125" style="5" customWidth="1"/>
    <col min="7188" max="7188" width="9.5" style="5" customWidth="1"/>
    <col min="7189" max="7189" width="11.125" style="5" customWidth="1"/>
    <col min="7190" max="7190" width="5.625" style="5" customWidth="1"/>
    <col min="7191" max="7191" width="2.875" style="5" customWidth="1"/>
    <col min="7192" max="7424" width="10.625" style="5"/>
    <col min="7425" max="7425" width="1.75" style="5" customWidth="1"/>
    <col min="7426" max="7426" width="12.625" style="5" customWidth="1"/>
    <col min="7427" max="7427" width="10.625" style="5"/>
    <col min="7428" max="7430" width="6.625" style="5" customWidth="1"/>
    <col min="7431" max="7431" width="10.5" style="5" customWidth="1"/>
    <col min="7432" max="7432" width="8.75" style="5" customWidth="1"/>
    <col min="7433" max="7433" width="10.5" style="5" customWidth="1"/>
    <col min="7434" max="7434" width="8.75" style="5" customWidth="1"/>
    <col min="7435" max="7435" width="10.5" style="5" customWidth="1"/>
    <col min="7436" max="7436" width="8.75" style="5" customWidth="1"/>
    <col min="7437" max="7437" width="11.625" style="5" customWidth="1"/>
    <col min="7438" max="7438" width="9.625" style="5" customWidth="1"/>
    <col min="7439" max="7439" width="10.25" style="5" customWidth="1"/>
    <col min="7440" max="7440" width="12.125" style="5" customWidth="1"/>
    <col min="7441" max="7441" width="10" style="5" customWidth="1"/>
    <col min="7442" max="7442" width="9.625" style="5" customWidth="1"/>
    <col min="7443" max="7443" width="11.125" style="5" customWidth="1"/>
    <col min="7444" max="7444" width="9.5" style="5" customWidth="1"/>
    <col min="7445" max="7445" width="11.125" style="5" customWidth="1"/>
    <col min="7446" max="7446" width="5.625" style="5" customWidth="1"/>
    <col min="7447" max="7447" width="2.875" style="5" customWidth="1"/>
    <col min="7448" max="7680" width="10.625" style="5"/>
    <col min="7681" max="7681" width="1.75" style="5" customWidth="1"/>
    <col min="7682" max="7682" width="12.625" style="5" customWidth="1"/>
    <col min="7683" max="7683" width="10.625" style="5"/>
    <col min="7684" max="7686" width="6.625" style="5" customWidth="1"/>
    <col min="7687" max="7687" width="10.5" style="5" customWidth="1"/>
    <col min="7688" max="7688" width="8.75" style="5" customWidth="1"/>
    <col min="7689" max="7689" width="10.5" style="5" customWidth="1"/>
    <col min="7690" max="7690" width="8.75" style="5" customWidth="1"/>
    <col min="7691" max="7691" width="10.5" style="5" customWidth="1"/>
    <col min="7692" max="7692" width="8.75" style="5" customWidth="1"/>
    <col min="7693" max="7693" width="11.625" style="5" customWidth="1"/>
    <col min="7694" max="7694" width="9.625" style="5" customWidth="1"/>
    <col min="7695" max="7695" width="10.25" style="5" customWidth="1"/>
    <col min="7696" max="7696" width="12.125" style="5" customWidth="1"/>
    <col min="7697" max="7697" width="10" style="5" customWidth="1"/>
    <col min="7698" max="7698" width="9.625" style="5" customWidth="1"/>
    <col min="7699" max="7699" width="11.125" style="5" customWidth="1"/>
    <col min="7700" max="7700" width="9.5" style="5" customWidth="1"/>
    <col min="7701" max="7701" width="11.125" style="5" customWidth="1"/>
    <col min="7702" max="7702" width="5.625" style="5" customWidth="1"/>
    <col min="7703" max="7703" width="2.875" style="5" customWidth="1"/>
    <col min="7704" max="7936" width="10.625" style="5"/>
    <col min="7937" max="7937" width="1.75" style="5" customWidth="1"/>
    <col min="7938" max="7938" width="12.625" style="5" customWidth="1"/>
    <col min="7939" max="7939" width="10.625" style="5"/>
    <col min="7940" max="7942" width="6.625" style="5" customWidth="1"/>
    <col min="7943" max="7943" width="10.5" style="5" customWidth="1"/>
    <col min="7944" max="7944" width="8.75" style="5" customWidth="1"/>
    <col min="7945" max="7945" width="10.5" style="5" customWidth="1"/>
    <col min="7946" max="7946" width="8.75" style="5" customWidth="1"/>
    <col min="7947" max="7947" width="10.5" style="5" customWidth="1"/>
    <col min="7948" max="7948" width="8.75" style="5" customWidth="1"/>
    <col min="7949" max="7949" width="11.625" style="5" customWidth="1"/>
    <col min="7950" max="7950" width="9.625" style="5" customWidth="1"/>
    <col min="7951" max="7951" width="10.25" style="5" customWidth="1"/>
    <col min="7952" max="7952" width="12.125" style="5" customWidth="1"/>
    <col min="7953" max="7953" width="10" style="5" customWidth="1"/>
    <col min="7954" max="7954" width="9.625" style="5" customWidth="1"/>
    <col min="7955" max="7955" width="11.125" style="5" customWidth="1"/>
    <col min="7956" max="7956" width="9.5" style="5" customWidth="1"/>
    <col min="7957" max="7957" width="11.125" style="5" customWidth="1"/>
    <col min="7958" max="7958" width="5.625" style="5" customWidth="1"/>
    <col min="7959" max="7959" width="2.875" style="5" customWidth="1"/>
    <col min="7960" max="8192" width="10.625" style="5"/>
    <col min="8193" max="8193" width="1.75" style="5" customWidth="1"/>
    <col min="8194" max="8194" width="12.625" style="5" customWidth="1"/>
    <col min="8195" max="8195" width="10.625" style="5"/>
    <col min="8196" max="8198" width="6.625" style="5" customWidth="1"/>
    <col min="8199" max="8199" width="10.5" style="5" customWidth="1"/>
    <col min="8200" max="8200" width="8.75" style="5" customWidth="1"/>
    <col min="8201" max="8201" width="10.5" style="5" customWidth="1"/>
    <col min="8202" max="8202" width="8.75" style="5" customWidth="1"/>
    <col min="8203" max="8203" width="10.5" style="5" customWidth="1"/>
    <col min="8204" max="8204" width="8.75" style="5" customWidth="1"/>
    <col min="8205" max="8205" width="11.625" style="5" customWidth="1"/>
    <col min="8206" max="8206" width="9.625" style="5" customWidth="1"/>
    <col min="8207" max="8207" width="10.25" style="5" customWidth="1"/>
    <col min="8208" max="8208" width="12.125" style="5" customWidth="1"/>
    <col min="8209" max="8209" width="10" style="5" customWidth="1"/>
    <col min="8210" max="8210" width="9.625" style="5" customWidth="1"/>
    <col min="8211" max="8211" width="11.125" style="5" customWidth="1"/>
    <col min="8212" max="8212" width="9.5" style="5" customWidth="1"/>
    <col min="8213" max="8213" width="11.125" style="5" customWidth="1"/>
    <col min="8214" max="8214" width="5.625" style="5" customWidth="1"/>
    <col min="8215" max="8215" width="2.875" style="5" customWidth="1"/>
    <col min="8216" max="8448" width="10.625" style="5"/>
    <col min="8449" max="8449" width="1.75" style="5" customWidth="1"/>
    <col min="8450" max="8450" width="12.625" style="5" customWidth="1"/>
    <col min="8451" max="8451" width="10.625" style="5"/>
    <col min="8452" max="8454" width="6.625" style="5" customWidth="1"/>
    <col min="8455" max="8455" width="10.5" style="5" customWidth="1"/>
    <col min="8456" max="8456" width="8.75" style="5" customWidth="1"/>
    <col min="8457" max="8457" width="10.5" style="5" customWidth="1"/>
    <col min="8458" max="8458" width="8.75" style="5" customWidth="1"/>
    <col min="8459" max="8459" width="10.5" style="5" customWidth="1"/>
    <col min="8460" max="8460" width="8.75" style="5" customWidth="1"/>
    <col min="8461" max="8461" width="11.625" style="5" customWidth="1"/>
    <col min="8462" max="8462" width="9.625" style="5" customWidth="1"/>
    <col min="8463" max="8463" width="10.25" style="5" customWidth="1"/>
    <col min="8464" max="8464" width="12.125" style="5" customWidth="1"/>
    <col min="8465" max="8465" width="10" style="5" customWidth="1"/>
    <col min="8466" max="8466" width="9.625" style="5" customWidth="1"/>
    <col min="8467" max="8467" width="11.125" style="5" customWidth="1"/>
    <col min="8468" max="8468" width="9.5" style="5" customWidth="1"/>
    <col min="8469" max="8469" width="11.125" style="5" customWidth="1"/>
    <col min="8470" max="8470" width="5.625" style="5" customWidth="1"/>
    <col min="8471" max="8471" width="2.875" style="5" customWidth="1"/>
    <col min="8472" max="8704" width="10.625" style="5"/>
    <col min="8705" max="8705" width="1.75" style="5" customWidth="1"/>
    <col min="8706" max="8706" width="12.625" style="5" customWidth="1"/>
    <col min="8707" max="8707" width="10.625" style="5"/>
    <col min="8708" max="8710" width="6.625" style="5" customWidth="1"/>
    <col min="8711" max="8711" width="10.5" style="5" customWidth="1"/>
    <col min="8712" max="8712" width="8.75" style="5" customWidth="1"/>
    <col min="8713" max="8713" width="10.5" style="5" customWidth="1"/>
    <col min="8714" max="8714" width="8.75" style="5" customWidth="1"/>
    <col min="8715" max="8715" width="10.5" style="5" customWidth="1"/>
    <col min="8716" max="8716" width="8.75" style="5" customWidth="1"/>
    <col min="8717" max="8717" width="11.625" style="5" customWidth="1"/>
    <col min="8718" max="8718" width="9.625" style="5" customWidth="1"/>
    <col min="8719" max="8719" width="10.25" style="5" customWidth="1"/>
    <col min="8720" max="8720" width="12.125" style="5" customWidth="1"/>
    <col min="8721" max="8721" width="10" style="5" customWidth="1"/>
    <col min="8722" max="8722" width="9.625" style="5" customWidth="1"/>
    <col min="8723" max="8723" width="11.125" style="5" customWidth="1"/>
    <col min="8724" max="8724" width="9.5" style="5" customWidth="1"/>
    <col min="8725" max="8725" width="11.125" style="5" customWidth="1"/>
    <col min="8726" max="8726" width="5.625" style="5" customWidth="1"/>
    <col min="8727" max="8727" width="2.875" style="5" customWidth="1"/>
    <col min="8728" max="8960" width="10.625" style="5"/>
    <col min="8961" max="8961" width="1.75" style="5" customWidth="1"/>
    <col min="8962" max="8962" width="12.625" style="5" customWidth="1"/>
    <col min="8963" max="8963" width="10.625" style="5"/>
    <col min="8964" max="8966" width="6.625" style="5" customWidth="1"/>
    <col min="8967" max="8967" width="10.5" style="5" customWidth="1"/>
    <col min="8968" max="8968" width="8.75" style="5" customWidth="1"/>
    <col min="8969" max="8969" width="10.5" style="5" customWidth="1"/>
    <col min="8970" max="8970" width="8.75" style="5" customWidth="1"/>
    <col min="8971" max="8971" width="10.5" style="5" customWidth="1"/>
    <col min="8972" max="8972" width="8.75" style="5" customWidth="1"/>
    <col min="8973" max="8973" width="11.625" style="5" customWidth="1"/>
    <col min="8974" max="8974" width="9.625" style="5" customWidth="1"/>
    <col min="8975" max="8975" width="10.25" style="5" customWidth="1"/>
    <col min="8976" max="8976" width="12.125" style="5" customWidth="1"/>
    <col min="8977" max="8977" width="10" style="5" customWidth="1"/>
    <col min="8978" max="8978" width="9.625" style="5" customWidth="1"/>
    <col min="8979" max="8979" width="11.125" style="5" customWidth="1"/>
    <col min="8980" max="8980" width="9.5" style="5" customWidth="1"/>
    <col min="8981" max="8981" width="11.125" style="5" customWidth="1"/>
    <col min="8982" max="8982" width="5.625" style="5" customWidth="1"/>
    <col min="8983" max="8983" width="2.875" style="5" customWidth="1"/>
    <col min="8984" max="9216" width="10.625" style="5"/>
    <col min="9217" max="9217" width="1.75" style="5" customWidth="1"/>
    <col min="9218" max="9218" width="12.625" style="5" customWidth="1"/>
    <col min="9219" max="9219" width="10.625" style="5"/>
    <col min="9220" max="9222" width="6.625" style="5" customWidth="1"/>
    <col min="9223" max="9223" width="10.5" style="5" customWidth="1"/>
    <col min="9224" max="9224" width="8.75" style="5" customWidth="1"/>
    <col min="9225" max="9225" width="10.5" style="5" customWidth="1"/>
    <col min="9226" max="9226" width="8.75" style="5" customWidth="1"/>
    <col min="9227" max="9227" width="10.5" style="5" customWidth="1"/>
    <col min="9228" max="9228" width="8.75" style="5" customWidth="1"/>
    <col min="9229" max="9229" width="11.625" style="5" customWidth="1"/>
    <col min="9230" max="9230" width="9.625" style="5" customWidth="1"/>
    <col min="9231" max="9231" width="10.25" style="5" customWidth="1"/>
    <col min="9232" max="9232" width="12.125" style="5" customWidth="1"/>
    <col min="9233" max="9233" width="10" style="5" customWidth="1"/>
    <col min="9234" max="9234" width="9.625" style="5" customWidth="1"/>
    <col min="9235" max="9235" width="11.125" style="5" customWidth="1"/>
    <col min="9236" max="9236" width="9.5" style="5" customWidth="1"/>
    <col min="9237" max="9237" width="11.125" style="5" customWidth="1"/>
    <col min="9238" max="9238" width="5.625" style="5" customWidth="1"/>
    <col min="9239" max="9239" width="2.875" style="5" customWidth="1"/>
    <col min="9240" max="9472" width="10.625" style="5"/>
    <col min="9473" max="9473" width="1.75" style="5" customWidth="1"/>
    <col min="9474" max="9474" width="12.625" style="5" customWidth="1"/>
    <col min="9475" max="9475" width="10.625" style="5"/>
    <col min="9476" max="9478" width="6.625" style="5" customWidth="1"/>
    <col min="9479" max="9479" width="10.5" style="5" customWidth="1"/>
    <col min="9480" max="9480" width="8.75" style="5" customWidth="1"/>
    <col min="9481" max="9481" width="10.5" style="5" customWidth="1"/>
    <col min="9482" max="9482" width="8.75" style="5" customWidth="1"/>
    <col min="9483" max="9483" width="10.5" style="5" customWidth="1"/>
    <col min="9484" max="9484" width="8.75" style="5" customWidth="1"/>
    <col min="9485" max="9485" width="11.625" style="5" customWidth="1"/>
    <col min="9486" max="9486" width="9.625" style="5" customWidth="1"/>
    <col min="9487" max="9487" width="10.25" style="5" customWidth="1"/>
    <col min="9488" max="9488" width="12.125" style="5" customWidth="1"/>
    <col min="9489" max="9489" width="10" style="5" customWidth="1"/>
    <col min="9490" max="9490" width="9.625" style="5" customWidth="1"/>
    <col min="9491" max="9491" width="11.125" style="5" customWidth="1"/>
    <col min="9492" max="9492" width="9.5" style="5" customWidth="1"/>
    <col min="9493" max="9493" width="11.125" style="5" customWidth="1"/>
    <col min="9494" max="9494" width="5.625" style="5" customWidth="1"/>
    <col min="9495" max="9495" width="2.875" style="5" customWidth="1"/>
    <col min="9496" max="9728" width="10.625" style="5"/>
    <col min="9729" max="9729" width="1.75" style="5" customWidth="1"/>
    <col min="9730" max="9730" width="12.625" style="5" customWidth="1"/>
    <col min="9731" max="9731" width="10.625" style="5"/>
    <col min="9732" max="9734" width="6.625" style="5" customWidth="1"/>
    <col min="9735" max="9735" width="10.5" style="5" customWidth="1"/>
    <col min="9736" max="9736" width="8.75" style="5" customWidth="1"/>
    <col min="9737" max="9737" width="10.5" style="5" customWidth="1"/>
    <col min="9738" max="9738" width="8.75" style="5" customWidth="1"/>
    <col min="9739" max="9739" width="10.5" style="5" customWidth="1"/>
    <col min="9740" max="9740" width="8.75" style="5" customWidth="1"/>
    <col min="9741" max="9741" width="11.625" style="5" customWidth="1"/>
    <col min="9742" max="9742" width="9.625" style="5" customWidth="1"/>
    <col min="9743" max="9743" width="10.25" style="5" customWidth="1"/>
    <col min="9744" max="9744" width="12.125" style="5" customWidth="1"/>
    <col min="9745" max="9745" width="10" style="5" customWidth="1"/>
    <col min="9746" max="9746" width="9.625" style="5" customWidth="1"/>
    <col min="9747" max="9747" width="11.125" style="5" customWidth="1"/>
    <col min="9748" max="9748" width="9.5" style="5" customWidth="1"/>
    <col min="9749" max="9749" width="11.125" style="5" customWidth="1"/>
    <col min="9750" max="9750" width="5.625" style="5" customWidth="1"/>
    <col min="9751" max="9751" width="2.875" style="5" customWidth="1"/>
    <col min="9752" max="9984" width="10.625" style="5"/>
    <col min="9985" max="9985" width="1.75" style="5" customWidth="1"/>
    <col min="9986" max="9986" width="12.625" style="5" customWidth="1"/>
    <col min="9987" max="9987" width="10.625" style="5"/>
    <col min="9988" max="9990" width="6.625" style="5" customWidth="1"/>
    <col min="9991" max="9991" width="10.5" style="5" customWidth="1"/>
    <col min="9992" max="9992" width="8.75" style="5" customWidth="1"/>
    <col min="9993" max="9993" width="10.5" style="5" customWidth="1"/>
    <col min="9994" max="9994" width="8.75" style="5" customWidth="1"/>
    <col min="9995" max="9995" width="10.5" style="5" customWidth="1"/>
    <col min="9996" max="9996" width="8.75" style="5" customWidth="1"/>
    <col min="9997" max="9997" width="11.625" style="5" customWidth="1"/>
    <col min="9998" max="9998" width="9.625" style="5" customWidth="1"/>
    <col min="9999" max="9999" width="10.25" style="5" customWidth="1"/>
    <col min="10000" max="10000" width="12.125" style="5" customWidth="1"/>
    <col min="10001" max="10001" width="10" style="5" customWidth="1"/>
    <col min="10002" max="10002" width="9.625" style="5" customWidth="1"/>
    <col min="10003" max="10003" width="11.125" style="5" customWidth="1"/>
    <col min="10004" max="10004" width="9.5" style="5" customWidth="1"/>
    <col min="10005" max="10005" width="11.125" style="5" customWidth="1"/>
    <col min="10006" max="10006" width="5.625" style="5" customWidth="1"/>
    <col min="10007" max="10007" width="2.875" style="5" customWidth="1"/>
    <col min="10008" max="10240" width="10.625" style="5"/>
    <col min="10241" max="10241" width="1.75" style="5" customWidth="1"/>
    <col min="10242" max="10242" width="12.625" style="5" customWidth="1"/>
    <col min="10243" max="10243" width="10.625" style="5"/>
    <col min="10244" max="10246" width="6.625" style="5" customWidth="1"/>
    <col min="10247" max="10247" width="10.5" style="5" customWidth="1"/>
    <col min="10248" max="10248" width="8.75" style="5" customWidth="1"/>
    <col min="10249" max="10249" width="10.5" style="5" customWidth="1"/>
    <col min="10250" max="10250" width="8.75" style="5" customWidth="1"/>
    <col min="10251" max="10251" width="10.5" style="5" customWidth="1"/>
    <col min="10252" max="10252" width="8.75" style="5" customWidth="1"/>
    <col min="10253" max="10253" width="11.625" style="5" customWidth="1"/>
    <col min="10254" max="10254" width="9.625" style="5" customWidth="1"/>
    <col min="10255" max="10255" width="10.25" style="5" customWidth="1"/>
    <col min="10256" max="10256" width="12.125" style="5" customWidth="1"/>
    <col min="10257" max="10257" width="10" style="5" customWidth="1"/>
    <col min="10258" max="10258" width="9.625" style="5" customWidth="1"/>
    <col min="10259" max="10259" width="11.125" style="5" customWidth="1"/>
    <col min="10260" max="10260" width="9.5" style="5" customWidth="1"/>
    <col min="10261" max="10261" width="11.125" style="5" customWidth="1"/>
    <col min="10262" max="10262" width="5.625" style="5" customWidth="1"/>
    <col min="10263" max="10263" width="2.875" style="5" customWidth="1"/>
    <col min="10264" max="10496" width="10.625" style="5"/>
    <col min="10497" max="10497" width="1.75" style="5" customWidth="1"/>
    <col min="10498" max="10498" width="12.625" style="5" customWidth="1"/>
    <col min="10499" max="10499" width="10.625" style="5"/>
    <col min="10500" max="10502" width="6.625" style="5" customWidth="1"/>
    <col min="10503" max="10503" width="10.5" style="5" customWidth="1"/>
    <col min="10504" max="10504" width="8.75" style="5" customWidth="1"/>
    <col min="10505" max="10505" width="10.5" style="5" customWidth="1"/>
    <col min="10506" max="10506" width="8.75" style="5" customWidth="1"/>
    <col min="10507" max="10507" width="10.5" style="5" customWidth="1"/>
    <col min="10508" max="10508" width="8.75" style="5" customWidth="1"/>
    <col min="10509" max="10509" width="11.625" style="5" customWidth="1"/>
    <col min="10510" max="10510" width="9.625" style="5" customWidth="1"/>
    <col min="10511" max="10511" width="10.25" style="5" customWidth="1"/>
    <col min="10512" max="10512" width="12.125" style="5" customWidth="1"/>
    <col min="10513" max="10513" width="10" style="5" customWidth="1"/>
    <col min="10514" max="10514" width="9.625" style="5" customWidth="1"/>
    <col min="10515" max="10515" width="11.125" style="5" customWidth="1"/>
    <col min="10516" max="10516" width="9.5" style="5" customWidth="1"/>
    <col min="10517" max="10517" width="11.125" style="5" customWidth="1"/>
    <col min="10518" max="10518" width="5.625" style="5" customWidth="1"/>
    <col min="10519" max="10519" width="2.875" style="5" customWidth="1"/>
    <col min="10520" max="10752" width="10.625" style="5"/>
    <col min="10753" max="10753" width="1.75" style="5" customWidth="1"/>
    <col min="10754" max="10754" width="12.625" style="5" customWidth="1"/>
    <col min="10755" max="10755" width="10.625" style="5"/>
    <col min="10756" max="10758" width="6.625" style="5" customWidth="1"/>
    <col min="10759" max="10759" width="10.5" style="5" customWidth="1"/>
    <col min="10760" max="10760" width="8.75" style="5" customWidth="1"/>
    <col min="10761" max="10761" width="10.5" style="5" customWidth="1"/>
    <col min="10762" max="10762" width="8.75" style="5" customWidth="1"/>
    <col min="10763" max="10763" width="10.5" style="5" customWidth="1"/>
    <col min="10764" max="10764" width="8.75" style="5" customWidth="1"/>
    <col min="10765" max="10765" width="11.625" style="5" customWidth="1"/>
    <col min="10766" max="10766" width="9.625" style="5" customWidth="1"/>
    <col min="10767" max="10767" width="10.25" style="5" customWidth="1"/>
    <col min="10768" max="10768" width="12.125" style="5" customWidth="1"/>
    <col min="10769" max="10769" width="10" style="5" customWidth="1"/>
    <col min="10770" max="10770" width="9.625" style="5" customWidth="1"/>
    <col min="10771" max="10771" width="11.125" style="5" customWidth="1"/>
    <col min="10772" max="10772" width="9.5" style="5" customWidth="1"/>
    <col min="10773" max="10773" width="11.125" style="5" customWidth="1"/>
    <col min="10774" max="10774" width="5.625" style="5" customWidth="1"/>
    <col min="10775" max="10775" width="2.875" style="5" customWidth="1"/>
    <col min="10776" max="11008" width="10.625" style="5"/>
    <col min="11009" max="11009" width="1.75" style="5" customWidth="1"/>
    <col min="11010" max="11010" width="12.625" style="5" customWidth="1"/>
    <col min="11011" max="11011" width="10.625" style="5"/>
    <col min="11012" max="11014" width="6.625" style="5" customWidth="1"/>
    <col min="11015" max="11015" width="10.5" style="5" customWidth="1"/>
    <col min="11016" max="11016" width="8.75" style="5" customWidth="1"/>
    <col min="11017" max="11017" width="10.5" style="5" customWidth="1"/>
    <col min="11018" max="11018" width="8.75" style="5" customWidth="1"/>
    <col min="11019" max="11019" width="10.5" style="5" customWidth="1"/>
    <col min="11020" max="11020" width="8.75" style="5" customWidth="1"/>
    <col min="11021" max="11021" width="11.625" style="5" customWidth="1"/>
    <col min="11022" max="11022" width="9.625" style="5" customWidth="1"/>
    <col min="11023" max="11023" width="10.25" style="5" customWidth="1"/>
    <col min="11024" max="11024" width="12.125" style="5" customWidth="1"/>
    <col min="11025" max="11025" width="10" style="5" customWidth="1"/>
    <col min="11026" max="11026" width="9.625" style="5" customWidth="1"/>
    <col min="11027" max="11027" width="11.125" style="5" customWidth="1"/>
    <col min="11028" max="11028" width="9.5" style="5" customWidth="1"/>
    <col min="11029" max="11029" width="11.125" style="5" customWidth="1"/>
    <col min="11030" max="11030" width="5.625" style="5" customWidth="1"/>
    <col min="11031" max="11031" width="2.875" style="5" customWidth="1"/>
    <col min="11032" max="11264" width="10.625" style="5"/>
    <col min="11265" max="11265" width="1.75" style="5" customWidth="1"/>
    <col min="11266" max="11266" width="12.625" style="5" customWidth="1"/>
    <col min="11267" max="11267" width="10.625" style="5"/>
    <col min="11268" max="11270" width="6.625" style="5" customWidth="1"/>
    <col min="11271" max="11271" width="10.5" style="5" customWidth="1"/>
    <col min="11272" max="11272" width="8.75" style="5" customWidth="1"/>
    <col min="11273" max="11273" width="10.5" style="5" customWidth="1"/>
    <col min="11274" max="11274" width="8.75" style="5" customWidth="1"/>
    <col min="11275" max="11275" width="10.5" style="5" customWidth="1"/>
    <col min="11276" max="11276" width="8.75" style="5" customWidth="1"/>
    <col min="11277" max="11277" width="11.625" style="5" customWidth="1"/>
    <col min="11278" max="11278" width="9.625" style="5" customWidth="1"/>
    <col min="11279" max="11279" width="10.25" style="5" customWidth="1"/>
    <col min="11280" max="11280" width="12.125" style="5" customWidth="1"/>
    <col min="11281" max="11281" width="10" style="5" customWidth="1"/>
    <col min="11282" max="11282" width="9.625" style="5" customWidth="1"/>
    <col min="11283" max="11283" width="11.125" style="5" customWidth="1"/>
    <col min="11284" max="11284" width="9.5" style="5" customWidth="1"/>
    <col min="11285" max="11285" width="11.125" style="5" customWidth="1"/>
    <col min="11286" max="11286" width="5.625" style="5" customWidth="1"/>
    <col min="11287" max="11287" width="2.875" style="5" customWidth="1"/>
    <col min="11288" max="11520" width="10.625" style="5"/>
    <col min="11521" max="11521" width="1.75" style="5" customWidth="1"/>
    <col min="11522" max="11522" width="12.625" style="5" customWidth="1"/>
    <col min="11523" max="11523" width="10.625" style="5"/>
    <col min="11524" max="11526" width="6.625" style="5" customWidth="1"/>
    <col min="11527" max="11527" width="10.5" style="5" customWidth="1"/>
    <col min="11528" max="11528" width="8.75" style="5" customWidth="1"/>
    <col min="11529" max="11529" width="10.5" style="5" customWidth="1"/>
    <col min="11530" max="11530" width="8.75" style="5" customWidth="1"/>
    <col min="11531" max="11531" width="10.5" style="5" customWidth="1"/>
    <col min="11532" max="11532" width="8.75" style="5" customWidth="1"/>
    <col min="11533" max="11533" width="11.625" style="5" customWidth="1"/>
    <col min="11534" max="11534" width="9.625" style="5" customWidth="1"/>
    <col min="11535" max="11535" width="10.25" style="5" customWidth="1"/>
    <col min="11536" max="11536" width="12.125" style="5" customWidth="1"/>
    <col min="11537" max="11537" width="10" style="5" customWidth="1"/>
    <col min="11538" max="11538" width="9.625" style="5" customWidth="1"/>
    <col min="11539" max="11539" width="11.125" style="5" customWidth="1"/>
    <col min="11540" max="11540" width="9.5" style="5" customWidth="1"/>
    <col min="11541" max="11541" width="11.125" style="5" customWidth="1"/>
    <col min="11542" max="11542" width="5.625" style="5" customWidth="1"/>
    <col min="11543" max="11543" width="2.875" style="5" customWidth="1"/>
    <col min="11544" max="11776" width="10.625" style="5"/>
    <col min="11777" max="11777" width="1.75" style="5" customWidth="1"/>
    <col min="11778" max="11778" width="12.625" style="5" customWidth="1"/>
    <col min="11779" max="11779" width="10.625" style="5"/>
    <col min="11780" max="11782" width="6.625" style="5" customWidth="1"/>
    <col min="11783" max="11783" width="10.5" style="5" customWidth="1"/>
    <col min="11784" max="11784" width="8.75" style="5" customWidth="1"/>
    <col min="11785" max="11785" width="10.5" style="5" customWidth="1"/>
    <col min="11786" max="11786" width="8.75" style="5" customWidth="1"/>
    <col min="11787" max="11787" width="10.5" style="5" customWidth="1"/>
    <col min="11788" max="11788" width="8.75" style="5" customWidth="1"/>
    <col min="11789" max="11789" width="11.625" style="5" customWidth="1"/>
    <col min="11790" max="11790" width="9.625" style="5" customWidth="1"/>
    <col min="11791" max="11791" width="10.25" style="5" customWidth="1"/>
    <col min="11792" max="11792" width="12.125" style="5" customWidth="1"/>
    <col min="11793" max="11793" width="10" style="5" customWidth="1"/>
    <col min="11794" max="11794" width="9.625" style="5" customWidth="1"/>
    <col min="11795" max="11795" width="11.125" style="5" customWidth="1"/>
    <col min="11796" max="11796" width="9.5" style="5" customWidth="1"/>
    <col min="11797" max="11797" width="11.125" style="5" customWidth="1"/>
    <col min="11798" max="11798" width="5.625" style="5" customWidth="1"/>
    <col min="11799" max="11799" width="2.875" style="5" customWidth="1"/>
    <col min="11800" max="12032" width="10.625" style="5"/>
    <col min="12033" max="12033" width="1.75" style="5" customWidth="1"/>
    <col min="12034" max="12034" width="12.625" style="5" customWidth="1"/>
    <col min="12035" max="12035" width="10.625" style="5"/>
    <col min="12036" max="12038" width="6.625" style="5" customWidth="1"/>
    <col min="12039" max="12039" width="10.5" style="5" customWidth="1"/>
    <col min="12040" max="12040" width="8.75" style="5" customWidth="1"/>
    <col min="12041" max="12041" width="10.5" style="5" customWidth="1"/>
    <col min="12042" max="12042" width="8.75" style="5" customWidth="1"/>
    <col min="12043" max="12043" width="10.5" style="5" customWidth="1"/>
    <col min="12044" max="12044" width="8.75" style="5" customWidth="1"/>
    <col min="12045" max="12045" width="11.625" style="5" customWidth="1"/>
    <col min="12046" max="12046" width="9.625" style="5" customWidth="1"/>
    <col min="12047" max="12047" width="10.25" style="5" customWidth="1"/>
    <col min="12048" max="12048" width="12.125" style="5" customWidth="1"/>
    <col min="12049" max="12049" width="10" style="5" customWidth="1"/>
    <col min="12050" max="12050" width="9.625" style="5" customWidth="1"/>
    <col min="12051" max="12051" width="11.125" style="5" customWidth="1"/>
    <col min="12052" max="12052" width="9.5" style="5" customWidth="1"/>
    <col min="12053" max="12053" width="11.125" style="5" customWidth="1"/>
    <col min="12054" max="12054" width="5.625" style="5" customWidth="1"/>
    <col min="12055" max="12055" width="2.875" style="5" customWidth="1"/>
    <col min="12056" max="12288" width="10.625" style="5"/>
    <col min="12289" max="12289" width="1.75" style="5" customWidth="1"/>
    <col min="12290" max="12290" width="12.625" style="5" customWidth="1"/>
    <col min="12291" max="12291" width="10.625" style="5"/>
    <col min="12292" max="12294" width="6.625" style="5" customWidth="1"/>
    <col min="12295" max="12295" width="10.5" style="5" customWidth="1"/>
    <col min="12296" max="12296" width="8.75" style="5" customWidth="1"/>
    <col min="12297" max="12297" width="10.5" style="5" customWidth="1"/>
    <col min="12298" max="12298" width="8.75" style="5" customWidth="1"/>
    <col min="12299" max="12299" width="10.5" style="5" customWidth="1"/>
    <col min="12300" max="12300" width="8.75" style="5" customWidth="1"/>
    <col min="12301" max="12301" width="11.625" style="5" customWidth="1"/>
    <col min="12302" max="12302" width="9.625" style="5" customWidth="1"/>
    <col min="12303" max="12303" width="10.25" style="5" customWidth="1"/>
    <col min="12304" max="12304" width="12.125" style="5" customWidth="1"/>
    <col min="12305" max="12305" width="10" style="5" customWidth="1"/>
    <col min="12306" max="12306" width="9.625" style="5" customWidth="1"/>
    <col min="12307" max="12307" width="11.125" style="5" customWidth="1"/>
    <col min="12308" max="12308" width="9.5" style="5" customWidth="1"/>
    <col min="12309" max="12309" width="11.125" style="5" customWidth="1"/>
    <col min="12310" max="12310" width="5.625" style="5" customWidth="1"/>
    <col min="12311" max="12311" width="2.875" style="5" customWidth="1"/>
    <col min="12312" max="12544" width="10.625" style="5"/>
    <col min="12545" max="12545" width="1.75" style="5" customWidth="1"/>
    <col min="12546" max="12546" width="12.625" style="5" customWidth="1"/>
    <col min="12547" max="12547" width="10.625" style="5"/>
    <col min="12548" max="12550" width="6.625" style="5" customWidth="1"/>
    <col min="12551" max="12551" width="10.5" style="5" customWidth="1"/>
    <col min="12552" max="12552" width="8.75" style="5" customWidth="1"/>
    <col min="12553" max="12553" width="10.5" style="5" customWidth="1"/>
    <col min="12554" max="12554" width="8.75" style="5" customWidth="1"/>
    <col min="12555" max="12555" width="10.5" style="5" customWidth="1"/>
    <col min="12556" max="12556" width="8.75" style="5" customWidth="1"/>
    <col min="12557" max="12557" width="11.625" style="5" customWidth="1"/>
    <col min="12558" max="12558" width="9.625" style="5" customWidth="1"/>
    <col min="12559" max="12559" width="10.25" style="5" customWidth="1"/>
    <col min="12560" max="12560" width="12.125" style="5" customWidth="1"/>
    <col min="12561" max="12561" width="10" style="5" customWidth="1"/>
    <col min="12562" max="12562" width="9.625" style="5" customWidth="1"/>
    <col min="12563" max="12563" width="11.125" style="5" customWidth="1"/>
    <col min="12564" max="12564" width="9.5" style="5" customWidth="1"/>
    <col min="12565" max="12565" width="11.125" style="5" customWidth="1"/>
    <col min="12566" max="12566" width="5.625" style="5" customWidth="1"/>
    <col min="12567" max="12567" width="2.875" style="5" customWidth="1"/>
    <col min="12568" max="12800" width="10.625" style="5"/>
    <col min="12801" max="12801" width="1.75" style="5" customWidth="1"/>
    <col min="12802" max="12802" width="12.625" style="5" customWidth="1"/>
    <col min="12803" max="12803" width="10.625" style="5"/>
    <col min="12804" max="12806" width="6.625" style="5" customWidth="1"/>
    <col min="12807" max="12807" width="10.5" style="5" customWidth="1"/>
    <col min="12808" max="12808" width="8.75" style="5" customWidth="1"/>
    <col min="12809" max="12809" width="10.5" style="5" customWidth="1"/>
    <col min="12810" max="12810" width="8.75" style="5" customWidth="1"/>
    <col min="12811" max="12811" width="10.5" style="5" customWidth="1"/>
    <col min="12812" max="12812" width="8.75" style="5" customWidth="1"/>
    <col min="12813" max="12813" width="11.625" style="5" customWidth="1"/>
    <col min="12814" max="12814" width="9.625" style="5" customWidth="1"/>
    <col min="12815" max="12815" width="10.25" style="5" customWidth="1"/>
    <col min="12816" max="12816" width="12.125" style="5" customWidth="1"/>
    <col min="12817" max="12817" width="10" style="5" customWidth="1"/>
    <col min="12818" max="12818" width="9.625" style="5" customWidth="1"/>
    <col min="12819" max="12819" width="11.125" style="5" customWidth="1"/>
    <col min="12820" max="12820" width="9.5" style="5" customWidth="1"/>
    <col min="12821" max="12821" width="11.125" style="5" customWidth="1"/>
    <col min="12822" max="12822" width="5.625" style="5" customWidth="1"/>
    <col min="12823" max="12823" width="2.875" style="5" customWidth="1"/>
    <col min="12824" max="13056" width="10.625" style="5"/>
    <col min="13057" max="13057" width="1.75" style="5" customWidth="1"/>
    <col min="13058" max="13058" width="12.625" style="5" customWidth="1"/>
    <col min="13059" max="13059" width="10.625" style="5"/>
    <col min="13060" max="13062" width="6.625" style="5" customWidth="1"/>
    <col min="13063" max="13063" width="10.5" style="5" customWidth="1"/>
    <col min="13064" max="13064" width="8.75" style="5" customWidth="1"/>
    <col min="13065" max="13065" width="10.5" style="5" customWidth="1"/>
    <col min="13066" max="13066" width="8.75" style="5" customWidth="1"/>
    <col min="13067" max="13067" width="10.5" style="5" customWidth="1"/>
    <col min="13068" max="13068" width="8.75" style="5" customWidth="1"/>
    <col min="13069" max="13069" width="11.625" style="5" customWidth="1"/>
    <col min="13070" max="13070" width="9.625" style="5" customWidth="1"/>
    <col min="13071" max="13071" width="10.25" style="5" customWidth="1"/>
    <col min="13072" max="13072" width="12.125" style="5" customWidth="1"/>
    <col min="13073" max="13073" width="10" style="5" customWidth="1"/>
    <col min="13074" max="13074" width="9.625" style="5" customWidth="1"/>
    <col min="13075" max="13075" width="11.125" style="5" customWidth="1"/>
    <col min="13076" max="13076" width="9.5" style="5" customWidth="1"/>
    <col min="13077" max="13077" width="11.125" style="5" customWidth="1"/>
    <col min="13078" max="13078" width="5.625" style="5" customWidth="1"/>
    <col min="13079" max="13079" width="2.875" style="5" customWidth="1"/>
    <col min="13080" max="13312" width="10.625" style="5"/>
    <col min="13313" max="13313" width="1.75" style="5" customWidth="1"/>
    <col min="13314" max="13314" width="12.625" style="5" customWidth="1"/>
    <col min="13315" max="13315" width="10.625" style="5"/>
    <col min="13316" max="13318" width="6.625" style="5" customWidth="1"/>
    <col min="13319" max="13319" width="10.5" style="5" customWidth="1"/>
    <col min="13320" max="13320" width="8.75" style="5" customWidth="1"/>
    <col min="13321" max="13321" width="10.5" style="5" customWidth="1"/>
    <col min="13322" max="13322" width="8.75" style="5" customWidth="1"/>
    <col min="13323" max="13323" width="10.5" style="5" customWidth="1"/>
    <col min="13324" max="13324" width="8.75" style="5" customWidth="1"/>
    <col min="13325" max="13325" width="11.625" style="5" customWidth="1"/>
    <col min="13326" max="13326" width="9.625" style="5" customWidth="1"/>
    <col min="13327" max="13327" width="10.25" style="5" customWidth="1"/>
    <col min="13328" max="13328" width="12.125" style="5" customWidth="1"/>
    <col min="13329" max="13329" width="10" style="5" customWidth="1"/>
    <col min="13330" max="13330" width="9.625" style="5" customWidth="1"/>
    <col min="13331" max="13331" width="11.125" style="5" customWidth="1"/>
    <col min="13332" max="13332" width="9.5" style="5" customWidth="1"/>
    <col min="13333" max="13333" width="11.125" style="5" customWidth="1"/>
    <col min="13334" max="13334" width="5.625" style="5" customWidth="1"/>
    <col min="13335" max="13335" width="2.875" style="5" customWidth="1"/>
    <col min="13336" max="13568" width="10.625" style="5"/>
    <col min="13569" max="13569" width="1.75" style="5" customWidth="1"/>
    <col min="13570" max="13570" width="12.625" style="5" customWidth="1"/>
    <col min="13571" max="13571" width="10.625" style="5"/>
    <col min="13572" max="13574" width="6.625" style="5" customWidth="1"/>
    <col min="13575" max="13575" width="10.5" style="5" customWidth="1"/>
    <col min="13576" max="13576" width="8.75" style="5" customWidth="1"/>
    <col min="13577" max="13577" width="10.5" style="5" customWidth="1"/>
    <col min="13578" max="13578" width="8.75" style="5" customWidth="1"/>
    <col min="13579" max="13579" width="10.5" style="5" customWidth="1"/>
    <col min="13580" max="13580" width="8.75" style="5" customWidth="1"/>
    <col min="13581" max="13581" width="11.625" style="5" customWidth="1"/>
    <col min="13582" max="13582" width="9.625" style="5" customWidth="1"/>
    <col min="13583" max="13583" width="10.25" style="5" customWidth="1"/>
    <col min="13584" max="13584" width="12.125" style="5" customWidth="1"/>
    <col min="13585" max="13585" width="10" style="5" customWidth="1"/>
    <col min="13586" max="13586" width="9.625" style="5" customWidth="1"/>
    <col min="13587" max="13587" width="11.125" style="5" customWidth="1"/>
    <col min="13588" max="13588" width="9.5" style="5" customWidth="1"/>
    <col min="13589" max="13589" width="11.125" style="5" customWidth="1"/>
    <col min="13590" max="13590" width="5.625" style="5" customWidth="1"/>
    <col min="13591" max="13591" width="2.875" style="5" customWidth="1"/>
    <col min="13592" max="13824" width="10.625" style="5"/>
    <col min="13825" max="13825" width="1.75" style="5" customWidth="1"/>
    <col min="13826" max="13826" width="12.625" style="5" customWidth="1"/>
    <col min="13827" max="13827" width="10.625" style="5"/>
    <col min="13828" max="13830" width="6.625" style="5" customWidth="1"/>
    <col min="13831" max="13831" width="10.5" style="5" customWidth="1"/>
    <col min="13832" max="13832" width="8.75" style="5" customWidth="1"/>
    <col min="13833" max="13833" width="10.5" style="5" customWidth="1"/>
    <col min="13834" max="13834" width="8.75" style="5" customWidth="1"/>
    <col min="13835" max="13835" width="10.5" style="5" customWidth="1"/>
    <col min="13836" max="13836" width="8.75" style="5" customWidth="1"/>
    <col min="13837" max="13837" width="11.625" style="5" customWidth="1"/>
    <col min="13838" max="13838" width="9.625" style="5" customWidth="1"/>
    <col min="13839" max="13839" width="10.25" style="5" customWidth="1"/>
    <col min="13840" max="13840" width="12.125" style="5" customWidth="1"/>
    <col min="13841" max="13841" width="10" style="5" customWidth="1"/>
    <col min="13842" max="13842" width="9.625" style="5" customWidth="1"/>
    <col min="13843" max="13843" width="11.125" style="5" customWidth="1"/>
    <col min="13844" max="13844" width="9.5" style="5" customWidth="1"/>
    <col min="13845" max="13845" width="11.125" style="5" customWidth="1"/>
    <col min="13846" max="13846" width="5.625" style="5" customWidth="1"/>
    <col min="13847" max="13847" width="2.875" style="5" customWidth="1"/>
    <col min="13848" max="14080" width="10.625" style="5"/>
    <col min="14081" max="14081" width="1.75" style="5" customWidth="1"/>
    <col min="14082" max="14082" width="12.625" style="5" customWidth="1"/>
    <col min="14083" max="14083" width="10.625" style="5"/>
    <col min="14084" max="14086" width="6.625" style="5" customWidth="1"/>
    <col min="14087" max="14087" width="10.5" style="5" customWidth="1"/>
    <col min="14088" max="14088" width="8.75" style="5" customWidth="1"/>
    <col min="14089" max="14089" width="10.5" style="5" customWidth="1"/>
    <col min="14090" max="14090" width="8.75" style="5" customWidth="1"/>
    <col min="14091" max="14091" width="10.5" style="5" customWidth="1"/>
    <col min="14092" max="14092" width="8.75" style="5" customWidth="1"/>
    <col min="14093" max="14093" width="11.625" style="5" customWidth="1"/>
    <col min="14094" max="14094" width="9.625" style="5" customWidth="1"/>
    <col min="14095" max="14095" width="10.25" style="5" customWidth="1"/>
    <col min="14096" max="14096" width="12.125" style="5" customWidth="1"/>
    <col min="14097" max="14097" width="10" style="5" customWidth="1"/>
    <col min="14098" max="14098" width="9.625" style="5" customWidth="1"/>
    <col min="14099" max="14099" width="11.125" style="5" customWidth="1"/>
    <col min="14100" max="14100" width="9.5" style="5" customWidth="1"/>
    <col min="14101" max="14101" width="11.125" style="5" customWidth="1"/>
    <col min="14102" max="14102" width="5.625" style="5" customWidth="1"/>
    <col min="14103" max="14103" width="2.875" style="5" customWidth="1"/>
    <col min="14104" max="14336" width="10.625" style="5"/>
    <col min="14337" max="14337" width="1.75" style="5" customWidth="1"/>
    <col min="14338" max="14338" width="12.625" style="5" customWidth="1"/>
    <col min="14339" max="14339" width="10.625" style="5"/>
    <col min="14340" max="14342" width="6.625" style="5" customWidth="1"/>
    <col min="14343" max="14343" width="10.5" style="5" customWidth="1"/>
    <col min="14344" max="14344" width="8.75" style="5" customWidth="1"/>
    <col min="14345" max="14345" width="10.5" style="5" customWidth="1"/>
    <col min="14346" max="14346" width="8.75" style="5" customWidth="1"/>
    <col min="14347" max="14347" width="10.5" style="5" customWidth="1"/>
    <col min="14348" max="14348" width="8.75" style="5" customWidth="1"/>
    <col min="14349" max="14349" width="11.625" style="5" customWidth="1"/>
    <col min="14350" max="14350" width="9.625" style="5" customWidth="1"/>
    <col min="14351" max="14351" width="10.25" style="5" customWidth="1"/>
    <col min="14352" max="14352" width="12.125" style="5" customWidth="1"/>
    <col min="14353" max="14353" width="10" style="5" customWidth="1"/>
    <col min="14354" max="14354" width="9.625" style="5" customWidth="1"/>
    <col min="14355" max="14355" width="11.125" style="5" customWidth="1"/>
    <col min="14356" max="14356" width="9.5" style="5" customWidth="1"/>
    <col min="14357" max="14357" width="11.125" style="5" customWidth="1"/>
    <col min="14358" max="14358" width="5.625" style="5" customWidth="1"/>
    <col min="14359" max="14359" width="2.875" style="5" customWidth="1"/>
    <col min="14360" max="14592" width="10.625" style="5"/>
    <col min="14593" max="14593" width="1.75" style="5" customWidth="1"/>
    <col min="14594" max="14594" width="12.625" style="5" customWidth="1"/>
    <col min="14595" max="14595" width="10.625" style="5"/>
    <col min="14596" max="14598" width="6.625" style="5" customWidth="1"/>
    <col min="14599" max="14599" width="10.5" style="5" customWidth="1"/>
    <col min="14600" max="14600" width="8.75" style="5" customWidth="1"/>
    <col min="14601" max="14601" width="10.5" style="5" customWidth="1"/>
    <col min="14602" max="14602" width="8.75" style="5" customWidth="1"/>
    <col min="14603" max="14603" width="10.5" style="5" customWidth="1"/>
    <col min="14604" max="14604" width="8.75" style="5" customWidth="1"/>
    <col min="14605" max="14605" width="11.625" style="5" customWidth="1"/>
    <col min="14606" max="14606" width="9.625" style="5" customWidth="1"/>
    <col min="14607" max="14607" width="10.25" style="5" customWidth="1"/>
    <col min="14608" max="14608" width="12.125" style="5" customWidth="1"/>
    <col min="14609" max="14609" width="10" style="5" customWidth="1"/>
    <col min="14610" max="14610" width="9.625" style="5" customWidth="1"/>
    <col min="14611" max="14611" width="11.125" style="5" customWidth="1"/>
    <col min="14612" max="14612" width="9.5" style="5" customWidth="1"/>
    <col min="14613" max="14613" width="11.125" style="5" customWidth="1"/>
    <col min="14614" max="14614" width="5.625" style="5" customWidth="1"/>
    <col min="14615" max="14615" width="2.875" style="5" customWidth="1"/>
    <col min="14616" max="14848" width="10.625" style="5"/>
    <col min="14849" max="14849" width="1.75" style="5" customWidth="1"/>
    <col min="14850" max="14850" width="12.625" style="5" customWidth="1"/>
    <col min="14851" max="14851" width="10.625" style="5"/>
    <col min="14852" max="14854" width="6.625" style="5" customWidth="1"/>
    <col min="14855" max="14855" width="10.5" style="5" customWidth="1"/>
    <col min="14856" max="14856" width="8.75" style="5" customWidth="1"/>
    <col min="14857" max="14857" width="10.5" style="5" customWidth="1"/>
    <col min="14858" max="14858" width="8.75" style="5" customWidth="1"/>
    <col min="14859" max="14859" width="10.5" style="5" customWidth="1"/>
    <col min="14860" max="14860" width="8.75" style="5" customWidth="1"/>
    <col min="14861" max="14861" width="11.625" style="5" customWidth="1"/>
    <col min="14862" max="14862" width="9.625" style="5" customWidth="1"/>
    <col min="14863" max="14863" width="10.25" style="5" customWidth="1"/>
    <col min="14864" max="14864" width="12.125" style="5" customWidth="1"/>
    <col min="14865" max="14865" width="10" style="5" customWidth="1"/>
    <col min="14866" max="14866" width="9.625" style="5" customWidth="1"/>
    <col min="14867" max="14867" width="11.125" style="5" customWidth="1"/>
    <col min="14868" max="14868" width="9.5" style="5" customWidth="1"/>
    <col min="14869" max="14869" width="11.125" style="5" customWidth="1"/>
    <col min="14870" max="14870" width="5.625" style="5" customWidth="1"/>
    <col min="14871" max="14871" width="2.875" style="5" customWidth="1"/>
    <col min="14872" max="15104" width="10.625" style="5"/>
    <col min="15105" max="15105" width="1.75" style="5" customWidth="1"/>
    <col min="15106" max="15106" width="12.625" style="5" customWidth="1"/>
    <col min="15107" max="15107" width="10.625" style="5"/>
    <col min="15108" max="15110" width="6.625" style="5" customWidth="1"/>
    <col min="15111" max="15111" width="10.5" style="5" customWidth="1"/>
    <col min="15112" max="15112" width="8.75" style="5" customWidth="1"/>
    <col min="15113" max="15113" width="10.5" style="5" customWidth="1"/>
    <col min="15114" max="15114" width="8.75" style="5" customWidth="1"/>
    <col min="15115" max="15115" width="10.5" style="5" customWidth="1"/>
    <col min="15116" max="15116" width="8.75" style="5" customWidth="1"/>
    <col min="15117" max="15117" width="11.625" style="5" customWidth="1"/>
    <col min="15118" max="15118" width="9.625" style="5" customWidth="1"/>
    <col min="15119" max="15119" width="10.25" style="5" customWidth="1"/>
    <col min="15120" max="15120" width="12.125" style="5" customWidth="1"/>
    <col min="15121" max="15121" width="10" style="5" customWidth="1"/>
    <col min="15122" max="15122" width="9.625" style="5" customWidth="1"/>
    <col min="15123" max="15123" width="11.125" style="5" customWidth="1"/>
    <col min="15124" max="15124" width="9.5" style="5" customWidth="1"/>
    <col min="15125" max="15125" width="11.125" style="5" customWidth="1"/>
    <col min="15126" max="15126" width="5.625" style="5" customWidth="1"/>
    <col min="15127" max="15127" width="2.875" style="5" customWidth="1"/>
    <col min="15128" max="15360" width="10.625" style="5"/>
    <col min="15361" max="15361" width="1.75" style="5" customWidth="1"/>
    <col min="15362" max="15362" width="12.625" style="5" customWidth="1"/>
    <col min="15363" max="15363" width="10.625" style="5"/>
    <col min="15364" max="15366" width="6.625" style="5" customWidth="1"/>
    <col min="15367" max="15367" width="10.5" style="5" customWidth="1"/>
    <col min="15368" max="15368" width="8.75" style="5" customWidth="1"/>
    <col min="15369" max="15369" width="10.5" style="5" customWidth="1"/>
    <col min="15370" max="15370" width="8.75" style="5" customWidth="1"/>
    <col min="15371" max="15371" width="10.5" style="5" customWidth="1"/>
    <col min="15372" max="15372" width="8.75" style="5" customWidth="1"/>
    <col min="15373" max="15373" width="11.625" style="5" customWidth="1"/>
    <col min="15374" max="15374" width="9.625" style="5" customWidth="1"/>
    <col min="15375" max="15375" width="10.25" style="5" customWidth="1"/>
    <col min="15376" max="15376" width="12.125" style="5" customWidth="1"/>
    <col min="15377" max="15377" width="10" style="5" customWidth="1"/>
    <col min="15378" max="15378" width="9.625" style="5" customWidth="1"/>
    <col min="15379" max="15379" width="11.125" style="5" customWidth="1"/>
    <col min="15380" max="15380" width="9.5" style="5" customWidth="1"/>
    <col min="15381" max="15381" width="11.125" style="5" customWidth="1"/>
    <col min="15382" max="15382" width="5.625" style="5" customWidth="1"/>
    <col min="15383" max="15383" width="2.875" style="5" customWidth="1"/>
    <col min="15384" max="15616" width="10.625" style="5"/>
    <col min="15617" max="15617" width="1.75" style="5" customWidth="1"/>
    <col min="15618" max="15618" width="12.625" style="5" customWidth="1"/>
    <col min="15619" max="15619" width="10.625" style="5"/>
    <col min="15620" max="15622" width="6.625" style="5" customWidth="1"/>
    <col min="15623" max="15623" width="10.5" style="5" customWidth="1"/>
    <col min="15624" max="15624" width="8.75" style="5" customWidth="1"/>
    <col min="15625" max="15625" width="10.5" style="5" customWidth="1"/>
    <col min="15626" max="15626" width="8.75" style="5" customWidth="1"/>
    <col min="15627" max="15627" width="10.5" style="5" customWidth="1"/>
    <col min="15628" max="15628" width="8.75" style="5" customWidth="1"/>
    <col min="15629" max="15629" width="11.625" style="5" customWidth="1"/>
    <col min="15630" max="15630" width="9.625" style="5" customWidth="1"/>
    <col min="15631" max="15631" width="10.25" style="5" customWidth="1"/>
    <col min="15632" max="15632" width="12.125" style="5" customWidth="1"/>
    <col min="15633" max="15633" width="10" style="5" customWidth="1"/>
    <col min="15634" max="15634" width="9.625" style="5" customWidth="1"/>
    <col min="15635" max="15635" width="11.125" style="5" customWidth="1"/>
    <col min="15636" max="15636" width="9.5" style="5" customWidth="1"/>
    <col min="15637" max="15637" width="11.125" style="5" customWidth="1"/>
    <col min="15638" max="15638" width="5.625" style="5" customWidth="1"/>
    <col min="15639" max="15639" width="2.875" style="5" customWidth="1"/>
    <col min="15640" max="15872" width="10.625" style="5"/>
    <col min="15873" max="15873" width="1.75" style="5" customWidth="1"/>
    <col min="15874" max="15874" width="12.625" style="5" customWidth="1"/>
    <col min="15875" max="15875" width="10.625" style="5"/>
    <col min="15876" max="15878" width="6.625" style="5" customWidth="1"/>
    <col min="15879" max="15879" width="10.5" style="5" customWidth="1"/>
    <col min="15880" max="15880" width="8.75" style="5" customWidth="1"/>
    <col min="15881" max="15881" width="10.5" style="5" customWidth="1"/>
    <col min="15882" max="15882" width="8.75" style="5" customWidth="1"/>
    <col min="15883" max="15883" width="10.5" style="5" customWidth="1"/>
    <col min="15884" max="15884" width="8.75" style="5" customWidth="1"/>
    <col min="15885" max="15885" width="11.625" style="5" customWidth="1"/>
    <col min="15886" max="15886" width="9.625" style="5" customWidth="1"/>
    <col min="15887" max="15887" width="10.25" style="5" customWidth="1"/>
    <col min="15888" max="15888" width="12.125" style="5" customWidth="1"/>
    <col min="15889" max="15889" width="10" style="5" customWidth="1"/>
    <col min="15890" max="15890" width="9.625" style="5" customWidth="1"/>
    <col min="15891" max="15891" width="11.125" style="5" customWidth="1"/>
    <col min="15892" max="15892" width="9.5" style="5" customWidth="1"/>
    <col min="15893" max="15893" width="11.125" style="5" customWidth="1"/>
    <col min="15894" max="15894" width="5.625" style="5" customWidth="1"/>
    <col min="15895" max="15895" width="2.875" style="5" customWidth="1"/>
    <col min="15896" max="16128" width="10.625" style="5"/>
    <col min="16129" max="16129" width="1.75" style="5" customWidth="1"/>
    <col min="16130" max="16130" width="12.625" style="5" customWidth="1"/>
    <col min="16131" max="16131" width="10.625" style="5"/>
    <col min="16132" max="16134" width="6.625" style="5" customWidth="1"/>
    <col min="16135" max="16135" width="10.5" style="5" customWidth="1"/>
    <col min="16136" max="16136" width="8.75" style="5" customWidth="1"/>
    <col min="16137" max="16137" width="10.5" style="5" customWidth="1"/>
    <col min="16138" max="16138" width="8.75" style="5" customWidth="1"/>
    <col min="16139" max="16139" width="10.5" style="5" customWidth="1"/>
    <col min="16140" max="16140" width="8.75" style="5" customWidth="1"/>
    <col min="16141" max="16141" width="11.625" style="5" customWidth="1"/>
    <col min="16142" max="16142" width="9.625" style="5" customWidth="1"/>
    <col min="16143" max="16143" width="10.25" style="5" customWidth="1"/>
    <col min="16144" max="16144" width="12.125" style="5" customWidth="1"/>
    <col min="16145" max="16145" width="10" style="5" customWidth="1"/>
    <col min="16146" max="16146" width="9.625" style="5" customWidth="1"/>
    <col min="16147" max="16147" width="11.125" style="5" customWidth="1"/>
    <col min="16148" max="16148" width="9.5" style="5" customWidth="1"/>
    <col min="16149" max="16149" width="11.125" style="5" customWidth="1"/>
    <col min="16150" max="16150" width="5.625" style="5" customWidth="1"/>
    <col min="16151" max="16151" width="2.875" style="5" customWidth="1"/>
    <col min="16152" max="16384" width="10.625" style="5"/>
  </cols>
  <sheetData>
    <row r="1" spans="2:29" ht="24" customHeight="1" thickBot="1">
      <c r="B1" s="1" t="s">
        <v>137</v>
      </c>
      <c r="C1" s="180"/>
      <c r="D1" s="181"/>
      <c r="E1" s="181"/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284" t="s">
        <v>138</v>
      </c>
      <c r="S1" s="284"/>
      <c r="T1" s="284"/>
      <c r="U1" s="284"/>
      <c r="V1" s="284"/>
      <c r="W1" s="182"/>
      <c r="X1" s="182"/>
      <c r="Y1" s="182"/>
      <c r="Z1" s="182"/>
      <c r="AA1" s="182"/>
      <c r="AB1" s="182"/>
      <c r="AC1" s="182"/>
    </row>
    <row r="2" spans="2:29" ht="30" customHeight="1">
      <c r="B2" s="94"/>
      <c r="C2" s="95"/>
      <c r="D2" s="311" t="s">
        <v>121</v>
      </c>
      <c r="E2" s="311" t="s">
        <v>122</v>
      </c>
      <c r="F2" s="311" t="s">
        <v>123</v>
      </c>
      <c r="G2" s="305" t="s">
        <v>5</v>
      </c>
      <c r="H2" s="319"/>
      <c r="I2" s="319"/>
      <c r="J2" s="319"/>
      <c r="K2" s="319"/>
      <c r="L2" s="306"/>
      <c r="M2" s="320" t="s">
        <v>6</v>
      </c>
      <c r="N2" s="321"/>
      <c r="O2" s="322"/>
      <c r="P2" s="311" t="s">
        <v>7</v>
      </c>
      <c r="Q2" s="311" t="s">
        <v>124</v>
      </c>
      <c r="R2" s="311" t="s">
        <v>9</v>
      </c>
      <c r="S2" s="311" t="s">
        <v>10</v>
      </c>
      <c r="T2" s="325" t="s">
        <v>125</v>
      </c>
      <c r="U2" s="325" t="s">
        <v>105</v>
      </c>
      <c r="V2" s="313" t="s">
        <v>13</v>
      </c>
      <c r="W2" s="183"/>
      <c r="Z2" s="182"/>
      <c r="AA2" s="182"/>
      <c r="AB2" s="182"/>
      <c r="AC2" s="182"/>
    </row>
    <row r="3" spans="2:29" ht="30" customHeight="1">
      <c r="B3" s="98"/>
      <c r="C3" s="99"/>
      <c r="D3" s="312"/>
      <c r="E3" s="312"/>
      <c r="F3" s="312"/>
      <c r="G3" s="326" t="s">
        <v>14</v>
      </c>
      <c r="H3" s="327"/>
      <c r="I3" s="326" t="s">
        <v>15</v>
      </c>
      <c r="J3" s="327"/>
      <c r="K3" s="326" t="s">
        <v>16</v>
      </c>
      <c r="L3" s="328"/>
      <c r="M3" s="329" t="s">
        <v>17</v>
      </c>
      <c r="N3" s="330"/>
      <c r="O3" s="324" t="s">
        <v>126</v>
      </c>
      <c r="P3" s="312"/>
      <c r="Q3" s="312"/>
      <c r="R3" s="312"/>
      <c r="S3" s="312"/>
      <c r="T3" s="324"/>
      <c r="U3" s="324"/>
      <c r="V3" s="314"/>
      <c r="W3" s="183"/>
      <c r="Z3" s="182"/>
      <c r="AA3" s="182"/>
      <c r="AB3" s="182"/>
      <c r="AC3" s="182"/>
    </row>
    <row r="4" spans="2:29" ht="30" customHeight="1">
      <c r="B4" s="111" t="s">
        <v>19</v>
      </c>
      <c r="C4" s="99" t="s">
        <v>20</v>
      </c>
      <c r="D4" s="312"/>
      <c r="E4" s="312"/>
      <c r="F4" s="312"/>
      <c r="G4" s="323" t="s">
        <v>21</v>
      </c>
      <c r="H4" s="323" t="s">
        <v>22</v>
      </c>
      <c r="I4" s="323" t="s">
        <v>21</v>
      </c>
      <c r="J4" s="323" t="s">
        <v>22</v>
      </c>
      <c r="K4" s="323" t="s">
        <v>21</v>
      </c>
      <c r="L4" s="331" t="s">
        <v>22</v>
      </c>
      <c r="M4" s="333" t="s">
        <v>21</v>
      </c>
      <c r="N4" s="323" t="s">
        <v>22</v>
      </c>
      <c r="O4" s="324"/>
      <c r="P4" s="312"/>
      <c r="Q4" s="312"/>
      <c r="R4" s="312"/>
      <c r="S4" s="312"/>
      <c r="T4" s="324"/>
      <c r="U4" s="324"/>
      <c r="V4" s="314"/>
      <c r="W4" s="183"/>
      <c r="Z4" s="182"/>
      <c r="AA4" s="182"/>
      <c r="AB4" s="182"/>
      <c r="AC4" s="182"/>
    </row>
    <row r="5" spans="2:29" ht="30" customHeight="1">
      <c r="B5" s="98"/>
      <c r="C5" s="99"/>
      <c r="D5" s="312"/>
      <c r="E5" s="312"/>
      <c r="F5" s="312"/>
      <c r="G5" s="324"/>
      <c r="H5" s="324"/>
      <c r="I5" s="324"/>
      <c r="J5" s="324"/>
      <c r="K5" s="324"/>
      <c r="L5" s="332"/>
      <c r="M5" s="334"/>
      <c r="N5" s="324"/>
      <c r="O5" s="324"/>
      <c r="P5" s="312"/>
      <c r="Q5" s="312"/>
      <c r="R5" s="312"/>
      <c r="S5" s="312"/>
      <c r="T5" s="324"/>
      <c r="U5" s="324"/>
      <c r="V5" s="314"/>
      <c r="W5" s="183"/>
      <c r="Z5" s="182"/>
      <c r="AA5" s="182"/>
      <c r="AB5" s="182"/>
      <c r="AC5" s="182"/>
    </row>
    <row r="6" spans="2:29" ht="30" customHeight="1">
      <c r="B6" s="102"/>
      <c r="C6" s="103"/>
      <c r="D6" s="318"/>
      <c r="E6" s="318"/>
      <c r="F6" s="318"/>
      <c r="G6" s="103" t="s">
        <v>23</v>
      </c>
      <c r="H6" s="103" t="s">
        <v>24</v>
      </c>
      <c r="I6" s="103" t="s">
        <v>23</v>
      </c>
      <c r="J6" s="103" t="s">
        <v>24</v>
      </c>
      <c r="K6" s="103" t="s">
        <v>23</v>
      </c>
      <c r="L6" s="104" t="s">
        <v>24</v>
      </c>
      <c r="M6" s="122" t="s">
        <v>23</v>
      </c>
      <c r="N6" s="106" t="s">
        <v>24</v>
      </c>
      <c r="O6" s="103" t="s">
        <v>23</v>
      </c>
      <c r="P6" s="103" t="s">
        <v>23</v>
      </c>
      <c r="Q6" s="103" t="s">
        <v>23</v>
      </c>
      <c r="R6" s="103" t="s">
        <v>23</v>
      </c>
      <c r="S6" s="103" t="s">
        <v>23</v>
      </c>
      <c r="T6" s="103" t="s">
        <v>23</v>
      </c>
      <c r="U6" s="103" t="s">
        <v>23</v>
      </c>
      <c r="V6" s="314"/>
      <c r="W6" s="183"/>
      <c r="Z6" s="182"/>
      <c r="AA6" s="182"/>
      <c r="AB6" s="182"/>
      <c r="AC6" s="182"/>
    </row>
    <row r="7" spans="2:29" ht="30" customHeight="1">
      <c r="B7" s="98"/>
      <c r="C7" s="99"/>
      <c r="D7" s="100"/>
      <c r="E7" s="112"/>
      <c r="F7" s="184"/>
      <c r="G7" s="112"/>
      <c r="H7" s="112"/>
      <c r="I7" s="112"/>
      <c r="J7" s="112"/>
      <c r="K7" s="112"/>
      <c r="L7" s="185"/>
      <c r="M7" s="186"/>
      <c r="N7" s="115"/>
      <c r="O7" s="112"/>
      <c r="P7" s="112"/>
      <c r="Q7" s="112"/>
      <c r="R7" s="112"/>
      <c r="S7" s="112"/>
      <c r="T7" s="112"/>
      <c r="U7" s="112"/>
      <c r="V7" s="314"/>
      <c r="W7" s="183"/>
      <c r="Z7" s="182"/>
      <c r="AA7" s="182"/>
      <c r="AB7" s="182"/>
      <c r="AC7" s="182"/>
    </row>
    <row r="8" spans="2:29" ht="30" customHeight="1">
      <c r="B8" s="111" t="s">
        <v>127</v>
      </c>
      <c r="C8" s="99" t="s">
        <v>26</v>
      </c>
      <c r="D8" s="100"/>
      <c r="E8" s="112"/>
      <c r="F8" s="184"/>
      <c r="G8" s="169">
        <v>1120140</v>
      </c>
      <c r="H8" s="166">
        <v>58.71</v>
      </c>
      <c r="I8" s="169">
        <v>0</v>
      </c>
      <c r="J8" s="166">
        <v>0</v>
      </c>
      <c r="K8" s="169">
        <v>535166</v>
      </c>
      <c r="L8" s="167">
        <v>28.05</v>
      </c>
      <c r="M8" s="248">
        <v>252690</v>
      </c>
      <c r="N8" s="142">
        <v>13.24</v>
      </c>
      <c r="O8" s="112">
        <v>1907996</v>
      </c>
      <c r="P8" s="112">
        <v>221111</v>
      </c>
      <c r="Q8" s="112">
        <v>2231</v>
      </c>
      <c r="R8" s="112">
        <v>1642</v>
      </c>
      <c r="S8" s="112">
        <v>153020</v>
      </c>
      <c r="T8" s="112">
        <v>-72987</v>
      </c>
      <c r="U8" s="112">
        <v>1601851</v>
      </c>
      <c r="V8" s="314"/>
      <c r="W8" s="183"/>
      <c r="Z8" s="182"/>
      <c r="AA8" s="182"/>
      <c r="AB8" s="182"/>
      <c r="AC8" s="182"/>
    </row>
    <row r="9" spans="2:29" ht="30" customHeight="1">
      <c r="B9" s="111" t="s">
        <v>128</v>
      </c>
      <c r="C9" s="99" t="s">
        <v>26</v>
      </c>
      <c r="D9" s="100"/>
      <c r="E9" s="112"/>
      <c r="F9" s="184"/>
      <c r="G9" s="169">
        <v>1098368</v>
      </c>
      <c r="H9" s="166">
        <v>59.11</v>
      </c>
      <c r="I9" s="169">
        <v>0</v>
      </c>
      <c r="J9" s="166">
        <v>0</v>
      </c>
      <c r="K9" s="169">
        <v>510641</v>
      </c>
      <c r="L9" s="167">
        <v>27.48</v>
      </c>
      <c r="M9" s="248">
        <v>249247</v>
      </c>
      <c r="N9" s="142">
        <v>13.41</v>
      </c>
      <c r="O9" s="112">
        <v>1858256</v>
      </c>
      <c r="P9" s="112">
        <v>220623</v>
      </c>
      <c r="Q9" s="112">
        <v>24980</v>
      </c>
      <c r="R9" s="112">
        <v>1735</v>
      </c>
      <c r="S9" s="112">
        <v>160653</v>
      </c>
      <c r="T9" s="112">
        <v>-42478</v>
      </c>
      <c r="U9" s="112">
        <v>1552633</v>
      </c>
      <c r="V9" s="314"/>
      <c r="W9" s="183"/>
      <c r="Z9" s="182"/>
      <c r="AA9" s="182"/>
      <c r="AB9" s="182"/>
      <c r="AC9" s="182"/>
    </row>
    <row r="10" spans="2:29" ht="30" customHeight="1">
      <c r="B10" s="111" t="s">
        <v>129</v>
      </c>
      <c r="C10" s="99" t="s">
        <v>26</v>
      </c>
      <c r="D10" s="100"/>
      <c r="E10" s="112"/>
      <c r="F10" s="184"/>
      <c r="G10" s="116">
        <f>SUM(G11:G12)</f>
        <v>1145719</v>
      </c>
      <c r="H10" s="188">
        <f>SUM(100-J10-L10-N10)</f>
        <v>60.269999999999996</v>
      </c>
      <c r="I10" s="116">
        <f>SUM(I11:I12)</f>
        <v>0</v>
      </c>
      <c r="J10" s="188">
        <f>ROUND(I10/O10*100,2)</f>
        <v>0</v>
      </c>
      <c r="K10" s="116">
        <f>SUM(K11:K12)</f>
        <v>504845</v>
      </c>
      <c r="L10" s="190">
        <f>ROUND(K10/O10*100,2)</f>
        <v>26.56</v>
      </c>
      <c r="M10" s="191">
        <f>SUM(M11:M12)</f>
        <v>250427</v>
      </c>
      <c r="N10" s="189">
        <f>ROUND(M10/O10*100,2)</f>
        <v>13.17</v>
      </c>
      <c r="O10" s="116">
        <f t="shared" ref="O10:U10" si="0">SUM(O11:O12)</f>
        <v>1900991</v>
      </c>
      <c r="P10" s="116">
        <f t="shared" si="0"/>
        <v>225584</v>
      </c>
      <c r="Q10" s="116">
        <f t="shared" si="0"/>
        <v>8389</v>
      </c>
      <c r="R10" s="116">
        <f t="shared" si="0"/>
        <v>1018</v>
      </c>
      <c r="S10" s="116">
        <f t="shared" si="0"/>
        <v>191683</v>
      </c>
      <c r="T10" s="116">
        <f t="shared" si="0"/>
        <v>-67236</v>
      </c>
      <c r="U10" s="116">
        <f t="shared" si="0"/>
        <v>1568314</v>
      </c>
      <c r="V10" s="314"/>
      <c r="W10" s="183"/>
      <c r="Z10" s="182"/>
      <c r="AA10" s="182"/>
      <c r="AB10" s="182"/>
      <c r="AC10" s="182"/>
    </row>
    <row r="11" spans="2:29" ht="30" customHeight="1">
      <c r="B11" s="111" t="s">
        <v>29</v>
      </c>
      <c r="C11" s="99" t="s">
        <v>30</v>
      </c>
      <c r="D11" s="100"/>
      <c r="E11" s="112"/>
      <c r="F11" s="184"/>
      <c r="G11" s="116">
        <f>SUM(G13:G32)</f>
        <v>1145719</v>
      </c>
      <c r="H11" s="188">
        <f>SUM(100-J11-L11-N11)</f>
        <v>60.269999999999996</v>
      </c>
      <c r="I11" s="116">
        <f>SUM(I13:I32)</f>
        <v>0</v>
      </c>
      <c r="J11" s="188">
        <f>ROUND(I11/O11*100,2)</f>
        <v>0</v>
      </c>
      <c r="K11" s="116">
        <f>SUM(K13:K32)</f>
        <v>504845</v>
      </c>
      <c r="L11" s="190">
        <f>ROUND(K11/O11*100,2)</f>
        <v>26.56</v>
      </c>
      <c r="M11" s="191">
        <f>SUM(M13:M32)</f>
        <v>250427</v>
      </c>
      <c r="N11" s="189">
        <f>ROUND(M11/O11*100,2)</f>
        <v>13.17</v>
      </c>
      <c r="O11" s="116">
        <f t="shared" ref="O11:U11" si="1">SUM(O13:O32)</f>
        <v>1900991</v>
      </c>
      <c r="P11" s="116">
        <f t="shared" si="1"/>
        <v>225584</v>
      </c>
      <c r="Q11" s="116">
        <f t="shared" si="1"/>
        <v>8389</v>
      </c>
      <c r="R11" s="116">
        <f t="shared" si="1"/>
        <v>1018</v>
      </c>
      <c r="S11" s="116">
        <f t="shared" si="1"/>
        <v>191683</v>
      </c>
      <c r="T11" s="116">
        <f t="shared" si="1"/>
        <v>-67236</v>
      </c>
      <c r="U11" s="116">
        <f t="shared" si="1"/>
        <v>1407076</v>
      </c>
      <c r="V11" s="314"/>
      <c r="W11" s="183"/>
      <c r="Z11" s="182"/>
      <c r="AA11" s="182"/>
      <c r="AB11" s="182"/>
      <c r="AC11" s="182"/>
    </row>
    <row r="12" spans="2:29" ht="30" customHeight="1">
      <c r="B12" s="122" t="s">
        <v>31</v>
      </c>
      <c r="C12" s="103" t="s">
        <v>30</v>
      </c>
      <c r="D12" s="192"/>
      <c r="E12" s="193"/>
      <c r="F12" s="194"/>
      <c r="G12" s="126" t="s">
        <v>32</v>
      </c>
      <c r="H12" s="195" t="s">
        <v>32</v>
      </c>
      <c r="I12" s="126" t="s">
        <v>32</v>
      </c>
      <c r="J12" s="195" t="s">
        <v>32</v>
      </c>
      <c r="K12" s="126" t="s">
        <v>32</v>
      </c>
      <c r="L12" s="196" t="s">
        <v>32</v>
      </c>
      <c r="M12" s="197" t="s">
        <v>32</v>
      </c>
      <c r="N12" s="195" t="s">
        <v>32</v>
      </c>
      <c r="O12" s="123" t="s">
        <v>32</v>
      </c>
      <c r="P12" s="123" t="s">
        <v>32</v>
      </c>
      <c r="Q12" s="123" t="s">
        <v>32</v>
      </c>
      <c r="R12" s="123" t="s">
        <v>32</v>
      </c>
      <c r="S12" s="123" t="s">
        <v>32</v>
      </c>
      <c r="T12" s="123" t="s">
        <v>32</v>
      </c>
      <c r="U12" s="123">
        <f>SUM(U33:U35)</f>
        <v>161238</v>
      </c>
      <c r="V12" s="315"/>
      <c r="W12" s="183"/>
      <c r="Z12" s="182"/>
      <c r="AA12" s="182"/>
      <c r="AB12" s="182"/>
      <c r="AC12" s="182"/>
    </row>
    <row r="13" spans="2:29" ht="30" customHeight="1">
      <c r="B13" s="98">
        <v>41001</v>
      </c>
      <c r="C13" s="99" t="s">
        <v>34</v>
      </c>
      <c r="D13" s="129" t="s">
        <v>35</v>
      </c>
      <c r="E13" s="99" t="s">
        <v>36</v>
      </c>
      <c r="F13" s="129">
        <v>10</v>
      </c>
      <c r="G13" s="136">
        <v>392737</v>
      </c>
      <c r="H13" s="188">
        <f>SUM(100-L13-N13)</f>
        <v>65.62</v>
      </c>
      <c r="I13" s="142">
        <v>0</v>
      </c>
      <c r="J13" s="198">
        <v>0</v>
      </c>
      <c r="K13" s="136">
        <v>138643</v>
      </c>
      <c r="L13" s="190">
        <f>ROUND(K13/O13*100,2)</f>
        <v>23.17</v>
      </c>
      <c r="M13" s="135">
        <v>67106</v>
      </c>
      <c r="N13" s="189">
        <f>ROUND(M13/O13*100,2)</f>
        <v>11.21</v>
      </c>
      <c r="O13" s="199">
        <f>G13+I13+K13+M13</f>
        <v>598486</v>
      </c>
      <c r="P13" s="132">
        <v>59912</v>
      </c>
      <c r="Q13" s="132">
        <v>1711</v>
      </c>
      <c r="R13" s="132">
        <v>98</v>
      </c>
      <c r="S13" s="132">
        <v>80682</v>
      </c>
      <c r="T13" s="249">
        <v>-32553</v>
      </c>
      <c r="U13" s="201">
        <v>423529</v>
      </c>
      <c r="V13" s="138" t="s">
        <v>37</v>
      </c>
      <c r="W13" s="183"/>
      <c r="X13" s="250"/>
      <c r="Z13" s="182"/>
      <c r="AA13" s="182"/>
      <c r="AB13" s="182"/>
      <c r="AC13" s="182"/>
    </row>
    <row r="14" spans="2:29" ht="30" customHeight="1">
      <c r="B14" s="98">
        <v>41002</v>
      </c>
      <c r="C14" s="99" t="s">
        <v>38</v>
      </c>
      <c r="D14" s="140" t="s">
        <v>35</v>
      </c>
      <c r="E14" s="99" t="s">
        <v>36</v>
      </c>
      <c r="F14" s="140">
        <v>10</v>
      </c>
      <c r="G14" s="136">
        <v>204096</v>
      </c>
      <c r="H14" s="188">
        <f>SUM(100-L14-N14)</f>
        <v>61.43</v>
      </c>
      <c r="I14" s="251">
        <v>0</v>
      </c>
      <c r="J14" s="204">
        <v>0</v>
      </c>
      <c r="K14" s="143">
        <v>85900</v>
      </c>
      <c r="L14" s="190">
        <f t="shared" ref="L14:L32" si="2">ROUND(K14/O14*100,2)</f>
        <v>25.86</v>
      </c>
      <c r="M14" s="144">
        <v>42222</v>
      </c>
      <c r="N14" s="189">
        <f t="shared" ref="N14:N32" si="3">ROUND(M14/O14*100,2)</f>
        <v>12.71</v>
      </c>
      <c r="O14" s="205">
        <f t="shared" ref="O14:O32" si="4">G14+I14+K14+M14</f>
        <v>332218</v>
      </c>
      <c r="P14" s="143">
        <v>38596</v>
      </c>
      <c r="Q14" s="143">
        <v>1189</v>
      </c>
      <c r="R14" s="143">
        <v>3</v>
      </c>
      <c r="S14" s="143">
        <v>39207</v>
      </c>
      <c r="T14" s="249">
        <v>-4642</v>
      </c>
      <c r="U14" s="201">
        <v>248581</v>
      </c>
      <c r="V14" s="138" t="s">
        <v>39</v>
      </c>
      <c r="W14" s="183"/>
      <c r="X14" s="202"/>
      <c r="Z14" s="182"/>
      <c r="AA14" s="182"/>
      <c r="AB14" s="182"/>
      <c r="AC14" s="182"/>
    </row>
    <row r="15" spans="2:29" ht="30" customHeight="1">
      <c r="B15" s="98">
        <v>41003</v>
      </c>
      <c r="C15" s="99" t="s">
        <v>40</v>
      </c>
      <c r="D15" s="140" t="s">
        <v>35</v>
      </c>
      <c r="E15" s="99" t="s">
        <v>36</v>
      </c>
      <c r="F15" s="140">
        <v>10</v>
      </c>
      <c r="G15" s="136">
        <v>68917</v>
      </c>
      <c r="H15" s="188">
        <f>SUM(100-L15-N15)</f>
        <v>55.33</v>
      </c>
      <c r="I15" s="142">
        <v>0</v>
      </c>
      <c r="J15" s="206">
        <v>0</v>
      </c>
      <c r="K15" s="136">
        <v>36875</v>
      </c>
      <c r="L15" s="190">
        <f t="shared" si="2"/>
        <v>29.61</v>
      </c>
      <c r="M15" s="144">
        <v>18751</v>
      </c>
      <c r="N15" s="189">
        <f t="shared" si="3"/>
        <v>15.06</v>
      </c>
      <c r="O15" s="205">
        <f t="shared" si="4"/>
        <v>124543</v>
      </c>
      <c r="P15" s="143">
        <v>17203</v>
      </c>
      <c r="Q15" s="143">
        <v>970</v>
      </c>
      <c r="R15" s="143">
        <v>153</v>
      </c>
      <c r="S15" s="143">
        <v>12349</v>
      </c>
      <c r="T15" s="249">
        <v>47</v>
      </c>
      <c r="U15" s="201">
        <v>93915</v>
      </c>
      <c r="V15" s="138" t="s">
        <v>41</v>
      </c>
      <c r="W15" s="183"/>
      <c r="X15" s="202"/>
      <c r="Z15" s="182"/>
      <c r="AA15" s="182"/>
      <c r="AB15" s="182"/>
      <c r="AC15" s="182"/>
    </row>
    <row r="16" spans="2:29" ht="30" customHeight="1">
      <c r="B16" s="98">
        <v>41004</v>
      </c>
      <c r="C16" s="99" t="s">
        <v>42</v>
      </c>
      <c r="D16" s="140" t="s">
        <v>35</v>
      </c>
      <c r="E16" s="99" t="s">
        <v>36</v>
      </c>
      <c r="F16" s="140">
        <v>10</v>
      </c>
      <c r="G16" s="136">
        <v>13462</v>
      </c>
      <c r="H16" s="188">
        <f>SUM(100-L16-N16)</f>
        <v>46.9</v>
      </c>
      <c r="I16" s="142">
        <v>0</v>
      </c>
      <c r="J16" s="206">
        <v>0</v>
      </c>
      <c r="K16" s="136">
        <v>10828</v>
      </c>
      <c r="L16" s="190">
        <f t="shared" si="2"/>
        <v>37.72</v>
      </c>
      <c r="M16" s="144">
        <v>4416</v>
      </c>
      <c r="N16" s="189">
        <f t="shared" si="3"/>
        <v>15.38</v>
      </c>
      <c r="O16" s="205">
        <f t="shared" si="4"/>
        <v>28706</v>
      </c>
      <c r="P16" s="143">
        <v>5481</v>
      </c>
      <c r="Q16" s="143">
        <v>30</v>
      </c>
      <c r="R16" s="143">
        <v>0</v>
      </c>
      <c r="S16" s="143">
        <v>681</v>
      </c>
      <c r="T16" s="249">
        <v>-44</v>
      </c>
      <c r="U16" s="201">
        <v>22470</v>
      </c>
      <c r="V16" s="138" t="s">
        <v>43</v>
      </c>
      <c r="W16" s="183"/>
      <c r="X16" s="202"/>
      <c r="Z16" s="182"/>
      <c r="AA16" s="182"/>
      <c r="AB16" s="182"/>
      <c r="AC16" s="182"/>
    </row>
    <row r="17" spans="2:29" ht="30" customHeight="1">
      <c r="B17" s="98">
        <v>41005</v>
      </c>
      <c r="C17" s="99" t="s">
        <v>44</v>
      </c>
      <c r="D17" s="140" t="s">
        <v>35</v>
      </c>
      <c r="E17" s="99" t="s">
        <v>36</v>
      </c>
      <c r="F17" s="140">
        <v>10</v>
      </c>
      <c r="G17" s="136">
        <v>66975</v>
      </c>
      <c r="H17" s="188">
        <f t="shared" ref="H17:H32" si="5">SUM(100-L17-N17)</f>
        <v>55.21</v>
      </c>
      <c r="I17" s="142">
        <v>0</v>
      </c>
      <c r="J17" s="206">
        <v>0</v>
      </c>
      <c r="K17" s="136">
        <v>35150</v>
      </c>
      <c r="L17" s="190">
        <f t="shared" si="2"/>
        <v>28.97</v>
      </c>
      <c r="M17" s="144">
        <v>19196</v>
      </c>
      <c r="N17" s="189">
        <f t="shared" si="3"/>
        <v>15.82</v>
      </c>
      <c r="O17" s="205">
        <f t="shared" si="4"/>
        <v>121321</v>
      </c>
      <c r="P17" s="143">
        <v>16564</v>
      </c>
      <c r="Q17" s="143">
        <v>711</v>
      </c>
      <c r="R17" s="143">
        <v>0</v>
      </c>
      <c r="S17" s="143">
        <v>9485</v>
      </c>
      <c r="T17" s="249">
        <v>-2418</v>
      </c>
      <c r="U17" s="201">
        <v>92142</v>
      </c>
      <c r="V17" s="138" t="s">
        <v>45</v>
      </c>
      <c r="W17" s="183"/>
      <c r="X17" s="202"/>
      <c r="Z17" s="182"/>
      <c r="AA17" s="182"/>
      <c r="AB17" s="182"/>
      <c r="AC17" s="182"/>
    </row>
    <row r="18" spans="2:29" ht="30" customHeight="1">
      <c r="B18" s="98">
        <v>41006</v>
      </c>
      <c r="C18" s="140" t="s">
        <v>46</v>
      </c>
      <c r="D18" s="140" t="s">
        <v>35</v>
      </c>
      <c r="E18" s="99" t="s">
        <v>36</v>
      </c>
      <c r="F18" s="140">
        <v>10</v>
      </c>
      <c r="G18" s="136">
        <v>50005</v>
      </c>
      <c r="H18" s="188">
        <f t="shared" si="5"/>
        <v>53.56</v>
      </c>
      <c r="I18" s="142">
        <v>0</v>
      </c>
      <c r="J18" s="206">
        <v>0</v>
      </c>
      <c r="K18" s="136">
        <v>26854</v>
      </c>
      <c r="L18" s="190">
        <f t="shared" si="2"/>
        <v>28.77</v>
      </c>
      <c r="M18" s="144">
        <v>16493</v>
      </c>
      <c r="N18" s="189">
        <f t="shared" si="3"/>
        <v>17.670000000000002</v>
      </c>
      <c r="O18" s="205">
        <f t="shared" si="4"/>
        <v>93352</v>
      </c>
      <c r="P18" s="143">
        <v>12689</v>
      </c>
      <c r="Q18" s="143">
        <v>528</v>
      </c>
      <c r="R18" s="143">
        <v>2</v>
      </c>
      <c r="S18" s="143">
        <v>3940</v>
      </c>
      <c r="T18" s="249">
        <v>-3463</v>
      </c>
      <c r="U18" s="201">
        <v>72730</v>
      </c>
      <c r="V18" s="138" t="s">
        <v>47</v>
      </c>
      <c r="W18" s="183"/>
      <c r="X18" s="202"/>
      <c r="Z18" s="182"/>
      <c r="AA18" s="182"/>
      <c r="AB18" s="182"/>
      <c r="AC18" s="182"/>
    </row>
    <row r="19" spans="2:29" ht="30" customHeight="1">
      <c r="B19" s="98">
        <v>41007</v>
      </c>
      <c r="C19" s="140" t="s">
        <v>48</v>
      </c>
      <c r="D19" s="99" t="s">
        <v>35</v>
      </c>
      <c r="E19" s="99" t="s">
        <v>36</v>
      </c>
      <c r="F19" s="140">
        <v>10</v>
      </c>
      <c r="G19" s="136">
        <v>48320</v>
      </c>
      <c r="H19" s="188">
        <f t="shared" si="5"/>
        <v>52.629999999999995</v>
      </c>
      <c r="I19" s="142">
        <v>0</v>
      </c>
      <c r="J19" s="206">
        <v>0</v>
      </c>
      <c r="K19" s="136">
        <v>29229</v>
      </c>
      <c r="L19" s="190">
        <f t="shared" si="2"/>
        <v>31.84</v>
      </c>
      <c r="M19" s="144">
        <v>14259</v>
      </c>
      <c r="N19" s="189">
        <f t="shared" si="3"/>
        <v>15.53</v>
      </c>
      <c r="O19" s="205">
        <f t="shared" si="4"/>
        <v>91808</v>
      </c>
      <c r="P19" s="143">
        <v>10925</v>
      </c>
      <c r="Q19" s="143">
        <v>526</v>
      </c>
      <c r="R19" s="143">
        <v>0</v>
      </c>
      <c r="S19" s="143">
        <v>9578</v>
      </c>
      <c r="T19" s="249">
        <v>-2199</v>
      </c>
      <c r="U19" s="201">
        <v>68580</v>
      </c>
      <c r="V19" s="138" t="s">
        <v>49</v>
      </c>
      <c r="W19" s="183"/>
      <c r="X19" s="202"/>
      <c r="Z19" s="182"/>
      <c r="AA19" s="182"/>
      <c r="AB19" s="182"/>
      <c r="AC19" s="182"/>
    </row>
    <row r="20" spans="2:29" ht="30" customHeight="1">
      <c r="B20" s="98">
        <v>41025</v>
      </c>
      <c r="C20" s="99" t="s">
        <v>50</v>
      </c>
      <c r="D20" s="140" t="s">
        <v>35</v>
      </c>
      <c r="E20" s="99" t="s">
        <v>36</v>
      </c>
      <c r="F20" s="140">
        <v>10</v>
      </c>
      <c r="G20" s="136">
        <v>52470</v>
      </c>
      <c r="H20" s="188">
        <f t="shared" si="5"/>
        <v>65.490000000000009</v>
      </c>
      <c r="I20" s="252">
        <v>0</v>
      </c>
      <c r="J20" s="206">
        <v>0</v>
      </c>
      <c r="K20" s="136">
        <v>18826</v>
      </c>
      <c r="L20" s="190">
        <f t="shared" si="2"/>
        <v>23.49</v>
      </c>
      <c r="M20" s="144">
        <v>8833</v>
      </c>
      <c r="N20" s="189">
        <f t="shared" si="3"/>
        <v>11.02</v>
      </c>
      <c r="O20" s="205">
        <f t="shared" si="4"/>
        <v>80129</v>
      </c>
      <c r="P20" s="143">
        <v>7662</v>
      </c>
      <c r="Q20" s="143">
        <v>313</v>
      </c>
      <c r="R20" s="143">
        <v>12</v>
      </c>
      <c r="S20" s="143">
        <v>7906</v>
      </c>
      <c r="T20" s="249">
        <v>-290</v>
      </c>
      <c r="U20" s="201">
        <v>63945</v>
      </c>
      <c r="V20" s="138" t="s">
        <v>51</v>
      </c>
      <c r="W20" s="183"/>
      <c r="X20" s="202"/>
      <c r="Z20" s="182"/>
      <c r="AA20" s="182"/>
      <c r="AB20" s="182"/>
      <c r="AC20" s="182"/>
    </row>
    <row r="21" spans="2:29" ht="30" customHeight="1">
      <c r="B21" s="98">
        <v>41048</v>
      </c>
      <c r="C21" s="99" t="s">
        <v>52</v>
      </c>
      <c r="D21" s="140" t="s">
        <v>35</v>
      </c>
      <c r="E21" s="99" t="s">
        <v>36</v>
      </c>
      <c r="F21" s="140">
        <v>10</v>
      </c>
      <c r="G21" s="136">
        <v>33545</v>
      </c>
      <c r="H21" s="188">
        <f t="shared" si="5"/>
        <v>53.66</v>
      </c>
      <c r="I21" s="142">
        <v>0</v>
      </c>
      <c r="J21" s="206">
        <v>0</v>
      </c>
      <c r="K21" s="136">
        <v>19830</v>
      </c>
      <c r="L21" s="190">
        <f t="shared" si="2"/>
        <v>31.73</v>
      </c>
      <c r="M21" s="144">
        <v>9130</v>
      </c>
      <c r="N21" s="189">
        <f t="shared" si="3"/>
        <v>14.61</v>
      </c>
      <c r="O21" s="205">
        <f t="shared" si="4"/>
        <v>62505</v>
      </c>
      <c r="P21" s="208">
        <v>7211</v>
      </c>
      <c r="Q21" s="208">
        <v>580</v>
      </c>
      <c r="R21" s="208">
        <v>532</v>
      </c>
      <c r="S21" s="208">
        <v>1430</v>
      </c>
      <c r="T21" s="249">
        <v>-8915</v>
      </c>
      <c r="U21" s="201">
        <v>43836</v>
      </c>
      <c r="V21" s="138" t="s">
        <v>53</v>
      </c>
      <c r="W21" s="183"/>
      <c r="X21" s="202"/>
      <c r="Z21" s="182"/>
      <c r="AA21" s="182"/>
      <c r="AB21" s="182"/>
      <c r="AC21" s="182"/>
    </row>
    <row r="22" spans="2:29" ht="30" customHeight="1">
      <c r="B22" s="98">
        <v>41014</v>
      </c>
      <c r="C22" s="99" t="s">
        <v>54</v>
      </c>
      <c r="D22" s="140" t="s">
        <v>35</v>
      </c>
      <c r="E22" s="99" t="s">
        <v>36</v>
      </c>
      <c r="F22" s="140">
        <v>10</v>
      </c>
      <c r="G22" s="136">
        <v>29166</v>
      </c>
      <c r="H22" s="188">
        <f t="shared" si="5"/>
        <v>53.550000000000004</v>
      </c>
      <c r="I22" s="142">
        <v>0</v>
      </c>
      <c r="J22" s="204">
        <v>0</v>
      </c>
      <c r="K22" s="143">
        <v>17061</v>
      </c>
      <c r="L22" s="190">
        <f t="shared" si="2"/>
        <v>31.32</v>
      </c>
      <c r="M22" s="144">
        <v>8240</v>
      </c>
      <c r="N22" s="189">
        <f t="shared" si="3"/>
        <v>15.13</v>
      </c>
      <c r="O22" s="205">
        <f t="shared" si="4"/>
        <v>54467</v>
      </c>
      <c r="P22" s="208">
        <v>7086</v>
      </c>
      <c r="Q22" s="208">
        <v>321</v>
      </c>
      <c r="R22" s="208">
        <v>0</v>
      </c>
      <c r="S22" s="208">
        <v>2675</v>
      </c>
      <c r="T22" s="249">
        <v>-1109</v>
      </c>
      <c r="U22" s="201">
        <v>43276</v>
      </c>
      <c r="V22" s="138" t="s">
        <v>55</v>
      </c>
      <c r="W22" s="183"/>
      <c r="X22" s="202"/>
      <c r="Z22" s="182"/>
      <c r="AA22" s="182"/>
      <c r="AB22" s="182"/>
      <c r="AC22" s="182"/>
    </row>
    <row r="23" spans="2:29" ht="30" customHeight="1">
      <c r="B23" s="98">
        <v>41016</v>
      </c>
      <c r="C23" s="150" t="s">
        <v>56</v>
      </c>
      <c r="D23" s="140" t="s">
        <v>35</v>
      </c>
      <c r="E23" s="99" t="s">
        <v>36</v>
      </c>
      <c r="F23" s="140">
        <v>10</v>
      </c>
      <c r="G23" s="136">
        <v>11358</v>
      </c>
      <c r="H23" s="188">
        <f t="shared" si="5"/>
        <v>52.339999999999989</v>
      </c>
      <c r="I23" s="252">
        <v>0</v>
      </c>
      <c r="J23" s="206">
        <v>0</v>
      </c>
      <c r="K23" s="136">
        <v>5897</v>
      </c>
      <c r="L23" s="190">
        <f t="shared" si="2"/>
        <v>27.18</v>
      </c>
      <c r="M23" s="144">
        <v>4444</v>
      </c>
      <c r="N23" s="189">
        <f t="shared" si="3"/>
        <v>20.48</v>
      </c>
      <c r="O23" s="205">
        <f t="shared" si="4"/>
        <v>21699</v>
      </c>
      <c r="P23" s="208">
        <v>2963</v>
      </c>
      <c r="Q23" s="208">
        <v>253</v>
      </c>
      <c r="R23" s="208">
        <v>2</v>
      </c>
      <c r="S23" s="208">
        <v>1433</v>
      </c>
      <c r="T23" s="249">
        <v>-3332</v>
      </c>
      <c r="U23" s="201">
        <v>13716</v>
      </c>
      <c r="V23" s="138" t="s">
        <v>57</v>
      </c>
      <c r="W23" s="183"/>
      <c r="X23" s="202"/>
      <c r="Z23" s="182"/>
      <c r="AA23" s="182"/>
      <c r="AB23" s="182"/>
      <c r="AC23" s="182"/>
    </row>
    <row r="24" spans="2:29" ht="30" customHeight="1">
      <c r="B24" s="98">
        <v>41020</v>
      </c>
      <c r="C24" s="140" t="s">
        <v>58</v>
      </c>
      <c r="D24" s="99" t="s">
        <v>35</v>
      </c>
      <c r="E24" s="99" t="s">
        <v>36</v>
      </c>
      <c r="F24" s="140">
        <v>10</v>
      </c>
      <c r="G24" s="136">
        <v>13024</v>
      </c>
      <c r="H24" s="188">
        <f t="shared" si="5"/>
        <v>49.259999999999991</v>
      </c>
      <c r="I24" s="142">
        <v>0</v>
      </c>
      <c r="J24" s="206">
        <v>0</v>
      </c>
      <c r="K24" s="136">
        <v>9327</v>
      </c>
      <c r="L24" s="190">
        <f t="shared" si="2"/>
        <v>35.270000000000003</v>
      </c>
      <c r="M24" s="144">
        <v>4091</v>
      </c>
      <c r="N24" s="189">
        <f t="shared" si="3"/>
        <v>15.47</v>
      </c>
      <c r="O24" s="205">
        <f t="shared" si="4"/>
        <v>26442</v>
      </c>
      <c r="P24" s="208">
        <v>3440</v>
      </c>
      <c r="Q24" s="208">
        <v>246</v>
      </c>
      <c r="R24" s="208">
        <v>0</v>
      </c>
      <c r="S24" s="208">
        <v>612</v>
      </c>
      <c r="T24" s="249">
        <v>-3621</v>
      </c>
      <c r="U24" s="201">
        <v>18523</v>
      </c>
      <c r="V24" s="138" t="s">
        <v>59</v>
      </c>
      <c r="W24" s="183"/>
      <c r="X24" s="202"/>
      <c r="Z24" s="182"/>
      <c r="AA24" s="182"/>
      <c r="AB24" s="182"/>
      <c r="AC24" s="182"/>
    </row>
    <row r="25" spans="2:29" ht="30" customHeight="1">
      <c r="B25" s="98">
        <v>41024</v>
      </c>
      <c r="C25" s="140" t="s">
        <v>60</v>
      </c>
      <c r="D25" s="99" t="s">
        <v>35</v>
      </c>
      <c r="E25" s="99" t="s">
        <v>36</v>
      </c>
      <c r="F25" s="140">
        <v>10</v>
      </c>
      <c r="G25" s="136">
        <v>7486</v>
      </c>
      <c r="H25" s="188">
        <f t="shared" si="5"/>
        <v>55.079999999999991</v>
      </c>
      <c r="I25" s="142">
        <v>0</v>
      </c>
      <c r="J25" s="206">
        <v>0</v>
      </c>
      <c r="K25" s="136">
        <v>4140</v>
      </c>
      <c r="L25" s="190">
        <f t="shared" si="2"/>
        <v>30.46</v>
      </c>
      <c r="M25" s="144">
        <v>1965</v>
      </c>
      <c r="N25" s="189">
        <f t="shared" si="3"/>
        <v>14.46</v>
      </c>
      <c r="O25" s="205">
        <f t="shared" si="4"/>
        <v>13591</v>
      </c>
      <c r="P25" s="208">
        <v>1939</v>
      </c>
      <c r="Q25" s="208">
        <v>53</v>
      </c>
      <c r="R25" s="208">
        <v>0</v>
      </c>
      <c r="S25" s="208">
        <v>975</v>
      </c>
      <c r="T25" s="249">
        <v>343</v>
      </c>
      <c r="U25" s="201">
        <v>10967</v>
      </c>
      <c r="V25" s="138" t="s">
        <v>61</v>
      </c>
      <c r="W25" s="183"/>
      <c r="X25" s="202"/>
      <c r="Z25" s="182"/>
      <c r="AA25" s="182"/>
      <c r="AB25" s="182"/>
      <c r="AC25" s="182"/>
    </row>
    <row r="26" spans="2:29" ht="30" customHeight="1">
      <c r="B26" s="98">
        <v>41021</v>
      </c>
      <c r="C26" s="140" t="s">
        <v>118</v>
      </c>
      <c r="D26" s="99" t="s">
        <v>35</v>
      </c>
      <c r="E26" s="99" t="s">
        <v>36</v>
      </c>
      <c r="F26" s="140">
        <v>10</v>
      </c>
      <c r="G26" s="136">
        <v>23354</v>
      </c>
      <c r="H26" s="188">
        <f t="shared" si="5"/>
        <v>54.5</v>
      </c>
      <c r="I26" s="142">
        <v>0</v>
      </c>
      <c r="J26" s="206">
        <v>0</v>
      </c>
      <c r="K26" s="136">
        <v>13165</v>
      </c>
      <c r="L26" s="190">
        <f t="shared" si="2"/>
        <v>30.72</v>
      </c>
      <c r="M26" s="144">
        <v>6335</v>
      </c>
      <c r="N26" s="189">
        <f t="shared" si="3"/>
        <v>14.78</v>
      </c>
      <c r="O26" s="205">
        <f t="shared" si="4"/>
        <v>42854</v>
      </c>
      <c r="P26" s="208">
        <v>5418</v>
      </c>
      <c r="Q26" s="208">
        <v>320</v>
      </c>
      <c r="R26" s="208">
        <v>10</v>
      </c>
      <c r="S26" s="208">
        <v>1505</v>
      </c>
      <c r="T26" s="249">
        <v>-584</v>
      </c>
      <c r="U26" s="201">
        <v>35017</v>
      </c>
      <c r="V26" s="138" t="s">
        <v>63</v>
      </c>
      <c r="W26" s="183"/>
      <c r="X26" s="202"/>
      <c r="Z26" s="182"/>
      <c r="AA26" s="182"/>
      <c r="AB26" s="182"/>
      <c r="AC26" s="182"/>
    </row>
    <row r="27" spans="2:29" ht="30" customHeight="1">
      <c r="B27" s="98">
        <v>41035</v>
      </c>
      <c r="C27" s="99" t="s">
        <v>64</v>
      </c>
      <c r="D27" s="140" t="s">
        <v>35</v>
      </c>
      <c r="E27" s="99" t="s">
        <v>36</v>
      </c>
      <c r="F27" s="140">
        <v>10</v>
      </c>
      <c r="G27" s="136">
        <v>13604</v>
      </c>
      <c r="H27" s="188">
        <f t="shared" si="5"/>
        <v>62.93</v>
      </c>
      <c r="I27" s="142">
        <v>0</v>
      </c>
      <c r="J27" s="204">
        <v>0</v>
      </c>
      <c r="K27" s="143">
        <v>5339</v>
      </c>
      <c r="L27" s="190">
        <f t="shared" si="2"/>
        <v>24.7</v>
      </c>
      <c r="M27" s="144">
        <v>2675</v>
      </c>
      <c r="N27" s="189">
        <f t="shared" si="3"/>
        <v>12.37</v>
      </c>
      <c r="O27" s="205">
        <f t="shared" si="4"/>
        <v>21618</v>
      </c>
      <c r="P27" s="208">
        <v>1845</v>
      </c>
      <c r="Q27" s="143">
        <v>106</v>
      </c>
      <c r="R27" s="143">
        <v>0</v>
      </c>
      <c r="S27" s="143">
        <v>1433</v>
      </c>
      <c r="T27" s="249">
        <v>-616</v>
      </c>
      <c r="U27" s="201">
        <v>17618</v>
      </c>
      <c r="V27" s="138" t="s">
        <v>65</v>
      </c>
      <c r="W27" s="183"/>
      <c r="X27" s="202"/>
      <c r="Z27" s="182"/>
      <c r="AA27" s="182"/>
      <c r="AB27" s="182"/>
      <c r="AC27" s="182"/>
    </row>
    <row r="28" spans="2:29" ht="30" customHeight="1">
      <c r="B28" s="98">
        <v>41038</v>
      </c>
      <c r="C28" s="99" t="s">
        <v>66</v>
      </c>
      <c r="D28" s="140" t="s">
        <v>35</v>
      </c>
      <c r="E28" s="99" t="s">
        <v>36</v>
      </c>
      <c r="F28" s="140">
        <v>10</v>
      </c>
      <c r="G28" s="136">
        <v>15380</v>
      </c>
      <c r="H28" s="188">
        <f t="shared" si="5"/>
        <v>52.879999999999995</v>
      </c>
      <c r="I28" s="142">
        <v>0</v>
      </c>
      <c r="J28" s="204">
        <v>0</v>
      </c>
      <c r="K28" s="143">
        <v>8221</v>
      </c>
      <c r="L28" s="190">
        <f t="shared" si="2"/>
        <v>28.26</v>
      </c>
      <c r="M28" s="144">
        <v>5486</v>
      </c>
      <c r="N28" s="189">
        <f t="shared" si="3"/>
        <v>18.86</v>
      </c>
      <c r="O28" s="205">
        <f t="shared" si="4"/>
        <v>29087</v>
      </c>
      <c r="P28" s="208">
        <v>4361</v>
      </c>
      <c r="Q28" s="143">
        <v>65</v>
      </c>
      <c r="R28" s="143">
        <v>5</v>
      </c>
      <c r="S28" s="143">
        <v>1064</v>
      </c>
      <c r="T28" s="249">
        <v>-641</v>
      </c>
      <c r="U28" s="201">
        <v>22951</v>
      </c>
      <c r="V28" s="138" t="s">
        <v>67</v>
      </c>
      <c r="W28" s="183"/>
      <c r="X28" s="202"/>
      <c r="Z28" s="182"/>
      <c r="AA28" s="182"/>
      <c r="AB28" s="182"/>
      <c r="AC28" s="182"/>
    </row>
    <row r="29" spans="2:29" ht="30" customHeight="1">
      <c r="B29" s="98">
        <v>41042</v>
      </c>
      <c r="C29" s="140" t="s">
        <v>68</v>
      </c>
      <c r="D29" s="140" t="s">
        <v>35</v>
      </c>
      <c r="E29" s="140" t="s">
        <v>36</v>
      </c>
      <c r="F29" s="140">
        <v>10</v>
      </c>
      <c r="G29" s="136">
        <v>4426</v>
      </c>
      <c r="H29" s="188">
        <f t="shared" si="5"/>
        <v>45.71</v>
      </c>
      <c r="I29" s="142">
        <v>0</v>
      </c>
      <c r="J29" s="206">
        <v>0</v>
      </c>
      <c r="K29" s="136">
        <v>3569</v>
      </c>
      <c r="L29" s="190">
        <f t="shared" si="2"/>
        <v>36.869999999999997</v>
      </c>
      <c r="M29" s="144">
        <v>1686</v>
      </c>
      <c r="N29" s="189">
        <f t="shared" si="3"/>
        <v>17.420000000000002</v>
      </c>
      <c r="O29" s="205">
        <f t="shared" si="4"/>
        <v>9681</v>
      </c>
      <c r="P29" s="208">
        <v>1689</v>
      </c>
      <c r="Q29" s="143">
        <v>309</v>
      </c>
      <c r="R29" s="143">
        <v>68</v>
      </c>
      <c r="S29" s="143">
        <v>83</v>
      </c>
      <c r="T29" s="249">
        <v>175</v>
      </c>
      <c r="U29" s="253">
        <v>7706</v>
      </c>
      <c r="V29" s="138" t="s">
        <v>69</v>
      </c>
      <c r="W29" s="183"/>
      <c r="X29" s="202"/>
      <c r="Z29" s="182"/>
      <c r="AA29" s="182"/>
      <c r="AB29" s="182"/>
      <c r="AC29" s="182"/>
    </row>
    <row r="30" spans="2:29" ht="30" customHeight="1">
      <c r="B30" s="98">
        <v>41043</v>
      </c>
      <c r="C30" s="99" t="s">
        <v>70</v>
      </c>
      <c r="D30" s="140" t="s">
        <v>35</v>
      </c>
      <c r="E30" s="140" t="s">
        <v>36</v>
      </c>
      <c r="F30" s="99">
        <v>10</v>
      </c>
      <c r="G30" s="143">
        <v>13070</v>
      </c>
      <c r="H30" s="188">
        <f t="shared" si="5"/>
        <v>57.71</v>
      </c>
      <c r="I30" s="142">
        <v>0</v>
      </c>
      <c r="J30" s="206">
        <v>0</v>
      </c>
      <c r="K30" s="136">
        <v>6605</v>
      </c>
      <c r="L30" s="190">
        <f t="shared" si="2"/>
        <v>29.17</v>
      </c>
      <c r="M30" s="144">
        <v>2970</v>
      </c>
      <c r="N30" s="189">
        <f t="shared" si="3"/>
        <v>13.12</v>
      </c>
      <c r="O30" s="205">
        <f t="shared" si="4"/>
        <v>22645</v>
      </c>
      <c r="P30" s="208">
        <v>2075</v>
      </c>
      <c r="Q30" s="143">
        <v>67</v>
      </c>
      <c r="R30" s="143">
        <v>133</v>
      </c>
      <c r="S30" s="143">
        <v>661</v>
      </c>
      <c r="T30" s="249">
        <v>-3655</v>
      </c>
      <c r="U30" s="201">
        <v>16054</v>
      </c>
      <c r="V30" s="138" t="s">
        <v>71</v>
      </c>
      <c r="W30" s="183"/>
      <c r="X30" s="202"/>
      <c r="Z30" s="182"/>
      <c r="AA30" s="182"/>
      <c r="AB30" s="182"/>
      <c r="AC30" s="182"/>
    </row>
    <row r="31" spans="2:29" ht="30" customHeight="1">
      <c r="B31" s="98">
        <v>41044</v>
      </c>
      <c r="C31" s="99" t="s">
        <v>72</v>
      </c>
      <c r="D31" s="140" t="s">
        <v>35</v>
      </c>
      <c r="E31" s="99" t="s">
        <v>36</v>
      </c>
      <c r="F31" s="99">
        <v>10</v>
      </c>
      <c r="G31" s="143">
        <v>66186</v>
      </c>
      <c r="H31" s="188">
        <f t="shared" si="5"/>
        <v>68.429999999999993</v>
      </c>
      <c r="I31" s="142">
        <v>0</v>
      </c>
      <c r="J31" s="206">
        <v>0</v>
      </c>
      <c r="K31" s="136">
        <v>21721</v>
      </c>
      <c r="L31" s="190">
        <f t="shared" si="2"/>
        <v>22.46</v>
      </c>
      <c r="M31" s="144">
        <v>8814</v>
      </c>
      <c r="N31" s="189">
        <f t="shared" si="3"/>
        <v>9.11</v>
      </c>
      <c r="O31" s="205">
        <f t="shared" si="4"/>
        <v>96721</v>
      </c>
      <c r="P31" s="208">
        <v>15882</v>
      </c>
      <c r="Q31" s="143">
        <v>91</v>
      </c>
      <c r="R31" s="143">
        <v>0</v>
      </c>
      <c r="S31" s="143">
        <v>13998</v>
      </c>
      <c r="T31" s="136">
        <v>525</v>
      </c>
      <c r="U31" s="201">
        <v>67275</v>
      </c>
      <c r="V31" s="138" t="s">
        <v>73</v>
      </c>
      <c r="W31" s="183"/>
      <c r="X31" s="202"/>
      <c r="Z31" s="182"/>
      <c r="AA31" s="182"/>
      <c r="AB31" s="182"/>
      <c r="AC31" s="182"/>
    </row>
    <row r="32" spans="2:29" ht="30" customHeight="1">
      <c r="B32" s="98">
        <v>41047</v>
      </c>
      <c r="C32" s="209" t="s">
        <v>74</v>
      </c>
      <c r="D32" s="210" t="s">
        <v>35</v>
      </c>
      <c r="E32" s="210" t="s">
        <v>36</v>
      </c>
      <c r="F32" s="210">
        <v>10</v>
      </c>
      <c r="G32" s="136">
        <v>18138</v>
      </c>
      <c r="H32" s="211">
        <f t="shared" si="5"/>
        <v>62.300000000000004</v>
      </c>
      <c r="I32" s="242">
        <v>0</v>
      </c>
      <c r="J32" s="213">
        <v>0</v>
      </c>
      <c r="K32" s="153">
        <v>7665</v>
      </c>
      <c r="L32" s="214">
        <f t="shared" si="2"/>
        <v>26.32</v>
      </c>
      <c r="M32" s="155">
        <v>3315</v>
      </c>
      <c r="N32" s="215">
        <f t="shared" si="3"/>
        <v>11.38</v>
      </c>
      <c r="O32" s="216">
        <f t="shared" si="4"/>
        <v>29118</v>
      </c>
      <c r="P32" s="153">
        <v>2643</v>
      </c>
      <c r="Q32" s="143">
        <v>0</v>
      </c>
      <c r="R32" s="143">
        <v>0</v>
      </c>
      <c r="S32" s="143">
        <v>1986</v>
      </c>
      <c r="T32" s="249">
        <v>-244</v>
      </c>
      <c r="U32" s="216">
        <v>24245</v>
      </c>
      <c r="V32" s="138" t="s">
        <v>75</v>
      </c>
      <c r="W32" s="183"/>
      <c r="X32" s="202"/>
      <c r="Z32" s="182"/>
      <c r="AA32" s="182"/>
      <c r="AB32" s="182"/>
      <c r="AC32" s="182"/>
    </row>
    <row r="33" spans="2:29" ht="30" customHeight="1">
      <c r="B33" s="156">
        <v>41301</v>
      </c>
      <c r="C33" s="99" t="s">
        <v>76</v>
      </c>
      <c r="D33" s="254" t="s">
        <v>77</v>
      </c>
      <c r="E33" s="184" t="s">
        <v>78</v>
      </c>
      <c r="F33" s="99">
        <v>12</v>
      </c>
      <c r="G33" s="219" t="s">
        <v>32</v>
      </c>
      <c r="H33" s="204" t="s">
        <v>32</v>
      </c>
      <c r="I33" s="169" t="s">
        <v>32</v>
      </c>
      <c r="J33" s="204" t="s">
        <v>32</v>
      </c>
      <c r="K33" s="169" t="s">
        <v>32</v>
      </c>
      <c r="L33" s="255" t="s">
        <v>32</v>
      </c>
      <c r="M33" s="162" t="s">
        <v>32</v>
      </c>
      <c r="N33" s="206" t="s">
        <v>32</v>
      </c>
      <c r="O33" s="169" t="s">
        <v>32</v>
      </c>
      <c r="P33" s="169" t="s">
        <v>32</v>
      </c>
      <c r="Q33" s="219">
        <v>0</v>
      </c>
      <c r="R33" s="219" t="s">
        <v>32</v>
      </c>
      <c r="S33" s="219" t="s">
        <v>32</v>
      </c>
      <c r="T33" s="219" t="s">
        <v>32</v>
      </c>
      <c r="U33" s="136">
        <v>42335</v>
      </c>
      <c r="V33" s="165" t="s">
        <v>79</v>
      </c>
      <c r="W33" s="183"/>
      <c r="Z33" s="182"/>
      <c r="AA33" s="182"/>
      <c r="AB33" s="182"/>
      <c r="AC33" s="182"/>
    </row>
    <row r="34" spans="2:29" ht="30" customHeight="1">
      <c r="B34" s="98">
        <v>41302</v>
      </c>
      <c r="C34" s="140" t="s">
        <v>80</v>
      </c>
      <c r="D34" s="218" t="s">
        <v>77</v>
      </c>
      <c r="E34" s="184" t="s">
        <v>78</v>
      </c>
      <c r="F34" s="99">
        <v>12</v>
      </c>
      <c r="G34" s="169" t="s">
        <v>32</v>
      </c>
      <c r="H34" s="204" t="s">
        <v>32</v>
      </c>
      <c r="I34" s="169" t="s">
        <v>32</v>
      </c>
      <c r="J34" s="204" t="s">
        <v>32</v>
      </c>
      <c r="K34" s="169" t="s">
        <v>32</v>
      </c>
      <c r="L34" s="220" t="s">
        <v>32</v>
      </c>
      <c r="M34" s="168" t="s">
        <v>32</v>
      </c>
      <c r="N34" s="206" t="s">
        <v>32</v>
      </c>
      <c r="O34" s="169" t="s">
        <v>32</v>
      </c>
      <c r="P34" s="169" t="s">
        <v>32</v>
      </c>
      <c r="Q34" s="169">
        <v>0</v>
      </c>
      <c r="R34" s="169" t="s">
        <v>32</v>
      </c>
      <c r="S34" s="169" t="s">
        <v>32</v>
      </c>
      <c r="T34" s="187" t="s">
        <v>32</v>
      </c>
      <c r="U34" s="136">
        <v>45247</v>
      </c>
      <c r="V34" s="138" t="s">
        <v>81</v>
      </c>
      <c r="W34" s="183"/>
      <c r="Z34" s="182"/>
      <c r="AA34" s="182"/>
      <c r="AB34" s="182"/>
      <c r="AC34" s="182"/>
    </row>
    <row r="35" spans="2:29" ht="30" customHeight="1" thickBot="1">
      <c r="B35" s="170">
        <v>41303</v>
      </c>
      <c r="C35" s="171" t="s">
        <v>82</v>
      </c>
      <c r="D35" s="256" t="s">
        <v>77</v>
      </c>
      <c r="E35" s="222" t="s">
        <v>78</v>
      </c>
      <c r="F35" s="223">
        <v>12</v>
      </c>
      <c r="G35" s="224" t="s">
        <v>32</v>
      </c>
      <c r="H35" s="225" t="s">
        <v>32</v>
      </c>
      <c r="I35" s="224" t="s">
        <v>32</v>
      </c>
      <c r="J35" s="225" t="s">
        <v>32</v>
      </c>
      <c r="K35" s="224" t="s">
        <v>32</v>
      </c>
      <c r="L35" s="226" t="s">
        <v>32</v>
      </c>
      <c r="M35" s="174" t="s">
        <v>32</v>
      </c>
      <c r="N35" s="227" t="s">
        <v>32</v>
      </c>
      <c r="O35" s="224" t="s">
        <v>32</v>
      </c>
      <c r="P35" s="224" t="s">
        <v>32</v>
      </c>
      <c r="Q35" s="224">
        <v>0</v>
      </c>
      <c r="R35" s="224" t="s">
        <v>32</v>
      </c>
      <c r="S35" s="224" t="s">
        <v>32</v>
      </c>
      <c r="T35" s="175" t="s">
        <v>32</v>
      </c>
      <c r="U35" s="228">
        <v>73656</v>
      </c>
      <c r="V35" s="177" t="s">
        <v>84</v>
      </c>
      <c r="W35" s="183"/>
      <c r="Z35" s="182"/>
      <c r="AA35" s="182"/>
      <c r="AB35" s="182"/>
      <c r="AC35" s="182"/>
    </row>
    <row r="36" spans="2:29" ht="15.95" customHeight="1">
      <c r="H36" s="257"/>
      <c r="L36" s="257"/>
      <c r="Z36" s="182"/>
      <c r="AA36" s="182"/>
      <c r="AB36" s="182"/>
      <c r="AC36" s="182"/>
    </row>
    <row r="37" spans="2:29" ht="15.95" customHeight="1">
      <c r="B37" s="182"/>
      <c r="C37" s="229"/>
      <c r="D37" s="182"/>
      <c r="E37" s="182"/>
      <c r="F37" s="229"/>
      <c r="G37" s="182"/>
      <c r="H37" s="230"/>
      <c r="I37" s="182"/>
      <c r="J37" s="182"/>
      <c r="K37" s="182"/>
      <c r="L37" s="230"/>
      <c r="M37" s="182"/>
      <c r="N37" s="182"/>
      <c r="O37" s="182"/>
      <c r="P37" s="182"/>
      <c r="Q37" s="182"/>
      <c r="R37" s="182"/>
      <c r="S37" s="182"/>
      <c r="T37" s="182"/>
      <c r="U37" s="182"/>
      <c r="V37" s="229"/>
      <c r="W37" s="182"/>
      <c r="X37" s="182"/>
      <c r="Y37" s="182"/>
      <c r="Z37" s="182"/>
      <c r="AA37" s="182"/>
      <c r="AB37" s="182"/>
      <c r="AC37" s="182"/>
    </row>
    <row r="38" spans="2:29" ht="15.95" customHeight="1">
      <c r="B38" s="182"/>
      <c r="C38" s="229"/>
      <c r="D38" s="182"/>
      <c r="E38" s="182"/>
      <c r="F38" s="229"/>
      <c r="G38" s="182"/>
      <c r="H38" s="230"/>
      <c r="I38" s="182"/>
      <c r="J38" s="182"/>
      <c r="K38" s="182"/>
      <c r="L38" s="230"/>
      <c r="M38" s="182"/>
      <c r="N38" s="182"/>
      <c r="O38" s="182"/>
      <c r="P38" s="182"/>
      <c r="Q38" s="182"/>
      <c r="R38" s="182"/>
      <c r="S38" s="182"/>
      <c r="T38" s="182"/>
      <c r="U38" s="182"/>
      <c r="V38" s="229"/>
      <c r="W38" s="182"/>
      <c r="X38" s="182"/>
      <c r="Y38" s="182"/>
      <c r="Z38" s="182"/>
      <c r="AA38" s="182"/>
      <c r="AB38" s="182"/>
      <c r="AC38" s="182"/>
    </row>
    <row r="39" spans="2:29" ht="15.95" customHeight="1">
      <c r="B39" s="182"/>
      <c r="C39" s="229"/>
      <c r="D39" s="182"/>
      <c r="E39" s="182"/>
      <c r="F39" s="229"/>
      <c r="G39" s="182"/>
      <c r="H39" s="230"/>
      <c r="I39" s="182"/>
      <c r="J39" s="182"/>
      <c r="K39" s="182"/>
      <c r="L39" s="230"/>
      <c r="M39" s="182"/>
      <c r="N39" s="182"/>
      <c r="O39" s="182"/>
      <c r="P39" s="182"/>
      <c r="Q39" s="182"/>
      <c r="R39" s="182"/>
      <c r="S39" s="182"/>
      <c r="T39" s="182"/>
      <c r="U39" s="182"/>
      <c r="V39" s="229"/>
      <c r="W39" s="182"/>
      <c r="X39" s="182"/>
      <c r="Y39" s="182"/>
      <c r="Z39" s="182"/>
      <c r="AA39" s="182"/>
      <c r="AB39" s="182"/>
      <c r="AC39" s="182"/>
    </row>
    <row r="40" spans="2:29" ht="15.95" customHeight="1">
      <c r="B40" s="182"/>
      <c r="C40" s="229"/>
      <c r="D40" s="182"/>
      <c r="E40" s="182"/>
      <c r="F40" s="229"/>
      <c r="G40" s="182"/>
      <c r="H40" s="230"/>
      <c r="I40" s="182"/>
      <c r="J40" s="182"/>
      <c r="K40" s="182"/>
      <c r="L40" s="230"/>
      <c r="M40" s="182"/>
      <c r="N40" s="182"/>
      <c r="O40" s="182"/>
      <c r="P40" s="182"/>
      <c r="Q40" s="182"/>
      <c r="R40" s="182"/>
      <c r="S40" s="182"/>
      <c r="T40" s="182"/>
      <c r="U40" s="182"/>
      <c r="V40" s="229"/>
      <c r="W40" s="182"/>
      <c r="X40" s="182"/>
      <c r="Y40" s="182"/>
      <c r="Z40" s="182"/>
      <c r="AA40" s="182"/>
      <c r="AB40" s="182"/>
      <c r="AC40" s="182"/>
    </row>
    <row r="41" spans="2:29" ht="15.95" customHeight="1">
      <c r="B41" s="182"/>
      <c r="C41" s="229"/>
      <c r="D41" s="182"/>
      <c r="E41" s="182"/>
      <c r="F41" s="229"/>
      <c r="G41" s="182"/>
      <c r="H41" s="230"/>
      <c r="I41" s="182"/>
      <c r="J41" s="182"/>
      <c r="K41" s="182"/>
      <c r="L41" s="230"/>
      <c r="M41" s="182"/>
      <c r="N41" s="182"/>
      <c r="O41" s="182"/>
      <c r="P41" s="182"/>
      <c r="Q41" s="182"/>
      <c r="R41" s="182"/>
      <c r="S41" s="182"/>
      <c r="T41" s="182"/>
      <c r="U41" s="182"/>
      <c r="V41" s="229"/>
      <c r="W41" s="182"/>
      <c r="X41" s="182"/>
      <c r="Y41" s="182"/>
      <c r="Z41" s="182"/>
      <c r="AA41" s="182"/>
      <c r="AB41" s="182"/>
      <c r="AC41" s="182"/>
    </row>
    <row r="42" spans="2:29" ht="15.95" customHeight="1">
      <c r="B42" s="182"/>
      <c r="C42" s="229"/>
      <c r="D42" s="182"/>
      <c r="E42" s="182"/>
      <c r="F42" s="229"/>
      <c r="G42" s="182"/>
      <c r="H42" s="230"/>
      <c r="I42" s="182"/>
      <c r="J42" s="182"/>
      <c r="K42" s="182"/>
      <c r="L42" s="230"/>
      <c r="M42" s="182"/>
      <c r="N42" s="182"/>
      <c r="O42" s="182"/>
      <c r="P42" s="182"/>
      <c r="Q42" s="182"/>
      <c r="R42" s="182"/>
      <c r="S42" s="182"/>
      <c r="T42" s="182"/>
      <c r="U42" s="182"/>
      <c r="V42" s="229"/>
      <c r="W42" s="182"/>
      <c r="X42" s="182"/>
      <c r="Y42" s="182"/>
      <c r="Z42" s="182"/>
      <c r="AA42" s="182"/>
      <c r="AB42" s="182"/>
      <c r="AC42" s="182"/>
    </row>
    <row r="43" spans="2:29" ht="15.95" customHeight="1">
      <c r="B43" s="182"/>
      <c r="C43" s="229"/>
      <c r="D43" s="182"/>
      <c r="E43" s="182"/>
      <c r="F43" s="229"/>
      <c r="G43" s="182"/>
      <c r="H43" s="230"/>
      <c r="I43" s="182"/>
      <c r="J43" s="182"/>
      <c r="K43" s="182"/>
      <c r="L43" s="230"/>
      <c r="M43" s="182"/>
      <c r="N43" s="182"/>
      <c r="O43" s="182"/>
      <c r="P43" s="182"/>
      <c r="Q43" s="182"/>
      <c r="R43" s="182"/>
      <c r="S43" s="182"/>
      <c r="T43" s="182"/>
      <c r="U43" s="182"/>
      <c r="V43" s="229"/>
      <c r="W43" s="182"/>
      <c r="X43" s="182"/>
      <c r="Y43" s="182"/>
      <c r="Z43" s="182"/>
      <c r="AA43" s="182"/>
      <c r="AB43" s="182"/>
      <c r="AC43" s="182"/>
    </row>
    <row r="44" spans="2:29" ht="15.95" customHeight="1">
      <c r="B44" s="182"/>
      <c r="C44" s="229"/>
      <c r="D44" s="182"/>
      <c r="E44" s="182"/>
      <c r="F44" s="229"/>
      <c r="G44" s="182"/>
      <c r="H44" s="230"/>
      <c r="I44" s="182"/>
      <c r="J44" s="182"/>
      <c r="K44" s="182"/>
      <c r="L44" s="230"/>
      <c r="M44" s="182"/>
      <c r="N44" s="182"/>
      <c r="O44" s="182"/>
      <c r="P44" s="182"/>
      <c r="Q44" s="182"/>
      <c r="R44" s="182"/>
      <c r="S44" s="182"/>
      <c r="T44" s="182"/>
      <c r="U44" s="182"/>
      <c r="V44" s="229"/>
      <c r="W44" s="182"/>
      <c r="X44" s="182"/>
      <c r="Y44" s="182"/>
      <c r="Z44" s="182"/>
      <c r="AA44" s="182"/>
      <c r="AB44" s="182"/>
      <c r="AC44" s="182"/>
    </row>
    <row r="45" spans="2:29" ht="15.95" customHeight="1">
      <c r="B45" s="182"/>
      <c r="C45" s="229"/>
      <c r="D45" s="182"/>
      <c r="E45" s="182"/>
      <c r="F45" s="229"/>
      <c r="G45" s="182"/>
      <c r="H45" s="230"/>
      <c r="I45" s="182"/>
      <c r="J45" s="182"/>
      <c r="K45" s="182"/>
      <c r="L45" s="230"/>
      <c r="M45" s="182"/>
      <c r="N45" s="182"/>
      <c r="O45" s="182"/>
      <c r="P45" s="182"/>
      <c r="Q45" s="182"/>
      <c r="R45" s="182"/>
      <c r="S45" s="182"/>
      <c r="T45" s="182"/>
      <c r="U45" s="182"/>
      <c r="V45" s="229"/>
      <c r="W45" s="182"/>
      <c r="X45" s="182"/>
      <c r="Y45" s="182"/>
      <c r="Z45" s="182"/>
      <c r="AA45" s="182"/>
      <c r="AB45" s="182"/>
      <c r="AC45" s="182"/>
    </row>
    <row r="46" spans="2:29" ht="15.95" customHeight="1">
      <c r="B46" s="182"/>
      <c r="C46" s="229"/>
      <c r="D46" s="182"/>
      <c r="E46" s="182"/>
      <c r="F46" s="229"/>
      <c r="G46" s="182"/>
      <c r="H46" s="230"/>
      <c r="I46" s="182"/>
      <c r="J46" s="182"/>
      <c r="K46" s="182"/>
      <c r="L46" s="230"/>
      <c r="M46" s="182"/>
      <c r="N46" s="182"/>
      <c r="O46" s="182"/>
      <c r="P46" s="182"/>
      <c r="Q46" s="182"/>
      <c r="R46" s="182"/>
      <c r="S46" s="182"/>
      <c r="T46" s="182"/>
      <c r="U46" s="182"/>
      <c r="V46" s="229"/>
      <c r="W46" s="182"/>
      <c r="X46" s="182"/>
      <c r="Y46" s="182"/>
      <c r="Z46" s="182"/>
      <c r="AA46" s="182"/>
      <c r="AB46" s="182"/>
      <c r="AC46" s="182"/>
    </row>
    <row r="47" spans="2:29" ht="15.95" customHeight="1">
      <c r="B47" s="182"/>
      <c r="C47" s="229"/>
      <c r="D47" s="182"/>
      <c r="E47" s="182"/>
      <c r="F47" s="229"/>
      <c r="G47" s="182"/>
      <c r="H47" s="230"/>
      <c r="I47" s="182"/>
      <c r="J47" s="182"/>
      <c r="K47" s="182"/>
      <c r="L47" s="230"/>
      <c r="M47" s="182"/>
      <c r="N47" s="182"/>
      <c r="O47" s="182"/>
      <c r="P47" s="182"/>
      <c r="Q47" s="182"/>
      <c r="R47" s="182"/>
      <c r="S47" s="182"/>
      <c r="T47" s="182"/>
      <c r="U47" s="182"/>
      <c r="V47" s="229"/>
      <c r="W47" s="182"/>
      <c r="X47" s="182"/>
      <c r="Y47" s="182"/>
      <c r="Z47" s="182"/>
      <c r="AA47" s="182"/>
      <c r="AB47" s="182"/>
      <c r="AC47" s="182"/>
    </row>
    <row r="48" spans="2:29" ht="15.95" customHeight="1">
      <c r="B48" s="182"/>
      <c r="C48" s="229"/>
      <c r="D48" s="182"/>
      <c r="E48" s="182"/>
      <c r="F48" s="229"/>
      <c r="G48" s="182"/>
      <c r="H48" s="230"/>
      <c r="I48" s="182"/>
      <c r="J48" s="182"/>
      <c r="K48" s="182"/>
      <c r="L48" s="230"/>
      <c r="M48" s="182"/>
      <c r="N48" s="182"/>
      <c r="O48" s="182"/>
      <c r="P48" s="182"/>
      <c r="Q48" s="182"/>
      <c r="R48" s="182"/>
      <c r="S48" s="182"/>
      <c r="T48" s="182"/>
      <c r="U48" s="182"/>
      <c r="V48" s="229"/>
      <c r="W48" s="182"/>
      <c r="X48" s="182"/>
      <c r="Y48" s="182"/>
      <c r="Z48" s="182"/>
      <c r="AA48" s="182"/>
      <c r="AB48" s="182"/>
      <c r="AC48" s="182"/>
    </row>
    <row r="49" spans="2:29" ht="15.95" customHeight="1">
      <c r="B49" s="182"/>
      <c r="C49" s="229"/>
      <c r="D49" s="182"/>
      <c r="E49" s="182"/>
      <c r="F49" s="229"/>
      <c r="G49" s="182"/>
      <c r="H49" s="230"/>
      <c r="I49" s="182"/>
      <c r="J49" s="182"/>
      <c r="K49" s="182"/>
      <c r="L49" s="230"/>
      <c r="M49" s="182"/>
      <c r="N49" s="182"/>
      <c r="O49" s="182"/>
      <c r="P49" s="182"/>
      <c r="Q49" s="182"/>
      <c r="R49" s="182"/>
      <c r="S49" s="182"/>
      <c r="T49" s="182"/>
      <c r="U49" s="182"/>
      <c r="V49" s="229"/>
      <c r="W49" s="182"/>
      <c r="X49" s="182"/>
      <c r="Y49" s="182"/>
      <c r="Z49" s="182"/>
      <c r="AA49" s="182"/>
      <c r="AB49" s="182"/>
      <c r="AC49" s="182"/>
    </row>
    <row r="50" spans="2:29" ht="15.95" customHeight="1">
      <c r="B50" s="182"/>
      <c r="C50" s="229"/>
      <c r="D50" s="182"/>
      <c r="E50" s="182"/>
      <c r="F50" s="229"/>
      <c r="G50" s="182"/>
      <c r="H50" s="230"/>
      <c r="I50" s="182"/>
      <c r="J50" s="182"/>
      <c r="K50" s="182"/>
      <c r="L50" s="230"/>
      <c r="M50" s="182"/>
      <c r="N50" s="182"/>
      <c r="O50" s="182"/>
      <c r="P50" s="182"/>
      <c r="Q50" s="182"/>
      <c r="R50" s="182"/>
      <c r="S50" s="182"/>
      <c r="T50" s="182"/>
      <c r="U50" s="182"/>
      <c r="V50" s="229"/>
      <c r="W50" s="182"/>
      <c r="X50" s="182"/>
      <c r="Y50" s="182"/>
      <c r="Z50" s="182"/>
      <c r="AA50" s="182"/>
      <c r="AB50" s="182"/>
      <c r="AC50" s="182"/>
    </row>
    <row r="51" spans="2:29" ht="15.95" customHeight="1">
      <c r="B51" s="182"/>
      <c r="C51" s="229"/>
      <c r="D51" s="182"/>
      <c r="E51" s="182"/>
      <c r="F51" s="229"/>
      <c r="G51" s="182"/>
      <c r="H51" s="230"/>
      <c r="I51" s="182"/>
      <c r="J51" s="182"/>
      <c r="K51" s="182"/>
      <c r="L51" s="230"/>
      <c r="M51" s="182"/>
      <c r="N51" s="182"/>
      <c r="O51" s="182"/>
      <c r="P51" s="182"/>
      <c r="Q51" s="182"/>
      <c r="R51" s="182"/>
      <c r="S51" s="182"/>
      <c r="T51" s="182"/>
      <c r="U51" s="182"/>
      <c r="V51" s="229"/>
      <c r="W51" s="182"/>
      <c r="X51" s="182"/>
      <c r="Y51" s="182"/>
      <c r="Z51" s="182"/>
      <c r="AA51" s="182"/>
      <c r="AB51" s="182"/>
      <c r="AC51" s="182"/>
    </row>
    <row r="52" spans="2:29" ht="15.95" customHeight="1">
      <c r="B52" s="182"/>
      <c r="C52" s="229"/>
      <c r="D52" s="182"/>
      <c r="E52" s="182"/>
      <c r="F52" s="229"/>
      <c r="G52" s="182"/>
      <c r="H52" s="182"/>
      <c r="I52" s="182"/>
      <c r="J52" s="182"/>
      <c r="K52" s="182"/>
      <c r="L52" s="230"/>
      <c r="M52" s="182"/>
      <c r="N52" s="182"/>
      <c r="O52" s="182"/>
      <c r="P52" s="182"/>
      <c r="Q52" s="182"/>
      <c r="R52" s="182"/>
      <c r="S52" s="182"/>
      <c r="T52" s="182"/>
      <c r="U52" s="182"/>
      <c r="V52" s="229"/>
      <c r="W52" s="182"/>
      <c r="X52" s="182"/>
      <c r="Y52" s="182"/>
      <c r="Z52" s="182"/>
      <c r="AA52" s="182"/>
      <c r="AB52" s="182"/>
      <c r="AC52" s="182"/>
    </row>
    <row r="53" spans="2:29" ht="15.95" customHeight="1">
      <c r="B53" s="182"/>
      <c r="C53" s="229"/>
      <c r="D53" s="182"/>
      <c r="E53" s="182"/>
      <c r="F53" s="229"/>
      <c r="G53" s="182"/>
      <c r="H53" s="182"/>
      <c r="I53" s="182"/>
      <c r="J53" s="182"/>
      <c r="K53" s="182"/>
      <c r="L53" s="230"/>
      <c r="M53" s="182"/>
      <c r="N53" s="182"/>
      <c r="O53" s="182"/>
      <c r="P53" s="182"/>
      <c r="Q53" s="182"/>
      <c r="R53" s="182"/>
      <c r="S53" s="182"/>
      <c r="T53" s="182"/>
      <c r="U53" s="182"/>
      <c r="V53" s="229"/>
      <c r="W53" s="182"/>
      <c r="X53" s="182"/>
      <c r="Y53" s="182"/>
      <c r="Z53" s="182"/>
      <c r="AA53" s="182"/>
      <c r="AB53" s="182"/>
      <c r="AC53" s="182"/>
    </row>
    <row r="54" spans="2:29" ht="15.95" customHeight="1">
      <c r="B54" s="182"/>
      <c r="C54" s="229"/>
      <c r="D54" s="182"/>
      <c r="E54" s="182"/>
      <c r="F54" s="229"/>
      <c r="G54" s="182"/>
      <c r="H54" s="182"/>
      <c r="I54" s="182"/>
      <c r="J54" s="182"/>
      <c r="K54" s="182"/>
      <c r="L54" s="230"/>
      <c r="M54" s="182"/>
      <c r="N54" s="182"/>
      <c r="O54" s="182"/>
      <c r="P54" s="182"/>
      <c r="Q54" s="182"/>
      <c r="R54" s="182"/>
      <c r="S54" s="182"/>
      <c r="T54" s="182"/>
      <c r="U54" s="182"/>
      <c r="V54" s="229"/>
      <c r="W54" s="182"/>
      <c r="X54" s="182"/>
      <c r="Y54" s="182"/>
      <c r="Z54" s="182"/>
      <c r="AA54" s="182"/>
      <c r="AB54" s="182"/>
      <c r="AC54" s="182"/>
    </row>
    <row r="55" spans="2:29" ht="15.95" customHeight="1">
      <c r="B55" s="182"/>
      <c r="C55" s="229"/>
      <c r="D55" s="182"/>
      <c r="E55" s="182"/>
      <c r="F55" s="229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229"/>
      <c r="W55" s="182"/>
      <c r="X55" s="182"/>
      <c r="Y55" s="182"/>
      <c r="Z55" s="182"/>
      <c r="AA55" s="182"/>
      <c r="AB55" s="182"/>
      <c r="AC55" s="182"/>
    </row>
    <row r="56" spans="2:29" ht="15.95" customHeight="1">
      <c r="B56" s="182"/>
      <c r="C56" s="229"/>
      <c r="D56" s="182"/>
      <c r="E56" s="182"/>
      <c r="F56" s="229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229"/>
      <c r="W56" s="182"/>
      <c r="X56" s="182"/>
      <c r="Y56" s="182"/>
      <c r="Z56" s="182"/>
      <c r="AA56" s="182"/>
      <c r="AB56" s="182"/>
      <c r="AC56" s="182"/>
    </row>
    <row r="57" spans="2:29" ht="15.95" customHeight="1">
      <c r="B57" s="182"/>
      <c r="C57" s="229"/>
      <c r="D57" s="182"/>
      <c r="E57" s="182"/>
      <c r="F57" s="229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229"/>
      <c r="W57" s="182"/>
      <c r="X57" s="182"/>
      <c r="Y57" s="182"/>
      <c r="Z57" s="182"/>
      <c r="AA57" s="182"/>
      <c r="AB57" s="182"/>
      <c r="AC57" s="182"/>
    </row>
    <row r="58" spans="2:29" ht="15.95" customHeight="1">
      <c r="B58" s="182"/>
      <c r="C58" s="229"/>
      <c r="D58" s="182"/>
      <c r="E58" s="182"/>
      <c r="F58" s="229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229"/>
      <c r="W58" s="182"/>
      <c r="X58" s="182"/>
      <c r="Y58" s="182"/>
      <c r="Z58" s="182"/>
      <c r="AA58" s="182"/>
      <c r="AB58" s="182"/>
      <c r="AC58" s="182"/>
    </row>
    <row r="59" spans="2:29" ht="15.95" customHeight="1">
      <c r="B59" s="182"/>
      <c r="C59" s="229"/>
      <c r="D59" s="182"/>
      <c r="E59" s="182"/>
      <c r="F59" s="229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229"/>
      <c r="W59" s="182"/>
      <c r="X59" s="182"/>
      <c r="Y59" s="182"/>
      <c r="Z59" s="182"/>
      <c r="AA59" s="182"/>
      <c r="AB59" s="182"/>
      <c r="AC59" s="182"/>
    </row>
    <row r="60" spans="2:29" ht="15.95" customHeight="1">
      <c r="B60" s="182"/>
      <c r="C60" s="229"/>
      <c r="D60" s="182"/>
      <c r="E60" s="182"/>
      <c r="F60" s="229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229"/>
      <c r="W60" s="182"/>
      <c r="X60" s="182"/>
      <c r="Y60" s="182"/>
      <c r="Z60" s="182"/>
      <c r="AA60" s="182"/>
      <c r="AB60" s="182"/>
      <c r="AC60" s="182"/>
    </row>
    <row r="61" spans="2:29" ht="15.95" customHeight="1">
      <c r="B61" s="182"/>
      <c r="C61" s="229"/>
      <c r="D61" s="182"/>
      <c r="E61" s="182"/>
      <c r="F61" s="229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229"/>
      <c r="W61" s="182"/>
      <c r="X61" s="182"/>
      <c r="Y61" s="182"/>
      <c r="Z61" s="182"/>
      <c r="AA61" s="182"/>
      <c r="AB61" s="182"/>
      <c r="AC61" s="182"/>
    </row>
    <row r="62" spans="2:29" ht="15.95" customHeight="1">
      <c r="B62" s="182"/>
      <c r="C62" s="229"/>
      <c r="D62" s="182"/>
      <c r="E62" s="182"/>
      <c r="F62" s="229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229"/>
      <c r="W62" s="182"/>
      <c r="X62" s="182"/>
      <c r="Y62" s="182"/>
      <c r="Z62" s="182"/>
      <c r="AA62" s="182"/>
      <c r="AB62" s="182"/>
      <c r="AC62" s="182"/>
    </row>
    <row r="63" spans="2:29" ht="15.95" customHeight="1">
      <c r="B63" s="182"/>
      <c r="C63" s="229"/>
      <c r="D63" s="182"/>
      <c r="E63" s="182"/>
      <c r="F63" s="229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229"/>
      <c r="W63" s="182"/>
      <c r="X63" s="182"/>
      <c r="Y63" s="182"/>
      <c r="Z63" s="182"/>
      <c r="AA63" s="182"/>
      <c r="AB63" s="182"/>
      <c r="AC63" s="182"/>
    </row>
    <row r="64" spans="2:29" ht="15.95" customHeight="1">
      <c r="B64" s="182"/>
      <c r="C64" s="229"/>
      <c r="D64" s="182"/>
      <c r="E64" s="182"/>
      <c r="F64" s="229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229"/>
      <c r="W64" s="182"/>
      <c r="X64" s="182"/>
      <c r="Y64" s="182"/>
      <c r="Z64" s="182"/>
      <c r="AA64" s="182"/>
      <c r="AB64" s="182"/>
      <c r="AC64" s="182"/>
    </row>
    <row r="65" spans="2:29" ht="15.95" customHeight="1">
      <c r="B65" s="182"/>
      <c r="C65" s="229"/>
      <c r="D65" s="182"/>
      <c r="E65" s="182"/>
      <c r="F65" s="229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229"/>
      <c r="W65" s="182"/>
      <c r="X65" s="182"/>
      <c r="Y65" s="182"/>
      <c r="Z65" s="182"/>
      <c r="AA65" s="182"/>
      <c r="AB65" s="182"/>
      <c r="AC65" s="182"/>
    </row>
    <row r="66" spans="2:29" ht="15.95" customHeight="1">
      <c r="B66" s="182"/>
      <c r="C66" s="229"/>
      <c r="D66" s="182"/>
      <c r="E66" s="182"/>
      <c r="F66" s="229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229"/>
      <c r="W66" s="182"/>
      <c r="X66" s="182"/>
      <c r="Y66" s="182"/>
      <c r="Z66" s="182"/>
      <c r="AA66" s="182"/>
      <c r="AB66" s="182"/>
      <c r="AC66" s="182"/>
    </row>
    <row r="67" spans="2:29" ht="15.95" customHeight="1">
      <c r="B67" s="182"/>
      <c r="C67" s="229"/>
      <c r="D67" s="182"/>
      <c r="E67" s="182"/>
      <c r="F67" s="229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229"/>
      <c r="W67" s="182"/>
      <c r="X67" s="182"/>
      <c r="Y67" s="182"/>
      <c r="Z67" s="182"/>
      <c r="AA67" s="182"/>
      <c r="AB67" s="182"/>
      <c r="AC67" s="182"/>
    </row>
    <row r="68" spans="2:29" ht="15.95" customHeight="1">
      <c r="B68" s="182"/>
      <c r="C68" s="229"/>
      <c r="D68" s="182"/>
      <c r="E68" s="182"/>
      <c r="F68" s="229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229"/>
      <c r="W68" s="182"/>
      <c r="X68" s="182"/>
      <c r="Y68" s="182"/>
      <c r="Z68" s="182"/>
      <c r="AA68" s="182"/>
      <c r="AB68" s="182"/>
      <c r="AC68" s="182"/>
    </row>
    <row r="69" spans="2:29" ht="15.95" customHeight="1">
      <c r="B69" s="182"/>
      <c r="C69" s="229"/>
      <c r="D69" s="182"/>
      <c r="E69" s="182"/>
      <c r="F69" s="229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229"/>
      <c r="W69" s="182"/>
      <c r="X69" s="182"/>
      <c r="Y69" s="182"/>
      <c r="Z69" s="182"/>
      <c r="AA69" s="182"/>
      <c r="AB69" s="182"/>
      <c r="AC69" s="182"/>
    </row>
    <row r="70" spans="2:29" ht="15.95" customHeight="1">
      <c r="B70" s="182"/>
      <c r="C70" s="229"/>
      <c r="D70" s="182"/>
      <c r="E70" s="182"/>
      <c r="F70" s="229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229"/>
      <c r="W70" s="182"/>
      <c r="X70" s="182"/>
      <c r="Y70" s="182"/>
      <c r="Z70" s="182"/>
      <c r="AA70" s="182"/>
      <c r="AB70" s="182"/>
      <c r="AC70" s="182"/>
    </row>
    <row r="71" spans="2:29" ht="15.95" customHeight="1">
      <c r="B71" s="182"/>
      <c r="C71" s="229"/>
      <c r="D71" s="182"/>
      <c r="E71" s="182"/>
      <c r="F71" s="229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229"/>
      <c r="W71" s="182"/>
      <c r="X71" s="182"/>
      <c r="Y71" s="182"/>
      <c r="Z71" s="182"/>
      <c r="AA71" s="182"/>
      <c r="AB71" s="182"/>
      <c r="AC71" s="182"/>
    </row>
    <row r="72" spans="2:29" ht="15.95" customHeight="1">
      <c r="B72" s="182"/>
      <c r="C72" s="229"/>
      <c r="D72" s="182"/>
      <c r="E72" s="182"/>
      <c r="F72" s="229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229"/>
      <c r="W72" s="182"/>
      <c r="X72" s="182"/>
      <c r="Y72" s="182"/>
      <c r="Z72" s="182"/>
      <c r="AA72" s="182"/>
      <c r="AB72" s="182"/>
      <c r="AC72" s="182"/>
    </row>
    <row r="73" spans="2:29" ht="15.95" customHeight="1">
      <c r="B73" s="182"/>
      <c r="C73" s="229"/>
      <c r="D73" s="182"/>
      <c r="E73" s="182"/>
      <c r="F73" s="229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229"/>
      <c r="W73" s="182"/>
      <c r="X73" s="182"/>
      <c r="Y73" s="182"/>
      <c r="Z73" s="182"/>
      <c r="AA73" s="182"/>
      <c r="AB73" s="182"/>
      <c r="AC73" s="182"/>
    </row>
    <row r="74" spans="2:29" ht="15.95" customHeight="1">
      <c r="B74" s="182"/>
      <c r="C74" s="229"/>
      <c r="D74" s="182"/>
      <c r="E74" s="182"/>
      <c r="F74" s="229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229"/>
      <c r="W74" s="182"/>
      <c r="X74" s="182"/>
      <c r="Y74" s="182"/>
      <c r="Z74" s="182"/>
      <c r="AA74" s="182"/>
      <c r="AB74" s="182"/>
      <c r="AC74" s="182"/>
    </row>
    <row r="75" spans="2:29" ht="15.95" customHeight="1">
      <c r="B75" s="182"/>
      <c r="C75" s="229"/>
      <c r="D75" s="182"/>
      <c r="E75" s="182"/>
      <c r="F75" s="229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229"/>
      <c r="W75" s="182"/>
      <c r="X75" s="182"/>
      <c r="Y75" s="182"/>
      <c r="Z75" s="182"/>
      <c r="AA75" s="182"/>
      <c r="AB75" s="182"/>
      <c r="AC75" s="182"/>
    </row>
    <row r="76" spans="2:29" ht="15.95" customHeight="1">
      <c r="B76" s="182"/>
      <c r="C76" s="229"/>
      <c r="D76" s="182"/>
      <c r="E76" s="182"/>
      <c r="F76" s="229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229"/>
      <c r="W76" s="182"/>
      <c r="X76" s="182"/>
      <c r="Y76" s="182"/>
      <c r="Z76" s="182"/>
      <c r="AA76" s="182"/>
      <c r="AB76" s="182"/>
      <c r="AC76" s="182"/>
    </row>
    <row r="77" spans="2:29" ht="15.95" customHeight="1">
      <c r="B77" s="182"/>
      <c r="C77" s="229"/>
      <c r="D77" s="182"/>
      <c r="E77" s="182"/>
      <c r="F77" s="229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229"/>
      <c r="W77" s="182"/>
      <c r="X77" s="182"/>
      <c r="Y77" s="182"/>
      <c r="Z77" s="182"/>
      <c r="AA77" s="182"/>
      <c r="AB77" s="182"/>
      <c r="AC77" s="182"/>
    </row>
    <row r="78" spans="2:29" ht="15.95" customHeight="1">
      <c r="B78" s="182"/>
      <c r="C78" s="229"/>
      <c r="D78" s="182"/>
      <c r="E78" s="182"/>
      <c r="F78" s="229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229"/>
      <c r="W78" s="182"/>
      <c r="X78" s="182"/>
      <c r="Y78" s="182"/>
      <c r="Z78" s="182"/>
      <c r="AA78" s="182"/>
      <c r="AB78" s="182"/>
      <c r="AC78" s="182"/>
    </row>
    <row r="79" spans="2:29" ht="15.95" customHeight="1">
      <c r="B79" s="182"/>
      <c r="C79" s="229"/>
      <c r="D79" s="182"/>
      <c r="E79" s="182"/>
      <c r="F79" s="229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229"/>
      <c r="W79" s="182"/>
      <c r="X79" s="182"/>
      <c r="Y79" s="182"/>
      <c r="Z79" s="182"/>
      <c r="AA79" s="182"/>
      <c r="AB79" s="182"/>
      <c r="AC79" s="182"/>
    </row>
    <row r="80" spans="2:29" ht="15.95" customHeight="1">
      <c r="B80" s="182"/>
      <c r="C80" s="229"/>
      <c r="D80" s="182"/>
      <c r="E80" s="182"/>
      <c r="F80" s="229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229"/>
      <c r="W80" s="182"/>
      <c r="X80" s="182"/>
      <c r="Y80" s="182"/>
      <c r="Z80" s="182"/>
      <c r="AA80" s="182"/>
      <c r="AB80" s="182"/>
      <c r="AC80" s="182"/>
    </row>
    <row r="81" spans="2:29" ht="15.95" customHeight="1">
      <c r="B81" s="182"/>
      <c r="C81" s="229"/>
      <c r="D81" s="182"/>
      <c r="E81" s="182"/>
      <c r="F81" s="229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229"/>
      <c r="W81" s="182"/>
      <c r="X81" s="182"/>
      <c r="Y81" s="182"/>
      <c r="Z81" s="182"/>
      <c r="AA81" s="182"/>
      <c r="AB81" s="182"/>
      <c r="AC81" s="182"/>
    </row>
    <row r="82" spans="2:29" ht="15.95" customHeight="1">
      <c r="B82" s="182"/>
      <c r="C82" s="229"/>
      <c r="D82" s="182"/>
      <c r="E82" s="182"/>
      <c r="F82" s="229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229"/>
      <c r="W82" s="182"/>
      <c r="X82" s="182"/>
      <c r="Y82" s="182"/>
      <c r="Z82" s="182"/>
      <c r="AA82" s="182"/>
      <c r="AB82" s="182"/>
      <c r="AC82" s="182"/>
    </row>
    <row r="83" spans="2:29" ht="15.95" customHeight="1">
      <c r="B83" s="182"/>
      <c r="C83" s="229"/>
      <c r="D83" s="182"/>
      <c r="E83" s="182"/>
      <c r="F83" s="229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229"/>
      <c r="W83" s="182"/>
      <c r="X83" s="182"/>
      <c r="Y83" s="182"/>
      <c r="Z83" s="182"/>
      <c r="AA83" s="182"/>
      <c r="AB83" s="182"/>
      <c r="AC83" s="182"/>
    </row>
    <row r="84" spans="2:29" ht="15.95" customHeight="1">
      <c r="B84" s="182"/>
      <c r="C84" s="229"/>
      <c r="D84" s="182"/>
      <c r="E84" s="182"/>
      <c r="F84" s="229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229"/>
      <c r="W84" s="182"/>
      <c r="X84" s="182"/>
      <c r="Y84" s="182"/>
      <c r="Z84" s="182"/>
      <c r="AA84" s="182"/>
      <c r="AB84" s="182"/>
      <c r="AC84" s="182"/>
    </row>
    <row r="85" spans="2:29" ht="15.95" customHeight="1">
      <c r="B85" s="182"/>
      <c r="C85" s="229"/>
      <c r="D85" s="182"/>
      <c r="E85" s="182"/>
      <c r="F85" s="229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229"/>
      <c r="W85" s="182"/>
      <c r="X85" s="182"/>
      <c r="Y85" s="182"/>
      <c r="Z85" s="182"/>
      <c r="AA85" s="182"/>
      <c r="AB85" s="182"/>
      <c r="AC85" s="182"/>
    </row>
    <row r="86" spans="2:29" ht="15.95" customHeight="1">
      <c r="B86" s="182"/>
      <c r="C86" s="229"/>
      <c r="D86" s="182"/>
      <c r="E86" s="182"/>
      <c r="F86" s="229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229"/>
      <c r="W86" s="182"/>
      <c r="X86" s="182"/>
      <c r="Y86" s="182"/>
      <c r="Z86" s="182"/>
      <c r="AA86" s="182"/>
      <c r="AB86" s="182"/>
      <c r="AC86" s="182"/>
    </row>
    <row r="87" spans="2:29" ht="15.95" customHeight="1">
      <c r="B87" s="182"/>
      <c r="C87" s="229"/>
      <c r="D87" s="182"/>
      <c r="E87" s="182"/>
      <c r="F87" s="229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229"/>
      <c r="W87" s="182"/>
      <c r="X87" s="182"/>
      <c r="Y87" s="182"/>
      <c r="Z87" s="182"/>
      <c r="AA87" s="182"/>
      <c r="AB87" s="182"/>
      <c r="AC87" s="182"/>
    </row>
    <row r="88" spans="2:29" ht="15.95" customHeight="1">
      <c r="B88" s="182"/>
      <c r="C88" s="229"/>
      <c r="D88" s="182"/>
      <c r="E88" s="182"/>
      <c r="F88" s="229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229"/>
      <c r="W88" s="182"/>
      <c r="X88" s="182"/>
      <c r="Y88" s="182"/>
      <c r="Z88" s="182"/>
      <c r="AA88" s="182"/>
      <c r="AB88" s="182"/>
      <c r="AC88" s="182"/>
    </row>
    <row r="89" spans="2:29" ht="15.95" customHeight="1">
      <c r="B89" s="182"/>
      <c r="C89" s="229"/>
      <c r="D89" s="182"/>
      <c r="E89" s="182"/>
      <c r="F89" s="229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229"/>
      <c r="W89" s="182"/>
      <c r="X89" s="182"/>
      <c r="Y89" s="182"/>
      <c r="Z89" s="182"/>
      <c r="AA89" s="182"/>
      <c r="AB89" s="182"/>
      <c r="AC89" s="182"/>
    </row>
    <row r="90" spans="2:29" ht="15.95" customHeight="1">
      <c r="B90" s="182"/>
      <c r="C90" s="229"/>
      <c r="D90" s="182"/>
      <c r="E90" s="182"/>
      <c r="F90" s="229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229"/>
      <c r="W90" s="182"/>
      <c r="X90" s="182"/>
      <c r="Y90" s="182"/>
      <c r="Z90" s="182"/>
      <c r="AA90" s="182"/>
      <c r="AB90" s="182"/>
      <c r="AC90" s="182"/>
    </row>
    <row r="91" spans="2:29" ht="15.95" customHeight="1">
      <c r="B91" s="182"/>
      <c r="C91" s="229"/>
      <c r="D91" s="182"/>
      <c r="E91" s="182"/>
      <c r="F91" s="229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229"/>
      <c r="W91" s="182"/>
      <c r="X91" s="182"/>
      <c r="Y91" s="182"/>
      <c r="Z91" s="182"/>
      <c r="AA91" s="182"/>
      <c r="AB91" s="182"/>
      <c r="AC91" s="182"/>
    </row>
    <row r="92" spans="2:29" ht="15.95" customHeight="1">
      <c r="B92" s="182"/>
      <c r="C92" s="229"/>
      <c r="D92" s="182"/>
      <c r="E92" s="182"/>
      <c r="F92" s="229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229"/>
      <c r="W92" s="182"/>
      <c r="X92" s="182"/>
      <c r="Y92" s="182"/>
      <c r="Z92" s="182"/>
      <c r="AA92" s="182"/>
      <c r="AB92" s="182"/>
      <c r="AC92" s="182"/>
    </row>
    <row r="93" spans="2:29" ht="15.95" customHeight="1">
      <c r="B93" s="182"/>
      <c r="C93" s="229"/>
      <c r="D93" s="182"/>
      <c r="E93" s="182"/>
      <c r="F93" s="229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229"/>
      <c r="W93" s="182"/>
      <c r="X93" s="182"/>
      <c r="Y93" s="182"/>
      <c r="Z93" s="182"/>
      <c r="AA93" s="182"/>
      <c r="AB93" s="182"/>
      <c r="AC93" s="182"/>
    </row>
    <row r="94" spans="2:29" ht="15.95" customHeight="1">
      <c r="B94" s="182"/>
      <c r="C94" s="229"/>
      <c r="D94" s="182"/>
      <c r="E94" s="182"/>
      <c r="F94" s="229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229"/>
      <c r="W94" s="182"/>
      <c r="X94" s="182"/>
      <c r="Y94" s="182"/>
      <c r="Z94" s="182"/>
      <c r="AA94" s="182"/>
      <c r="AB94" s="182"/>
      <c r="AC94" s="182"/>
    </row>
    <row r="95" spans="2:29" ht="15.95" customHeight="1">
      <c r="B95" s="182"/>
      <c r="C95" s="229"/>
      <c r="D95" s="182"/>
      <c r="E95" s="182"/>
      <c r="F95" s="229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229"/>
      <c r="W95" s="182"/>
      <c r="X95" s="182"/>
      <c r="Y95" s="182"/>
      <c r="Z95" s="182"/>
      <c r="AA95" s="182"/>
      <c r="AB95" s="182"/>
      <c r="AC95" s="182"/>
    </row>
    <row r="96" spans="2:29" ht="15.95" customHeight="1">
      <c r="B96" s="182"/>
      <c r="C96" s="229"/>
      <c r="D96" s="182"/>
      <c r="E96" s="182"/>
      <c r="F96" s="229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229"/>
      <c r="W96" s="182"/>
      <c r="X96" s="182"/>
      <c r="Y96" s="182"/>
      <c r="Z96" s="182"/>
      <c r="AA96" s="182"/>
      <c r="AB96" s="182"/>
      <c r="AC96" s="182"/>
    </row>
    <row r="97" spans="2:29" ht="15.95" customHeight="1">
      <c r="B97" s="182"/>
      <c r="C97" s="229"/>
      <c r="D97" s="182"/>
      <c r="E97" s="182"/>
      <c r="F97" s="229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229"/>
      <c r="W97" s="182"/>
      <c r="X97" s="182"/>
      <c r="Y97" s="182"/>
      <c r="Z97" s="182"/>
      <c r="AA97" s="182"/>
      <c r="AB97" s="182"/>
      <c r="AC97" s="182"/>
    </row>
    <row r="98" spans="2:29" ht="15.95" customHeight="1">
      <c r="B98" s="182"/>
      <c r="C98" s="229"/>
      <c r="D98" s="182"/>
      <c r="E98" s="182"/>
      <c r="F98" s="229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229"/>
      <c r="W98" s="182"/>
      <c r="X98" s="182"/>
      <c r="Y98" s="182"/>
      <c r="Z98" s="182"/>
      <c r="AA98" s="182"/>
      <c r="AB98" s="182"/>
      <c r="AC98" s="182"/>
    </row>
    <row r="99" spans="2:29" ht="15.95" customHeight="1">
      <c r="B99" s="182"/>
      <c r="C99" s="229"/>
      <c r="D99" s="182"/>
      <c r="E99" s="182"/>
      <c r="F99" s="229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229"/>
      <c r="W99" s="182"/>
      <c r="X99" s="182"/>
      <c r="Y99" s="182"/>
      <c r="Z99" s="182"/>
      <c r="AA99" s="182"/>
      <c r="AB99" s="182"/>
      <c r="AC99" s="182"/>
    </row>
    <row r="100" spans="2:29" ht="15.95" customHeight="1">
      <c r="B100" s="182"/>
      <c r="C100" s="229"/>
      <c r="D100" s="182"/>
      <c r="E100" s="182"/>
      <c r="F100" s="229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229"/>
      <c r="W100" s="182"/>
      <c r="X100" s="182"/>
      <c r="Y100" s="182"/>
      <c r="Z100" s="182"/>
      <c r="AA100" s="182"/>
      <c r="AB100" s="182"/>
      <c r="AC100" s="182"/>
    </row>
    <row r="101" spans="2:29" ht="15.95" customHeight="1">
      <c r="B101" s="182"/>
      <c r="C101" s="229"/>
      <c r="D101" s="182"/>
      <c r="E101" s="182"/>
      <c r="F101" s="229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229"/>
      <c r="W101" s="182"/>
      <c r="X101" s="182"/>
      <c r="Y101" s="182"/>
      <c r="Z101" s="182"/>
      <c r="AA101" s="182"/>
      <c r="AB101" s="182"/>
      <c r="AC101" s="182"/>
    </row>
    <row r="102" spans="2:29" ht="15.95" customHeight="1">
      <c r="B102" s="182"/>
      <c r="C102" s="229"/>
      <c r="D102" s="182"/>
      <c r="E102" s="182"/>
      <c r="F102" s="229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229"/>
      <c r="W102" s="182"/>
      <c r="X102" s="182"/>
      <c r="Y102" s="182"/>
      <c r="Z102" s="182"/>
      <c r="AA102" s="182"/>
      <c r="AB102" s="182"/>
      <c r="AC102" s="182"/>
    </row>
    <row r="103" spans="2:29" ht="15.95" customHeight="1">
      <c r="B103" s="182"/>
      <c r="C103" s="229"/>
      <c r="D103" s="182"/>
      <c r="E103" s="182"/>
      <c r="F103" s="229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229"/>
      <c r="W103" s="182"/>
      <c r="X103" s="182"/>
      <c r="Y103" s="182"/>
      <c r="Z103" s="182"/>
      <c r="AA103" s="182"/>
      <c r="AB103" s="182"/>
      <c r="AC103" s="182"/>
    </row>
    <row r="104" spans="2:29" ht="15.95" customHeight="1">
      <c r="B104" s="182"/>
      <c r="C104" s="229"/>
      <c r="D104" s="182"/>
      <c r="E104" s="182"/>
      <c r="F104" s="229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229"/>
      <c r="W104" s="182"/>
      <c r="X104" s="182"/>
      <c r="Y104" s="182"/>
      <c r="Z104" s="182"/>
      <c r="AA104" s="182"/>
      <c r="AB104" s="182"/>
      <c r="AC104" s="182"/>
    </row>
    <row r="105" spans="2:29" ht="15.95" customHeight="1">
      <c r="B105" s="182"/>
      <c r="C105" s="229"/>
      <c r="D105" s="182"/>
      <c r="E105" s="182"/>
      <c r="F105" s="229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229"/>
      <c r="W105" s="182"/>
      <c r="X105" s="182"/>
      <c r="Y105" s="182"/>
      <c r="Z105" s="182"/>
      <c r="AA105" s="182"/>
      <c r="AB105" s="182"/>
      <c r="AC105" s="182"/>
    </row>
    <row r="106" spans="2:29" ht="15.95" customHeight="1">
      <c r="B106" s="182"/>
      <c r="C106" s="229"/>
      <c r="D106" s="182"/>
      <c r="E106" s="182"/>
      <c r="F106" s="229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229"/>
      <c r="W106" s="182"/>
      <c r="X106" s="182"/>
      <c r="Y106" s="182"/>
      <c r="Z106" s="182"/>
      <c r="AA106" s="182"/>
      <c r="AB106" s="182"/>
      <c r="AC106" s="182"/>
    </row>
    <row r="107" spans="2:29" ht="15.95" customHeight="1">
      <c r="B107" s="182"/>
      <c r="C107" s="229"/>
      <c r="D107" s="182"/>
      <c r="E107" s="182"/>
      <c r="F107" s="229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229"/>
      <c r="W107" s="182"/>
      <c r="X107" s="182"/>
      <c r="Y107" s="182"/>
      <c r="Z107" s="182"/>
      <c r="AA107" s="182"/>
      <c r="AB107" s="182"/>
      <c r="AC107" s="182"/>
    </row>
    <row r="108" spans="2:29" ht="15.95" customHeight="1">
      <c r="B108" s="182"/>
      <c r="C108" s="229"/>
      <c r="D108" s="182"/>
      <c r="E108" s="182"/>
      <c r="F108" s="229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229"/>
      <c r="W108" s="182"/>
      <c r="X108" s="182"/>
      <c r="Y108" s="182"/>
      <c r="Z108" s="182"/>
      <c r="AA108" s="182"/>
      <c r="AB108" s="182"/>
      <c r="AC108" s="182"/>
    </row>
    <row r="109" spans="2:29" ht="15.95" customHeight="1">
      <c r="B109" s="182"/>
      <c r="C109" s="229"/>
      <c r="D109" s="182"/>
      <c r="E109" s="182"/>
      <c r="F109" s="229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229"/>
      <c r="W109" s="182"/>
      <c r="X109" s="182"/>
      <c r="Y109" s="182"/>
      <c r="Z109" s="182"/>
      <c r="AA109" s="182"/>
      <c r="AB109" s="182"/>
      <c r="AC109" s="182"/>
    </row>
    <row r="110" spans="2:29" ht="15.95" customHeight="1">
      <c r="B110" s="182"/>
      <c r="C110" s="229"/>
      <c r="D110" s="182"/>
      <c r="E110" s="182"/>
      <c r="F110" s="229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229"/>
      <c r="W110" s="182"/>
      <c r="X110" s="182"/>
      <c r="Y110" s="182"/>
      <c r="Z110" s="182"/>
      <c r="AA110" s="182"/>
      <c r="AB110" s="182"/>
      <c r="AC110" s="182"/>
    </row>
    <row r="111" spans="2:29" ht="15.95" customHeight="1">
      <c r="B111" s="182"/>
      <c r="C111" s="229"/>
      <c r="D111" s="182"/>
      <c r="E111" s="182"/>
      <c r="F111" s="229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229"/>
      <c r="W111" s="182"/>
      <c r="X111" s="182"/>
      <c r="Y111" s="182"/>
      <c r="Z111" s="182"/>
      <c r="AA111" s="182"/>
      <c r="AB111" s="182"/>
      <c r="AC111" s="182"/>
    </row>
    <row r="112" spans="2:29" ht="15.95" customHeight="1">
      <c r="B112" s="182"/>
      <c r="C112" s="229"/>
      <c r="D112" s="182"/>
      <c r="E112" s="182"/>
      <c r="F112" s="229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229"/>
      <c r="W112" s="182"/>
      <c r="X112" s="182"/>
      <c r="Y112" s="182"/>
      <c r="Z112" s="182"/>
      <c r="AA112" s="182"/>
      <c r="AB112" s="182"/>
      <c r="AC112" s="182"/>
    </row>
    <row r="113" spans="2:29" ht="15.95" customHeight="1">
      <c r="B113" s="182"/>
      <c r="C113" s="229"/>
      <c r="D113" s="182"/>
      <c r="E113" s="182"/>
      <c r="F113" s="229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229"/>
      <c r="W113" s="182"/>
      <c r="X113" s="182"/>
      <c r="Y113" s="182"/>
      <c r="Z113" s="182"/>
      <c r="AA113" s="182"/>
      <c r="AB113" s="182"/>
      <c r="AC113" s="182"/>
    </row>
    <row r="114" spans="2:29" ht="15.95" customHeight="1">
      <c r="B114" s="182"/>
      <c r="C114" s="229"/>
      <c r="D114" s="182"/>
      <c r="E114" s="182"/>
      <c r="F114" s="229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229"/>
      <c r="W114" s="182"/>
      <c r="X114" s="182"/>
      <c r="Y114" s="182"/>
      <c r="Z114" s="182"/>
      <c r="AA114" s="182"/>
      <c r="AB114" s="182"/>
      <c r="AC114" s="182"/>
    </row>
    <row r="115" spans="2:29" ht="15.95" customHeight="1">
      <c r="B115" s="182"/>
      <c r="C115" s="229"/>
      <c r="D115" s="182"/>
      <c r="E115" s="182"/>
      <c r="F115" s="229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229"/>
      <c r="W115" s="182"/>
      <c r="X115" s="182"/>
      <c r="Y115" s="182"/>
      <c r="Z115" s="182"/>
      <c r="AA115" s="182"/>
      <c r="AB115" s="182"/>
      <c r="AC115" s="182"/>
    </row>
    <row r="116" spans="2:29" ht="15.95" customHeight="1">
      <c r="B116" s="182"/>
      <c r="C116" s="229"/>
      <c r="D116" s="182"/>
      <c r="E116" s="182"/>
      <c r="F116" s="229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229"/>
      <c r="W116" s="182"/>
      <c r="X116" s="182"/>
      <c r="Y116" s="182"/>
      <c r="Z116" s="182"/>
      <c r="AA116" s="182"/>
      <c r="AB116" s="182"/>
      <c r="AC116" s="182"/>
    </row>
    <row r="117" spans="2:29" ht="15.95" customHeight="1">
      <c r="B117" s="182"/>
      <c r="C117" s="229"/>
      <c r="D117" s="182"/>
      <c r="E117" s="182"/>
      <c r="F117" s="229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229"/>
      <c r="W117" s="182"/>
      <c r="X117" s="182"/>
      <c r="Y117" s="182"/>
      <c r="Z117" s="182"/>
      <c r="AA117" s="182"/>
      <c r="AB117" s="182"/>
      <c r="AC117" s="182"/>
    </row>
    <row r="118" spans="2:29" ht="15.95" customHeight="1">
      <c r="B118" s="182"/>
      <c r="C118" s="229"/>
      <c r="D118" s="182"/>
      <c r="E118" s="182"/>
      <c r="F118" s="229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229"/>
      <c r="W118" s="182"/>
      <c r="X118" s="182"/>
      <c r="Y118" s="182"/>
      <c r="Z118" s="182"/>
      <c r="AA118" s="182"/>
      <c r="AB118" s="182"/>
      <c r="AC118" s="182"/>
    </row>
    <row r="119" spans="2:29" ht="15.95" customHeight="1">
      <c r="B119" s="182"/>
      <c r="C119" s="229"/>
      <c r="D119" s="182"/>
      <c r="E119" s="182"/>
      <c r="F119" s="229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229"/>
      <c r="W119" s="182"/>
      <c r="X119" s="182"/>
      <c r="Y119" s="182"/>
      <c r="Z119" s="182"/>
      <c r="AA119" s="182"/>
      <c r="AB119" s="182"/>
      <c r="AC119" s="182"/>
    </row>
    <row r="120" spans="2:29" ht="15.95" customHeight="1">
      <c r="B120" s="182"/>
      <c r="C120" s="229"/>
      <c r="D120" s="182"/>
      <c r="E120" s="182"/>
      <c r="F120" s="229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229"/>
      <c r="W120" s="182"/>
      <c r="X120" s="182"/>
      <c r="Y120" s="182"/>
      <c r="Z120" s="182"/>
      <c r="AA120" s="182"/>
      <c r="AB120" s="182"/>
      <c r="AC120" s="182"/>
    </row>
    <row r="121" spans="2:29" ht="15.95" customHeight="1">
      <c r="B121" s="182"/>
      <c r="C121" s="229"/>
      <c r="D121" s="182"/>
      <c r="E121" s="182"/>
      <c r="F121" s="229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229"/>
      <c r="W121" s="182"/>
      <c r="X121" s="182"/>
      <c r="Y121" s="182"/>
      <c r="Z121" s="182"/>
      <c r="AA121" s="182"/>
      <c r="AB121" s="182"/>
      <c r="AC121" s="182"/>
    </row>
    <row r="122" spans="2:29" ht="15.95" customHeight="1">
      <c r="B122" s="182"/>
      <c r="C122" s="229"/>
      <c r="D122" s="182"/>
      <c r="E122" s="182"/>
      <c r="F122" s="229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229"/>
      <c r="W122" s="182"/>
      <c r="X122" s="182"/>
      <c r="Y122" s="182"/>
      <c r="Z122" s="182"/>
      <c r="AA122" s="182"/>
      <c r="AB122" s="182"/>
      <c r="AC122" s="182"/>
    </row>
    <row r="123" spans="2:29" ht="15.95" customHeight="1">
      <c r="B123" s="182"/>
      <c r="C123" s="229"/>
      <c r="D123" s="182"/>
      <c r="E123" s="182"/>
      <c r="F123" s="229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229"/>
      <c r="W123" s="182"/>
      <c r="X123" s="182"/>
      <c r="Y123" s="182"/>
      <c r="Z123" s="182"/>
      <c r="AA123" s="182"/>
      <c r="AB123" s="182"/>
      <c r="AC123" s="182"/>
    </row>
    <row r="124" spans="2:29" ht="15.95" customHeight="1">
      <c r="B124" s="182"/>
      <c r="C124" s="229"/>
      <c r="D124" s="182"/>
      <c r="E124" s="182"/>
      <c r="F124" s="229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229"/>
      <c r="W124" s="182"/>
      <c r="X124" s="182"/>
      <c r="Y124" s="182"/>
      <c r="Z124" s="182"/>
      <c r="AA124" s="182"/>
      <c r="AB124" s="182"/>
      <c r="AC124" s="182"/>
    </row>
    <row r="125" spans="2:29" ht="15.95" customHeight="1">
      <c r="B125" s="182"/>
      <c r="C125" s="229"/>
      <c r="D125" s="182"/>
      <c r="E125" s="182"/>
      <c r="F125" s="229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229"/>
      <c r="W125" s="182"/>
      <c r="X125" s="182"/>
      <c r="Y125" s="182"/>
      <c r="Z125" s="182"/>
      <c r="AA125" s="182"/>
      <c r="AB125" s="182"/>
      <c r="AC125" s="182"/>
    </row>
    <row r="126" spans="2:29" ht="15.95" customHeight="1">
      <c r="B126" s="182"/>
      <c r="C126" s="229"/>
      <c r="D126" s="182"/>
      <c r="E126" s="182"/>
      <c r="F126" s="229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229"/>
      <c r="W126" s="182"/>
      <c r="X126" s="182"/>
      <c r="Y126" s="182"/>
      <c r="Z126" s="182"/>
      <c r="AA126" s="182"/>
      <c r="AB126" s="182"/>
      <c r="AC126" s="182"/>
    </row>
    <row r="127" spans="2:29" ht="15.95" customHeight="1">
      <c r="B127" s="182"/>
      <c r="C127" s="229"/>
      <c r="D127" s="182"/>
      <c r="E127" s="182"/>
      <c r="F127" s="229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229"/>
      <c r="W127" s="182"/>
      <c r="X127" s="182"/>
      <c r="Y127" s="182"/>
      <c r="Z127" s="182"/>
      <c r="AA127" s="182"/>
      <c r="AB127" s="182"/>
      <c r="AC127" s="182"/>
    </row>
    <row r="128" spans="2:29" ht="15.95" customHeight="1">
      <c r="B128" s="182"/>
      <c r="C128" s="229"/>
      <c r="D128" s="182"/>
      <c r="E128" s="182"/>
      <c r="F128" s="229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229"/>
      <c r="W128" s="182"/>
      <c r="X128" s="182"/>
      <c r="Y128" s="182"/>
      <c r="Z128" s="182"/>
      <c r="AA128" s="182"/>
      <c r="AB128" s="182"/>
      <c r="AC128" s="182"/>
    </row>
    <row r="129" spans="2:29" ht="15.95" customHeight="1">
      <c r="B129" s="182"/>
      <c r="C129" s="229"/>
      <c r="D129" s="182"/>
      <c r="E129" s="182"/>
      <c r="F129" s="229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229"/>
      <c r="W129" s="182"/>
      <c r="X129" s="182"/>
      <c r="Y129" s="182"/>
      <c r="Z129" s="182"/>
      <c r="AA129" s="182"/>
      <c r="AB129" s="182"/>
      <c r="AC129" s="182"/>
    </row>
    <row r="130" spans="2:29" ht="15.95" customHeight="1">
      <c r="B130" s="182"/>
      <c r="C130" s="229"/>
      <c r="D130" s="182"/>
      <c r="E130" s="182"/>
      <c r="F130" s="229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229"/>
      <c r="W130" s="182"/>
      <c r="X130" s="182"/>
      <c r="Y130" s="182"/>
      <c r="Z130" s="182"/>
      <c r="AA130" s="182"/>
      <c r="AB130" s="182"/>
      <c r="AC130" s="182"/>
    </row>
    <row r="131" spans="2:29" ht="15.95" customHeight="1">
      <c r="B131" s="182"/>
      <c r="C131" s="229"/>
      <c r="D131" s="182"/>
      <c r="E131" s="182"/>
      <c r="F131" s="229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229"/>
      <c r="W131" s="182"/>
      <c r="X131" s="182"/>
      <c r="Y131" s="182"/>
      <c r="Z131" s="182"/>
      <c r="AA131" s="182"/>
      <c r="AB131" s="182"/>
      <c r="AC131" s="182"/>
    </row>
    <row r="132" spans="2:29" ht="15.95" customHeight="1">
      <c r="B132" s="182"/>
      <c r="C132" s="229"/>
      <c r="D132" s="182"/>
      <c r="E132" s="182"/>
      <c r="F132" s="229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229"/>
      <c r="W132" s="182"/>
      <c r="X132" s="182"/>
      <c r="Y132" s="182"/>
      <c r="Z132" s="182"/>
      <c r="AA132" s="182"/>
      <c r="AB132" s="182"/>
      <c r="AC132" s="182"/>
    </row>
    <row r="133" spans="2:29" ht="15.95" customHeight="1">
      <c r="B133" s="182"/>
      <c r="C133" s="229"/>
      <c r="D133" s="182"/>
      <c r="E133" s="182"/>
      <c r="F133" s="229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229"/>
      <c r="W133" s="182"/>
      <c r="X133" s="182"/>
      <c r="Y133" s="182"/>
      <c r="Z133" s="182"/>
      <c r="AA133" s="182"/>
      <c r="AB133" s="182"/>
      <c r="AC133" s="182"/>
    </row>
    <row r="134" spans="2:29" ht="15.95" customHeight="1">
      <c r="B134" s="182"/>
      <c r="C134" s="229"/>
      <c r="D134" s="182"/>
      <c r="E134" s="182"/>
      <c r="F134" s="229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229"/>
      <c r="W134" s="182"/>
      <c r="X134" s="182"/>
      <c r="Y134" s="182"/>
      <c r="Z134" s="182"/>
      <c r="AA134" s="182"/>
      <c r="AB134" s="182"/>
      <c r="AC134" s="182"/>
    </row>
    <row r="135" spans="2:29" ht="15.95" customHeight="1">
      <c r="B135" s="182"/>
      <c r="C135" s="229"/>
      <c r="D135" s="182"/>
      <c r="E135" s="182"/>
      <c r="F135" s="229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229"/>
      <c r="W135" s="182"/>
      <c r="X135" s="182"/>
      <c r="Y135" s="182"/>
      <c r="Z135" s="182"/>
      <c r="AA135" s="182"/>
      <c r="AB135" s="182"/>
      <c r="AC135" s="182"/>
    </row>
    <row r="136" spans="2:29" ht="15.95" customHeight="1">
      <c r="B136" s="182"/>
      <c r="C136" s="229"/>
      <c r="D136" s="182"/>
      <c r="E136" s="182"/>
      <c r="F136" s="229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229"/>
      <c r="W136" s="182"/>
      <c r="X136" s="182"/>
      <c r="Y136" s="182"/>
      <c r="Z136" s="182"/>
      <c r="AA136" s="182"/>
      <c r="AB136" s="182"/>
      <c r="AC136" s="182"/>
    </row>
    <row r="137" spans="2:29" ht="15.95" customHeight="1">
      <c r="B137" s="182"/>
      <c r="C137" s="229"/>
      <c r="D137" s="182"/>
      <c r="E137" s="182"/>
      <c r="F137" s="229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229"/>
      <c r="W137" s="182"/>
      <c r="X137" s="182"/>
      <c r="Y137" s="182"/>
      <c r="Z137" s="182"/>
      <c r="AA137" s="182"/>
      <c r="AB137" s="182"/>
      <c r="AC137" s="182"/>
    </row>
    <row r="138" spans="2:29" ht="15.95" customHeight="1">
      <c r="B138" s="182"/>
      <c r="C138" s="229"/>
      <c r="D138" s="182"/>
      <c r="E138" s="182"/>
      <c r="F138" s="229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229"/>
      <c r="W138" s="182"/>
      <c r="X138" s="182"/>
      <c r="Y138" s="182"/>
      <c r="Z138" s="182"/>
      <c r="AA138" s="182"/>
      <c r="AB138" s="182"/>
      <c r="AC138" s="182"/>
    </row>
    <row r="139" spans="2:29" ht="15.95" customHeight="1">
      <c r="B139" s="182"/>
      <c r="C139" s="229"/>
      <c r="D139" s="182"/>
      <c r="E139" s="182"/>
      <c r="F139" s="229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229"/>
      <c r="W139" s="182"/>
      <c r="X139" s="182"/>
      <c r="Y139" s="182"/>
      <c r="Z139" s="182"/>
      <c r="AA139" s="182"/>
      <c r="AB139" s="182"/>
      <c r="AC139" s="182"/>
    </row>
    <row r="140" spans="2:29" ht="15.95" customHeight="1">
      <c r="B140" s="182"/>
      <c r="C140" s="229"/>
      <c r="D140" s="182"/>
      <c r="E140" s="182"/>
      <c r="F140" s="229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229"/>
      <c r="W140" s="182"/>
      <c r="X140" s="182"/>
      <c r="Y140" s="182"/>
      <c r="Z140" s="182"/>
      <c r="AA140" s="182"/>
      <c r="AB140" s="182"/>
      <c r="AC140" s="182"/>
    </row>
    <row r="141" spans="2:29" ht="15.95" customHeight="1">
      <c r="B141" s="182"/>
      <c r="C141" s="229"/>
      <c r="D141" s="182"/>
      <c r="E141" s="182"/>
      <c r="F141" s="229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229"/>
      <c r="W141" s="182"/>
      <c r="X141" s="182"/>
      <c r="Y141" s="182"/>
      <c r="Z141" s="182"/>
      <c r="AA141" s="182"/>
      <c r="AB141" s="182"/>
      <c r="AC141" s="182"/>
    </row>
    <row r="142" spans="2:29" ht="15.95" customHeight="1">
      <c r="B142" s="182"/>
      <c r="C142" s="229"/>
      <c r="D142" s="182"/>
      <c r="E142" s="182"/>
      <c r="F142" s="229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229"/>
      <c r="W142" s="182"/>
      <c r="X142" s="182"/>
      <c r="Y142" s="182"/>
      <c r="Z142" s="182"/>
      <c r="AA142" s="182"/>
      <c r="AB142" s="182"/>
      <c r="AC142" s="182"/>
    </row>
    <row r="143" spans="2:29" ht="15.95" customHeight="1">
      <c r="B143" s="182"/>
      <c r="C143" s="229"/>
      <c r="D143" s="182"/>
      <c r="E143" s="182"/>
      <c r="F143" s="229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229"/>
      <c r="W143" s="182"/>
      <c r="X143" s="182"/>
      <c r="Y143" s="182"/>
      <c r="Z143" s="182"/>
      <c r="AA143" s="182"/>
      <c r="AB143" s="182"/>
      <c r="AC143" s="182"/>
    </row>
    <row r="144" spans="2:29" ht="15.95" customHeight="1">
      <c r="B144" s="182"/>
      <c r="C144" s="229"/>
      <c r="D144" s="182"/>
      <c r="E144" s="182"/>
      <c r="F144" s="229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229"/>
      <c r="W144" s="182"/>
      <c r="X144" s="182"/>
      <c r="Y144" s="182"/>
      <c r="Z144" s="182"/>
      <c r="AA144" s="182"/>
      <c r="AB144" s="182"/>
      <c r="AC144" s="182"/>
    </row>
    <row r="145" spans="2:29" ht="15.95" customHeight="1">
      <c r="B145" s="182"/>
      <c r="C145" s="229"/>
      <c r="D145" s="182"/>
      <c r="E145" s="182"/>
      <c r="F145" s="229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229"/>
      <c r="W145" s="182"/>
      <c r="X145" s="182"/>
      <c r="Y145" s="182"/>
      <c r="Z145" s="182"/>
      <c r="AA145" s="182"/>
      <c r="AB145" s="182"/>
      <c r="AC145" s="182"/>
    </row>
    <row r="146" spans="2:29" ht="15.95" customHeight="1">
      <c r="B146" s="182"/>
      <c r="C146" s="229"/>
      <c r="D146" s="182"/>
      <c r="E146" s="182"/>
      <c r="F146" s="229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229"/>
      <c r="W146" s="182"/>
      <c r="X146" s="182"/>
      <c r="Y146" s="182"/>
      <c r="Z146" s="182"/>
      <c r="AA146" s="182"/>
      <c r="AB146" s="182"/>
      <c r="AC146" s="182"/>
    </row>
    <row r="147" spans="2:29" ht="15.95" customHeight="1">
      <c r="B147" s="182"/>
      <c r="C147" s="229"/>
      <c r="D147" s="182"/>
      <c r="E147" s="182"/>
      <c r="F147" s="229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229"/>
      <c r="W147" s="182"/>
      <c r="X147" s="182"/>
      <c r="Y147" s="182"/>
      <c r="Z147" s="182"/>
      <c r="AA147" s="182"/>
      <c r="AB147" s="182"/>
      <c r="AC147" s="182"/>
    </row>
    <row r="148" spans="2:29" ht="15.95" customHeight="1">
      <c r="B148" s="182"/>
      <c r="C148" s="229"/>
      <c r="D148" s="182"/>
      <c r="E148" s="182"/>
      <c r="F148" s="229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229"/>
      <c r="W148" s="182"/>
      <c r="X148" s="182"/>
      <c r="Y148" s="182"/>
      <c r="Z148" s="182"/>
      <c r="AA148" s="182"/>
      <c r="AB148" s="182"/>
      <c r="AC148" s="182"/>
    </row>
    <row r="149" spans="2:29" ht="15.95" customHeight="1">
      <c r="B149" s="182"/>
      <c r="C149" s="229"/>
      <c r="D149" s="182"/>
      <c r="E149" s="182"/>
      <c r="F149" s="229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229"/>
      <c r="W149" s="182"/>
      <c r="X149" s="182"/>
      <c r="Y149" s="182"/>
      <c r="Z149" s="182"/>
      <c r="AA149" s="182"/>
      <c r="AB149" s="182"/>
      <c r="AC149" s="182"/>
    </row>
    <row r="150" spans="2:29" ht="15.95" customHeight="1">
      <c r="B150" s="182"/>
      <c r="C150" s="229"/>
      <c r="D150" s="182"/>
      <c r="E150" s="182"/>
      <c r="F150" s="229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229"/>
      <c r="W150" s="182"/>
      <c r="X150" s="182"/>
      <c r="Y150" s="182"/>
      <c r="Z150" s="182"/>
      <c r="AA150" s="182"/>
      <c r="AB150" s="182"/>
      <c r="AC150" s="182"/>
    </row>
    <row r="151" spans="2:29" ht="15.95" customHeight="1">
      <c r="B151" s="182"/>
      <c r="C151" s="229"/>
      <c r="D151" s="182"/>
      <c r="E151" s="182"/>
      <c r="F151" s="229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229"/>
      <c r="W151" s="182"/>
      <c r="X151" s="182"/>
      <c r="Y151" s="182"/>
      <c r="Z151" s="182"/>
      <c r="AA151" s="182"/>
      <c r="AB151" s="182"/>
      <c r="AC151" s="182"/>
    </row>
    <row r="152" spans="2:29" ht="15.95" customHeight="1">
      <c r="B152" s="182"/>
      <c r="C152" s="229"/>
      <c r="D152" s="182"/>
      <c r="E152" s="182"/>
      <c r="F152" s="229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229"/>
      <c r="W152" s="182"/>
      <c r="X152" s="182"/>
      <c r="Y152" s="182"/>
      <c r="Z152" s="182"/>
      <c r="AA152" s="182"/>
      <c r="AB152" s="182"/>
      <c r="AC152" s="182"/>
    </row>
    <row r="153" spans="2:29" ht="15.95" customHeight="1">
      <c r="B153" s="182"/>
      <c r="C153" s="229"/>
      <c r="D153" s="182"/>
      <c r="E153" s="182"/>
      <c r="F153" s="229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229"/>
      <c r="W153" s="182"/>
      <c r="X153" s="182"/>
      <c r="Y153" s="182"/>
      <c r="Z153" s="182"/>
      <c r="AA153" s="182"/>
      <c r="AB153" s="182"/>
      <c r="AC153" s="182"/>
    </row>
    <row r="154" spans="2:29" ht="15.95" customHeight="1">
      <c r="B154" s="182"/>
      <c r="C154" s="229"/>
      <c r="D154" s="182"/>
      <c r="E154" s="182"/>
      <c r="F154" s="229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229"/>
      <c r="W154" s="182"/>
      <c r="X154" s="182"/>
      <c r="Y154" s="182"/>
      <c r="Z154" s="182"/>
      <c r="AA154" s="182"/>
      <c r="AB154" s="182"/>
      <c r="AC154" s="182"/>
    </row>
    <row r="155" spans="2:29" ht="15.95" customHeight="1">
      <c r="B155" s="182"/>
      <c r="C155" s="229"/>
      <c r="D155" s="182"/>
      <c r="E155" s="182"/>
      <c r="F155" s="229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229"/>
      <c r="W155" s="182"/>
      <c r="X155" s="182"/>
      <c r="Y155" s="182"/>
      <c r="Z155" s="182"/>
      <c r="AA155" s="182"/>
      <c r="AB155" s="182"/>
      <c r="AC155" s="182"/>
    </row>
    <row r="156" spans="2:29" ht="15.95" customHeight="1">
      <c r="B156" s="182"/>
      <c r="C156" s="229"/>
      <c r="D156" s="182"/>
      <c r="E156" s="182"/>
      <c r="F156" s="229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229"/>
      <c r="W156" s="182"/>
      <c r="X156" s="182"/>
      <c r="Y156" s="182"/>
      <c r="Z156" s="182"/>
      <c r="AA156" s="182"/>
      <c r="AB156" s="182"/>
      <c r="AC156" s="182"/>
    </row>
    <row r="157" spans="2:29" ht="15.95" customHeight="1">
      <c r="B157" s="182"/>
      <c r="C157" s="229"/>
      <c r="D157" s="182"/>
      <c r="E157" s="182"/>
      <c r="F157" s="229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229"/>
      <c r="W157" s="182"/>
      <c r="X157" s="182"/>
      <c r="Y157" s="182"/>
      <c r="Z157" s="182"/>
      <c r="AA157" s="182"/>
      <c r="AB157" s="182"/>
      <c r="AC157" s="182"/>
    </row>
    <row r="158" spans="2:29" ht="15.95" customHeight="1">
      <c r="B158" s="182"/>
      <c r="C158" s="229"/>
      <c r="D158" s="182"/>
      <c r="E158" s="182"/>
      <c r="F158" s="229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229"/>
      <c r="W158" s="182"/>
      <c r="X158" s="182"/>
      <c r="Y158" s="182"/>
      <c r="Z158" s="182"/>
      <c r="AA158" s="182"/>
      <c r="AB158" s="182"/>
      <c r="AC158" s="182"/>
    </row>
    <row r="159" spans="2:29" ht="15.95" customHeight="1">
      <c r="B159" s="182"/>
      <c r="C159" s="229"/>
      <c r="D159" s="182"/>
      <c r="E159" s="182"/>
      <c r="F159" s="229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229"/>
      <c r="W159" s="182"/>
      <c r="X159" s="182"/>
      <c r="Y159" s="182"/>
      <c r="Z159" s="182"/>
      <c r="AA159" s="182"/>
      <c r="AB159" s="182"/>
      <c r="AC159" s="182"/>
    </row>
    <row r="160" spans="2:29" ht="15.95" customHeight="1">
      <c r="B160" s="182"/>
      <c r="C160" s="229"/>
      <c r="D160" s="182"/>
      <c r="E160" s="182"/>
      <c r="F160" s="229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229"/>
      <c r="W160" s="182"/>
      <c r="X160" s="182"/>
      <c r="Y160" s="182"/>
      <c r="Z160" s="182"/>
      <c r="AA160" s="182"/>
      <c r="AB160" s="182"/>
      <c r="AC160" s="182"/>
    </row>
    <row r="161" spans="2:29" ht="15.95" customHeight="1">
      <c r="B161" s="182"/>
      <c r="C161" s="229"/>
      <c r="D161" s="182"/>
      <c r="E161" s="182"/>
      <c r="F161" s="229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229"/>
      <c r="W161" s="182"/>
      <c r="X161" s="182"/>
      <c r="Y161" s="182"/>
      <c r="Z161" s="182"/>
      <c r="AA161" s="182"/>
      <c r="AB161" s="182"/>
      <c r="AC161" s="182"/>
    </row>
    <row r="162" spans="2:29" ht="15.95" customHeight="1">
      <c r="B162" s="182"/>
      <c r="C162" s="229"/>
      <c r="D162" s="182"/>
      <c r="E162" s="182"/>
      <c r="F162" s="229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229"/>
      <c r="W162" s="182"/>
      <c r="X162" s="182"/>
      <c r="Y162" s="182"/>
      <c r="Z162" s="182"/>
      <c r="AA162" s="182"/>
      <c r="AB162" s="182"/>
      <c r="AC162" s="182"/>
    </row>
    <row r="163" spans="2:29" ht="15.95" customHeight="1">
      <c r="B163" s="182"/>
      <c r="C163" s="229"/>
      <c r="D163" s="182"/>
      <c r="E163" s="182"/>
      <c r="F163" s="229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229"/>
      <c r="W163" s="182"/>
      <c r="X163" s="182"/>
      <c r="Y163" s="182"/>
      <c r="Z163" s="182"/>
      <c r="AA163" s="182"/>
      <c r="AB163" s="182"/>
      <c r="AC163" s="182"/>
    </row>
    <row r="164" spans="2:29" ht="15.95" customHeight="1">
      <c r="B164" s="182"/>
      <c r="C164" s="229"/>
      <c r="D164" s="182"/>
      <c r="E164" s="182"/>
      <c r="F164" s="229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229"/>
      <c r="W164" s="182"/>
      <c r="X164" s="182"/>
      <c r="Y164" s="182"/>
      <c r="Z164" s="182"/>
      <c r="AA164" s="182"/>
      <c r="AB164" s="182"/>
      <c r="AC164" s="182"/>
    </row>
    <row r="165" spans="2:29" ht="15.95" customHeight="1">
      <c r="B165" s="182"/>
      <c r="C165" s="229"/>
      <c r="D165" s="182"/>
      <c r="E165" s="182"/>
      <c r="F165" s="229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229"/>
      <c r="W165" s="182"/>
      <c r="X165" s="182"/>
      <c r="Y165" s="182"/>
      <c r="Z165" s="182"/>
      <c r="AA165" s="182"/>
      <c r="AB165" s="182"/>
      <c r="AC165" s="182"/>
    </row>
    <row r="166" spans="2:29" ht="15.95" customHeight="1">
      <c r="B166" s="182"/>
      <c r="C166" s="229"/>
      <c r="D166" s="182"/>
      <c r="E166" s="182"/>
      <c r="F166" s="229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229"/>
      <c r="W166" s="182"/>
      <c r="X166" s="182"/>
      <c r="Y166" s="182"/>
      <c r="Z166" s="182"/>
      <c r="AA166" s="182"/>
      <c r="AB166" s="182"/>
      <c r="AC166" s="182"/>
    </row>
    <row r="167" spans="2:29" ht="15.95" customHeight="1">
      <c r="B167" s="182"/>
      <c r="C167" s="229"/>
      <c r="D167" s="182"/>
      <c r="E167" s="182"/>
      <c r="F167" s="229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229"/>
      <c r="W167" s="182"/>
      <c r="X167" s="182"/>
      <c r="Y167" s="182"/>
      <c r="Z167" s="182"/>
      <c r="AA167" s="182"/>
      <c r="AB167" s="182"/>
      <c r="AC167" s="182"/>
    </row>
    <row r="168" spans="2:29" ht="15.95" customHeight="1">
      <c r="B168" s="182"/>
      <c r="C168" s="229"/>
      <c r="D168" s="182"/>
      <c r="E168" s="182"/>
      <c r="F168" s="229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229"/>
      <c r="W168" s="182"/>
      <c r="X168" s="182"/>
      <c r="Y168" s="182"/>
      <c r="Z168" s="182"/>
      <c r="AA168" s="182"/>
      <c r="AB168" s="182"/>
      <c r="AC168" s="182"/>
    </row>
    <row r="169" spans="2:29" ht="15.95" customHeight="1">
      <c r="B169" s="182"/>
      <c r="C169" s="229"/>
      <c r="D169" s="182"/>
      <c r="E169" s="182"/>
      <c r="F169" s="229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229"/>
      <c r="W169" s="182"/>
      <c r="X169" s="182"/>
      <c r="Y169" s="182"/>
      <c r="Z169" s="182"/>
      <c r="AA169" s="182"/>
      <c r="AB169" s="182"/>
      <c r="AC169" s="182"/>
    </row>
    <row r="170" spans="2:29" ht="15.95" customHeight="1">
      <c r="B170" s="182"/>
      <c r="C170" s="229"/>
      <c r="D170" s="182"/>
      <c r="E170" s="182"/>
      <c r="F170" s="229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229"/>
      <c r="W170" s="182"/>
      <c r="X170" s="182"/>
      <c r="Y170" s="182"/>
      <c r="Z170" s="182"/>
      <c r="AA170" s="182"/>
      <c r="AB170" s="182"/>
      <c r="AC170" s="182"/>
    </row>
    <row r="171" spans="2:29" ht="15.95" customHeight="1">
      <c r="B171" s="182"/>
      <c r="C171" s="229"/>
      <c r="D171" s="182"/>
      <c r="E171" s="182"/>
      <c r="F171" s="229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229"/>
      <c r="W171" s="182"/>
      <c r="X171" s="182"/>
      <c r="Y171" s="182"/>
      <c r="Z171" s="182"/>
      <c r="AA171" s="182"/>
      <c r="AB171" s="182"/>
      <c r="AC171" s="182"/>
    </row>
    <row r="172" spans="2:29" ht="15.95" customHeight="1">
      <c r="B172" s="182"/>
      <c r="C172" s="229"/>
      <c r="D172" s="182"/>
      <c r="E172" s="182"/>
      <c r="F172" s="229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229"/>
      <c r="W172" s="182"/>
      <c r="X172" s="182"/>
      <c r="Y172" s="182"/>
      <c r="Z172" s="182"/>
      <c r="AA172" s="182"/>
      <c r="AB172" s="182"/>
      <c r="AC172" s="182"/>
    </row>
    <row r="173" spans="2:29" ht="15.95" customHeight="1">
      <c r="B173" s="182"/>
      <c r="C173" s="229"/>
      <c r="D173" s="182"/>
      <c r="E173" s="182"/>
      <c r="F173" s="229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229"/>
      <c r="W173" s="182"/>
      <c r="X173" s="182"/>
      <c r="Y173" s="182"/>
      <c r="Z173" s="182"/>
      <c r="AA173" s="182"/>
      <c r="AB173" s="182"/>
      <c r="AC173" s="182"/>
    </row>
    <row r="174" spans="2:29" ht="15.95" customHeight="1">
      <c r="B174" s="182"/>
      <c r="C174" s="229"/>
      <c r="D174" s="182"/>
      <c r="E174" s="182"/>
      <c r="F174" s="229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229"/>
      <c r="W174" s="182"/>
      <c r="X174" s="182"/>
      <c r="Y174" s="182"/>
      <c r="Z174" s="182"/>
      <c r="AA174" s="182"/>
      <c r="AB174" s="182"/>
      <c r="AC174" s="182"/>
    </row>
    <row r="175" spans="2:29" ht="15.95" customHeight="1">
      <c r="B175" s="182"/>
      <c r="C175" s="229"/>
      <c r="D175" s="182"/>
      <c r="E175" s="182"/>
      <c r="F175" s="229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229"/>
      <c r="W175" s="182"/>
      <c r="X175" s="182"/>
      <c r="Y175" s="182"/>
      <c r="Z175" s="182"/>
      <c r="AA175" s="182"/>
      <c r="AB175" s="182"/>
      <c r="AC175" s="182"/>
    </row>
    <row r="176" spans="2:29" ht="15.95" customHeight="1">
      <c r="B176" s="182"/>
      <c r="C176" s="229"/>
      <c r="D176" s="182"/>
      <c r="E176" s="182"/>
      <c r="F176" s="229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229"/>
      <c r="W176" s="182"/>
      <c r="X176" s="182"/>
      <c r="Y176" s="182"/>
      <c r="Z176" s="182"/>
      <c r="AA176" s="182"/>
      <c r="AB176" s="182"/>
      <c r="AC176" s="182"/>
    </row>
    <row r="177" spans="2:29" ht="15.95" customHeight="1">
      <c r="B177" s="182"/>
      <c r="C177" s="229"/>
      <c r="D177" s="182"/>
      <c r="E177" s="182"/>
      <c r="F177" s="229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229"/>
      <c r="W177" s="182"/>
      <c r="X177" s="182"/>
      <c r="Y177" s="182"/>
      <c r="Z177" s="182"/>
      <c r="AA177" s="182"/>
      <c r="AB177" s="182"/>
      <c r="AC177" s="182"/>
    </row>
    <row r="178" spans="2:29" ht="15.95" customHeight="1">
      <c r="B178" s="182"/>
      <c r="C178" s="229"/>
      <c r="D178" s="182"/>
      <c r="E178" s="182"/>
      <c r="F178" s="229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229"/>
      <c r="W178" s="182"/>
      <c r="X178" s="182"/>
      <c r="Y178" s="182"/>
      <c r="Z178" s="182"/>
      <c r="AA178" s="182"/>
      <c r="AB178" s="182"/>
      <c r="AC178" s="182"/>
    </row>
    <row r="179" spans="2:29" ht="15.95" customHeight="1">
      <c r="B179" s="182"/>
      <c r="C179" s="229"/>
      <c r="D179" s="182"/>
      <c r="E179" s="182"/>
      <c r="F179" s="229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229"/>
      <c r="W179" s="182"/>
      <c r="X179" s="182"/>
      <c r="Y179" s="182"/>
      <c r="Z179" s="182"/>
      <c r="AA179" s="182"/>
      <c r="AB179" s="182"/>
      <c r="AC179" s="182"/>
    </row>
    <row r="180" spans="2:29" ht="15.95" customHeight="1">
      <c r="B180" s="182"/>
      <c r="C180" s="229"/>
      <c r="D180" s="182"/>
      <c r="E180" s="182"/>
      <c r="F180" s="229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229"/>
      <c r="W180" s="182"/>
      <c r="X180" s="182"/>
      <c r="Y180" s="182"/>
      <c r="Z180" s="182"/>
      <c r="AA180" s="182"/>
      <c r="AB180" s="182"/>
      <c r="AC180" s="182"/>
    </row>
    <row r="181" spans="2:29" ht="15.95" customHeight="1">
      <c r="B181" s="182"/>
      <c r="C181" s="229"/>
      <c r="D181" s="182"/>
      <c r="E181" s="182"/>
      <c r="F181" s="229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229"/>
      <c r="W181" s="182"/>
      <c r="X181" s="182"/>
      <c r="Y181" s="182"/>
      <c r="Z181" s="182"/>
      <c r="AA181" s="182"/>
      <c r="AB181" s="182"/>
      <c r="AC181" s="182"/>
    </row>
    <row r="182" spans="2:29" ht="15.95" customHeight="1">
      <c r="B182" s="182"/>
      <c r="C182" s="229"/>
      <c r="D182" s="182"/>
      <c r="E182" s="182"/>
      <c r="F182" s="229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229"/>
      <c r="W182" s="182"/>
      <c r="X182" s="182"/>
      <c r="Y182" s="182"/>
      <c r="Z182" s="182"/>
      <c r="AA182" s="182"/>
      <c r="AB182" s="182"/>
      <c r="AC182" s="182"/>
    </row>
    <row r="183" spans="2:29" ht="15.95" customHeight="1">
      <c r="B183" s="182"/>
      <c r="C183" s="229"/>
      <c r="D183" s="182"/>
      <c r="E183" s="182"/>
      <c r="F183" s="229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229"/>
      <c r="W183" s="182"/>
      <c r="X183" s="182"/>
      <c r="Y183" s="182"/>
      <c r="Z183" s="182"/>
      <c r="AA183" s="182"/>
      <c r="AB183" s="182"/>
      <c r="AC183" s="182"/>
    </row>
    <row r="184" spans="2:29" ht="15.95" customHeight="1">
      <c r="B184" s="182"/>
      <c r="C184" s="229"/>
      <c r="D184" s="182"/>
      <c r="E184" s="182"/>
      <c r="F184" s="229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229"/>
      <c r="W184" s="182"/>
      <c r="X184" s="182"/>
      <c r="Y184" s="182"/>
      <c r="Z184" s="182"/>
      <c r="AA184" s="182"/>
      <c r="AB184" s="182"/>
      <c r="AC184" s="182"/>
    </row>
    <row r="185" spans="2:29" ht="15.95" customHeight="1">
      <c r="B185" s="182"/>
      <c r="C185" s="229"/>
      <c r="D185" s="182"/>
      <c r="E185" s="182"/>
      <c r="F185" s="229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229"/>
      <c r="W185" s="182"/>
      <c r="X185" s="182"/>
      <c r="Y185" s="182"/>
      <c r="Z185" s="182"/>
      <c r="AA185" s="182"/>
      <c r="AB185" s="182"/>
      <c r="AC185" s="182"/>
    </row>
    <row r="186" spans="2:29" ht="15.95" customHeight="1">
      <c r="B186" s="182"/>
      <c r="C186" s="229"/>
      <c r="D186" s="182"/>
      <c r="E186" s="182"/>
      <c r="F186" s="229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229"/>
      <c r="W186" s="182"/>
      <c r="X186" s="182"/>
      <c r="Y186" s="182"/>
      <c r="Z186" s="182"/>
      <c r="AA186" s="182"/>
      <c r="AB186" s="182"/>
      <c r="AC186" s="182"/>
    </row>
    <row r="187" spans="2:29" ht="15.95" customHeight="1">
      <c r="B187" s="182"/>
      <c r="C187" s="229"/>
      <c r="D187" s="182"/>
      <c r="E187" s="182"/>
      <c r="F187" s="229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229"/>
      <c r="W187" s="182"/>
      <c r="X187" s="182"/>
      <c r="Y187" s="182"/>
      <c r="Z187" s="182"/>
      <c r="AA187" s="182"/>
      <c r="AB187" s="182"/>
      <c r="AC187" s="182"/>
    </row>
    <row r="188" spans="2:29" ht="15.95" customHeight="1">
      <c r="B188" s="182"/>
      <c r="C188" s="229"/>
      <c r="D188" s="182"/>
      <c r="E188" s="182"/>
      <c r="F188" s="229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229"/>
      <c r="W188" s="182"/>
      <c r="X188" s="182"/>
      <c r="Y188" s="182"/>
      <c r="Z188" s="182"/>
      <c r="AA188" s="182"/>
      <c r="AB188" s="182"/>
      <c r="AC188" s="182"/>
    </row>
    <row r="189" spans="2:29" ht="15.95" customHeight="1">
      <c r="B189" s="182"/>
      <c r="C189" s="229"/>
      <c r="D189" s="182"/>
      <c r="E189" s="182"/>
      <c r="F189" s="229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229"/>
      <c r="W189" s="182"/>
      <c r="X189" s="182"/>
      <c r="Y189" s="182"/>
      <c r="Z189" s="182"/>
      <c r="AA189" s="182"/>
      <c r="AB189" s="182"/>
      <c r="AC189" s="182"/>
    </row>
    <row r="190" spans="2:29" ht="15.95" customHeight="1">
      <c r="B190" s="182"/>
      <c r="C190" s="229"/>
      <c r="D190" s="182"/>
      <c r="E190" s="182"/>
      <c r="F190" s="229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229"/>
      <c r="W190" s="182"/>
      <c r="X190" s="182"/>
      <c r="Y190" s="182"/>
      <c r="Z190" s="182"/>
      <c r="AA190" s="182"/>
      <c r="AB190" s="182"/>
      <c r="AC190" s="182"/>
    </row>
    <row r="191" spans="2:29" ht="15.95" customHeight="1">
      <c r="B191" s="182"/>
      <c r="C191" s="229"/>
      <c r="D191" s="182"/>
      <c r="E191" s="182"/>
      <c r="F191" s="229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229"/>
      <c r="W191" s="182"/>
      <c r="X191" s="182"/>
      <c r="Y191" s="182"/>
      <c r="Z191" s="182"/>
      <c r="AA191" s="182"/>
      <c r="AB191" s="182"/>
      <c r="AC191" s="182"/>
    </row>
    <row r="192" spans="2:29" ht="15.95" customHeight="1">
      <c r="B192" s="182"/>
      <c r="C192" s="229"/>
      <c r="D192" s="182"/>
      <c r="E192" s="182"/>
      <c r="F192" s="229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229"/>
      <c r="W192" s="182"/>
      <c r="X192" s="182"/>
      <c r="Y192" s="182"/>
      <c r="Z192" s="182"/>
      <c r="AA192" s="182"/>
      <c r="AB192" s="182"/>
      <c r="AC192" s="182"/>
    </row>
    <row r="193" spans="2:29" ht="15.95" customHeight="1">
      <c r="B193" s="182"/>
      <c r="C193" s="229"/>
      <c r="D193" s="182"/>
      <c r="E193" s="182"/>
      <c r="F193" s="229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229"/>
      <c r="W193" s="182"/>
      <c r="X193" s="182"/>
      <c r="Y193" s="182"/>
      <c r="Z193" s="182"/>
      <c r="AA193" s="182"/>
      <c r="AB193" s="182"/>
      <c r="AC193" s="182"/>
    </row>
    <row r="194" spans="2:29" ht="15.95" customHeight="1">
      <c r="B194" s="182"/>
      <c r="C194" s="229"/>
      <c r="D194" s="182"/>
      <c r="E194" s="182"/>
      <c r="F194" s="229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229"/>
      <c r="W194" s="182"/>
      <c r="X194" s="182"/>
      <c r="Y194" s="182"/>
      <c r="Z194" s="182"/>
      <c r="AA194" s="182"/>
      <c r="AB194" s="182"/>
      <c r="AC194" s="182"/>
    </row>
    <row r="195" spans="2:29" ht="15.95" customHeight="1">
      <c r="B195" s="182"/>
      <c r="C195" s="229"/>
      <c r="D195" s="182"/>
      <c r="E195" s="182"/>
      <c r="F195" s="229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229"/>
      <c r="W195" s="182"/>
      <c r="X195" s="182"/>
      <c r="Y195" s="182"/>
      <c r="Z195" s="182"/>
      <c r="AA195" s="182"/>
      <c r="AB195" s="182"/>
      <c r="AC195" s="182"/>
    </row>
    <row r="196" spans="2:29" ht="15.95" customHeight="1">
      <c r="B196" s="182"/>
      <c r="C196" s="229"/>
      <c r="D196" s="182"/>
      <c r="E196" s="182"/>
      <c r="F196" s="229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229"/>
      <c r="W196" s="182"/>
      <c r="X196" s="182"/>
      <c r="Y196" s="182"/>
      <c r="Z196" s="182"/>
      <c r="AA196" s="182"/>
      <c r="AB196" s="182"/>
      <c r="AC196" s="182"/>
    </row>
    <row r="197" spans="2:29" ht="15.95" customHeight="1">
      <c r="B197" s="182"/>
      <c r="C197" s="229"/>
      <c r="D197" s="182"/>
      <c r="E197" s="182"/>
      <c r="F197" s="229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229"/>
      <c r="W197" s="182"/>
      <c r="X197" s="182"/>
      <c r="Y197" s="182"/>
      <c r="Z197" s="182"/>
      <c r="AA197" s="182"/>
      <c r="AB197" s="182"/>
      <c r="AC197" s="182"/>
    </row>
    <row r="198" spans="2:29" ht="15.95" customHeight="1">
      <c r="B198" s="182"/>
      <c r="C198" s="229"/>
      <c r="D198" s="182"/>
      <c r="E198" s="182"/>
      <c r="F198" s="229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229"/>
      <c r="W198" s="182"/>
      <c r="X198" s="182"/>
      <c r="Y198" s="182"/>
      <c r="Z198" s="182"/>
      <c r="AA198" s="182"/>
      <c r="AB198" s="182"/>
      <c r="AC198" s="182"/>
    </row>
    <row r="199" spans="2:29" ht="15.95" customHeight="1">
      <c r="B199" s="182"/>
      <c r="C199" s="229"/>
      <c r="D199" s="182"/>
      <c r="E199" s="182"/>
      <c r="F199" s="229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229"/>
      <c r="W199" s="182"/>
      <c r="X199" s="182"/>
      <c r="Y199" s="182"/>
      <c r="Z199" s="182"/>
      <c r="AA199" s="182"/>
      <c r="AB199" s="182"/>
      <c r="AC199" s="182"/>
    </row>
    <row r="200" spans="2:29" ht="15.95" customHeight="1">
      <c r="B200" s="182"/>
      <c r="C200" s="229"/>
      <c r="D200" s="182"/>
      <c r="E200" s="182"/>
      <c r="F200" s="229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229"/>
      <c r="W200" s="182"/>
      <c r="X200" s="182"/>
      <c r="Y200" s="182"/>
      <c r="Z200" s="182"/>
      <c r="AA200" s="182"/>
      <c r="AB200" s="182"/>
      <c r="AC200" s="182"/>
    </row>
    <row r="201" spans="2:29" ht="15.95" customHeight="1">
      <c r="B201" s="182"/>
      <c r="C201" s="229"/>
      <c r="D201" s="182"/>
      <c r="E201" s="182"/>
      <c r="F201" s="229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229"/>
      <c r="W201" s="182"/>
      <c r="X201" s="182"/>
      <c r="Y201" s="182"/>
      <c r="Z201" s="182"/>
      <c r="AA201" s="182"/>
      <c r="AB201" s="182"/>
      <c r="AC201" s="182"/>
    </row>
    <row r="202" spans="2:29" ht="15.95" customHeight="1">
      <c r="B202" s="182"/>
      <c r="C202" s="229"/>
      <c r="D202" s="182"/>
      <c r="E202" s="182"/>
      <c r="F202" s="229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229"/>
      <c r="W202" s="182"/>
      <c r="X202" s="182"/>
      <c r="Y202" s="182"/>
      <c r="Z202" s="182"/>
      <c r="AA202" s="182"/>
      <c r="AB202" s="182"/>
      <c r="AC202" s="182"/>
    </row>
    <row r="203" spans="2:29" ht="15.95" customHeight="1">
      <c r="B203" s="182"/>
      <c r="C203" s="229"/>
      <c r="D203" s="182"/>
      <c r="E203" s="182"/>
      <c r="F203" s="229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229"/>
      <c r="W203" s="182"/>
      <c r="X203" s="182"/>
      <c r="Y203" s="182"/>
      <c r="Z203" s="182"/>
      <c r="AA203" s="182"/>
      <c r="AB203" s="182"/>
      <c r="AC203" s="182"/>
    </row>
    <row r="204" spans="2:29" ht="15.95" customHeight="1">
      <c r="B204" s="182"/>
      <c r="C204" s="229"/>
      <c r="D204" s="182"/>
      <c r="E204" s="182"/>
      <c r="F204" s="229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229"/>
      <c r="W204" s="182"/>
      <c r="X204" s="182"/>
      <c r="Y204" s="182"/>
      <c r="Z204" s="182"/>
      <c r="AA204" s="182"/>
      <c r="AB204" s="182"/>
      <c r="AC204" s="182"/>
    </row>
    <row r="205" spans="2:29" ht="15.95" customHeight="1">
      <c r="B205" s="182"/>
      <c r="C205" s="229"/>
      <c r="D205" s="182"/>
      <c r="E205" s="182"/>
      <c r="F205" s="229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229"/>
      <c r="W205" s="182"/>
      <c r="X205" s="182"/>
      <c r="Y205" s="182"/>
      <c r="Z205" s="182"/>
      <c r="AA205" s="182"/>
      <c r="AB205" s="182"/>
      <c r="AC205" s="182"/>
    </row>
    <row r="206" spans="2:29" ht="15.95" customHeight="1">
      <c r="B206" s="182"/>
      <c r="C206" s="229"/>
      <c r="D206" s="182"/>
      <c r="E206" s="182"/>
      <c r="F206" s="229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229"/>
      <c r="W206" s="182"/>
      <c r="X206" s="182"/>
      <c r="Y206" s="182"/>
      <c r="Z206" s="182"/>
      <c r="AA206" s="182"/>
      <c r="AB206" s="182"/>
      <c r="AC206" s="182"/>
    </row>
    <row r="207" spans="2:29" ht="15.95" customHeight="1">
      <c r="B207" s="182"/>
      <c r="C207" s="229"/>
      <c r="D207" s="182"/>
      <c r="E207" s="182"/>
      <c r="F207" s="229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229"/>
      <c r="W207" s="182"/>
      <c r="X207" s="182"/>
      <c r="Y207" s="182"/>
      <c r="Z207" s="182"/>
      <c r="AA207" s="182"/>
      <c r="AB207" s="182"/>
      <c r="AC207" s="182"/>
    </row>
    <row r="208" spans="2:29" ht="15.95" customHeight="1">
      <c r="B208" s="182"/>
      <c r="C208" s="229"/>
      <c r="D208" s="182"/>
      <c r="E208" s="182"/>
      <c r="F208" s="229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229"/>
      <c r="W208" s="182"/>
      <c r="X208" s="182"/>
      <c r="Y208" s="182"/>
      <c r="Z208" s="182"/>
      <c r="AA208" s="182"/>
      <c r="AB208" s="182"/>
      <c r="AC208" s="182"/>
    </row>
    <row r="209" spans="2:29" ht="15.95" customHeight="1">
      <c r="B209" s="182"/>
      <c r="C209" s="229"/>
      <c r="D209" s="182"/>
      <c r="E209" s="182"/>
      <c r="F209" s="229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229"/>
      <c r="W209" s="182"/>
      <c r="X209" s="182"/>
      <c r="Y209" s="182"/>
      <c r="Z209" s="182"/>
      <c r="AA209" s="182"/>
      <c r="AB209" s="182"/>
      <c r="AC209" s="182"/>
    </row>
    <row r="210" spans="2:29" ht="15.95" customHeight="1">
      <c r="B210" s="182"/>
      <c r="C210" s="229"/>
      <c r="D210" s="182"/>
      <c r="E210" s="182"/>
      <c r="F210" s="229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229"/>
      <c r="W210" s="182"/>
      <c r="X210" s="182"/>
      <c r="Y210" s="182"/>
      <c r="Z210" s="182"/>
      <c r="AA210" s="182"/>
      <c r="AB210" s="182"/>
      <c r="AC210" s="182"/>
    </row>
    <row r="211" spans="2:29" ht="15.95" customHeight="1">
      <c r="B211" s="182"/>
      <c r="C211" s="229"/>
      <c r="D211" s="182"/>
      <c r="E211" s="182"/>
      <c r="F211" s="229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229"/>
      <c r="W211" s="182"/>
      <c r="X211" s="182"/>
      <c r="Y211" s="182"/>
      <c r="Z211" s="182"/>
      <c r="AA211" s="182"/>
      <c r="AB211" s="182"/>
      <c r="AC211" s="182"/>
    </row>
    <row r="212" spans="2:29" ht="15.95" customHeight="1">
      <c r="B212" s="182"/>
      <c r="C212" s="229"/>
      <c r="D212" s="182"/>
      <c r="E212" s="182"/>
      <c r="F212" s="229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229"/>
      <c r="W212" s="182"/>
      <c r="X212" s="182"/>
      <c r="Y212" s="182"/>
      <c r="Z212" s="182"/>
      <c r="AA212" s="182"/>
      <c r="AB212" s="182"/>
      <c r="AC212" s="182"/>
    </row>
    <row r="213" spans="2:29" ht="15.95" customHeight="1">
      <c r="B213" s="182"/>
      <c r="C213" s="229"/>
      <c r="D213" s="182"/>
      <c r="E213" s="182"/>
      <c r="F213" s="229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229"/>
      <c r="W213" s="182"/>
      <c r="X213" s="182"/>
      <c r="Y213" s="182"/>
      <c r="Z213" s="182"/>
      <c r="AA213" s="182"/>
      <c r="AB213" s="182"/>
      <c r="AC213" s="182"/>
    </row>
    <row r="214" spans="2:29" ht="15.95" customHeight="1">
      <c r="B214" s="182"/>
      <c r="C214" s="229"/>
      <c r="D214" s="182"/>
      <c r="E214" s="182"/>
      <c r="F214" s="229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229"/>
      <c r="W214" s="182"/>
      <c r="X214" s="182"/>
      <c r="Y214" s="182"/>
      <c r="Z214" s="182"/>
      <c r="AA214" s="182"/>
      <c r="AB214" s="182"/>
      <c r="AC214" s="182"/>
    </row>
    <row r="215" spans="2:29" ht="15.95" customHeight="1">
      <c r="B215" s="182"/>
      <c r="C215" s="229"/>
      <c r="D215" s="182"/>
      <c r="E215" s="182"/>
      <c r="F215" s="229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229"/>
      <c r="W215" s="182"/>
      <c r="X215" s="182"/>
      <c r="Y215" s="182"/>
      <c r="Z215" s="182"/>
      <c r="AA215" s="182"/>
      <c r="AB215" s="182"/>
      <c r="AC215" s="182"/>
    </row>
    <row r="216" spans="2:29" ht="15.95" customHeight="1">
      <c r="B216" s="182"/>
      <c r="C216" s="229"/>
      <c r="D216" s="182"/>
      <c r="E216" s="182"/>
      <c r="F216" s="229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229"/>
      <c r="W216" s="182"/>
      <c r="X216" s="182"/>
      <c r="Y216" s="182"/>
      <c r="Z216" s="182"/>
      <c r="AA216" s="182"/>
      <c r="AB216" s="182"/>
      <c r="AC216" s="182"/>
    </row>
    <row r="217" spans="2:29" ht="15.95" customHeight="1">
      <c r="B217" s="182"/>
      <c r="C217" s="229"/>
      <c r="D217" s="182"/>
      <c r="E217" s="182"/>
      <c r="F217" s="229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229"/>
      <c r="W217" s="182"/>
      <c r="X217" s="182"/>
      <c r="Y217" s="182"/>
      <c r="Z217" s="182"/>
      <c r="AA217" s="182"/>
      <c r="AB217" s="182"/>
      <c r="AC217" s="182"/>
    </row>
    <row r="218" spans="2:29" ht="15.95" customHeight="1">
      <c r="B218" s="182"/>
      <c r="C218" s="229"/>
      <c r="D218" s="182"/>
      <c r="E218" s="182"/>
      <c r="F218" s="229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229"/>
      <c r="W218" s="182"/>
      <c r="X218" s="182"/>
      <c r="Y218" s="182"/>
      <c r="Z218" s="182"/>
      <c r="AA218" s="182"/>
      <c r="AB218" s="182"/>
      <c r="AC218" s="182"/>
    </row>
    <row r="219" spans="2:29" ht="15.95" customHeight="1">
      <c r="B219" s="182"/>
      <c r="C219" s="229"/>
      <c r="D219" s="182"/>
      <c r="E219" s="182"/>
      <c r="F219" s="229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229"/>
      <c r="W219" s="182"/>
      <c r="X219" s="182"/>
      <c r="Y219" s="182"/>
      <c r="Z219" s="182"/>
      <c r="AA219" s="182"/>
      <c r="AB219" s="182"/>
      <c r="AC219" s="182"/>
    </row>
    <row r="220" spans="2:29" ht="15.95" customHeight="1">
      <c r="B220" s="182"/>
      <c r="C220" s="229"/>
      <c r="D220" s="182"/>
      <c r="E220" s="182"/>
      <c r="F220" s="229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229"/>
      <c r="W220" s="182"/>
      <c r="X220" s="182"/>
      <c r="Y220" s="182"/>
      <c r="Z220" s="182"/>
      <c r="AA220" s="182"/>
      <c r="AB220" s="182"/>
      <c r="AC220" s="182"/>
    </row>
    <row r="221" spans="2:29" ht="15.95" customHeight="1">
      <c r="B221" s="182"/>
      <c r="C221" s="229"/>
      <c r="D221" s="182"/>
      <c r="E221" s="182"/>
      <c r="F221" s="229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229"/>
      <c r="W221" s="182"/>
      <c r="X221" s="182"/>
      <c r="Y221" s="182"/>
      <c r="Z221" s="182"/>
      <c r="AA221" s="182"/>
      <c r="AB221" s="182"/>
      <c r="AC221" s="182"/>
    </row>
    <row r="222" spans="2:29" ht="15.95" customHeight="1">
      <c r="B222" s="182"/>
      <c r="C222" s="229"/>
      <c r="D222" s="182"/>
      <c r="E222" s="182"/>
      <c r="F222" s="229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229"/>
      <c r="W222" s="182"/>
      <c r="X222" s="182"/>
      <c r="Y222" s="182"/>
      <c r="Z222" s="182"/>
      <c r="AA222" s="182"/>
      <c r="AB222" s="182"/>
      <c r="AC222" s="182"/>
    </row>
    <row r="223" spans="2:29" ht="15.95" customHeight="1">
      <c r="B223" s="182"/>
      <c r="C223" s="229"/>
      <c r="D223" s="182"/>
      <c r="E223" s="182"/>
      <c r="F223" s="229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229"/>
      <c r="W223" s="182"/>
      <c r="X223" s="182"/>
      <c r="Y223" s="182"/>
      <c r="Z223" s="182"/>
      <c r="AA223" s="182"/>
      <c r="AB223" s="182"/>
      <c r="AC223" s="182"/>
    </row>
    <row r="224" spans="2:29" ht="15.95" customHeight="1">
      <c r="B224" s="182"/>
      <c r="C224" s="229"/>
      <c r="D224" s="182"/>
      <c r="E224" s="182"/>
      <c r="F224" s="229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229"/>
      <c r="W224" s="182"/>
      <c r="X224" s="182"/>
      <c r="Y224" s="182"/>
      <c r="Z224" s="182"/>
      <c r="AA224" s="182"/>
      <c r="AB224" s="182"/>
      <c r="AC224" s="182"/>
    </row>
    <row r="225" spans="2:29" ht="15.95" customHeight="1">
      <c r="B225" s="182"/>
      <c r="C225" s="229"/>
      <c r="D225" s="182"/>
      <c r="E225" s="182"/>
      <c r="F225" s="229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229"/>
      <c r="W225" s="182"/>
      <c r="X225" s="182"/>
      <c r="Y225" s="182"/>
      <c r="Z225" s="182"/>
      <c r="AA225" s="182"/>
      <c r="AB225" s="182"/>
      <c r="AC225" s="182"/>
    </row>
    <row r="226" spans="2:29" ht="15.95" customHeight="1">
      <c r="B226" s="182"/>
      <c r="C226" s="229"/>
      <c r="D226" s="182"/>
      <c r="E226" s="182"/>
      <c r="F226" s="229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229"/>
      <c r="W226" s="182"/>
      <c r="X226" s="182"/>
      <c r="Y226" s="182"/>
      <c r="Z226" s="182"/>
      <c r="AA226" s="182"/>
      <c r="AB226" s="182"/>
      <c r="AC226" s="182"/>
    </row>
    <row r="227" spans="2:29" ht="15.95" customHeight="1">
      <c r="B227" s="182"/>
      <c r="C227" s="229"/>
      <c r="D227" s="182"/>
      <c r="E227" s="182"/>
      <c r="F227" s="229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229"/>
      <c r="W227" s="182"/>
      <c r="X227" s="182"/>
      <c r="Y227" s="182"/>
      <c r="Z227" s="182"/>
      <c r="AA227" s="182"/>
      <c r="AB227" s="182"/>
      <c r="AC227" s="182"/>
    </row>
    <row r="228" spans="2:29" ht="15.95" customHeight="1">
      <c r="B228" s="182"/>
      <c r="C228" s="229"/>
      <c r="D228" s="182"/>
      <c r="E228" s="182"/>
      <c r="F228" s="229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229"/>
      <c r="W228" s="182"/>
      <c r="X228" s="182"/>
      <c r="Y228" s="182"/>
      <c r="Z228" s="182"/>
      <c r="AA228" s="182"/>
      <c r="AB228" s="182"/>
      <c r="AC228" s="182"/>
    </row>
    <row r="229" spans="2:29" ht="15.95" customHeight="1">
      <c r="B229" s="182"/>
      <c r="C229" s="229"/>
      <c r="D229" s="182"/>
      <c r="E229" s="182"/>
      <c r="F229" s="229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229"/>
      <c r="W229" s="182"/>
      <c r="X229" s="182"/>
      <c r="Y229" s="182"/>
      <c r="Z229" s="182"/>
      <c r="AA229" s="182"/>
      <c r="AB229" s="182"/>
      <c r="AC229" s="182"/>
    </row>
    <row r="230" spans="2:29" ht="15.95" customHeight="1">
      <c r="B230" s="182"/>
      <c r="C230" s="229"/>
      <c r="D230" s="182"/>
      <c r="E230" s="182"/>
      <c r="F230" s="229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229"/>
      <c r="W230" s="182"/>
      <c r="X230" s="182"/>
      <c r="Y230" s="182"/>
      <c r="Z230" s="182"/>
      <c r="AA230" s="182"/>
      <c r="AB230" s="182"/>
      <c r="AC230" s="182"/>
    </row>
    <row r="231" spans="2:29" ht="15.95" customHeight="1">
      <c r="B231" s="182"/>
      <c r="C231" s="229"/>
      <c r="D231" s="182"/>
      <c r="E231" s="182"/>
      <c r="F231" s="229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229"/>
      <c r="W231" s="182"/>
      <c r="X231" s="182"/>
      <c r="Y231" s="182"/>
      <c r="Z231" s="182"/>
      <c r="AA231" s="182"/>
      <c r="AB231" s="182"/>
      <c r="AC231" s="182"/>
    </row>
    <row r="232" spans="2:29" ht="15.95" customHeight="1">
      <c r="B232" s="182"/>
      <c r="C232" s="229"/>
      <c r="D232" s="182"/>
      <c r="E232" s="182"/>
      <c r="F232" s="229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229"/>
      <c r="W232" s="182"/>
      <c r="X232" s="182"/>
      <c r="Y232" s="182"/>
      <c r="Z232" s="182"/>
      <c r="AA232" s="182"/>
      <c r="AB232" s="182"/>
      <c r="AC232" s="182"/>
    </row>
    <row r="233" spans="2:29" ht="15.95" customHeight="1">
      <c r="B233" s="182"/>
      <c r="C233" s="229"/>
      <c r="D233" s="182"/>
      <c r="E233" s="182"/>
      <c r="F233" s="229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229"/>
      <c r="W233" s="182"/>
      <c r="X233" s="182"/>
      <c r="Y233" s="182"/>
      <c r="Z233" s="182"/>
      <c r="AA233" s="182"/>
      <c r="AB233" s="182"/>
      <c r="AC233" s="182"/>
    </row>
    <row r="234" spans="2:29" ht="15.95" customHeight="1">
      <c r="B234" s="182"/>
      <c r="C234" s="229"/>
      <c r="D234" s="182"/>
      <c r="E234" s="182"/>
      <c r="F234" s="229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229"/>
      <c r="W234" s="182"/>
      <c r="X234" s="182"/>
      <c r="Y234" s="182"/>
      <c r="Z234" s="182"/>
      <c r="AA234" s="182"/>
      <c r="AB234" s="182"/>
      <c r="AC234" s="182"/>
    </row>
    <row r="235" spans="2:29" ht="15.95" customHeight="1">
      <c r="B235" s="182"/>
      <c r="C235" s="229"/>
      <c r="D235" s="182"/>
      <c r="E235" s="182"/>
      <c r="F235" s="229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229"/>
      <c r="W235" s="182"/>
      <c r="X235" s="182"/>
      <c r="Y235" s="182"/>
      <c r="Z235" s="182"/>
      <c r="AA235" s="182"/>
      <c r="AB235" s="182"/>
      <c r="AC235" s="182"/>
    </row>
    <row r="236" spans="2:29" ht="15.95" customHeight="1">
      <c r="B236" s="182"/>
      <c r="C236" s="229"/>
      <c r="D236" s="182"/>
      <c r="E236" s="182"/>
      <c r="F236" s="229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229"/>
      <c r="W236" s="182"/>
      <c r="X236" s="182"/>
      <c r="Y236" s="182"/>
      <c r="Z236" s="182"/>
      <c r="AA236" s="182"/>
      <c r="AB236" s="182"/>
      <c r="AC236" s="182"/>
    </row>
    <row r="237" spans="2:29" ht="15.95" customHeight="1">
      <c r="B237" s="182"/>
      <c r="C237" s="229"/>
      <c r="D237" s="182"/>
      <c r="E237" s="182"/>
      <c r="F237" s="229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229"/>
      <c r="W237" s="182"/>
      <c r="X237" s="182"/>
      <c r="Y237" s="182"/>
      <c r="Z237" s="182"/>
      <c r="AA237" s="182"/>
      <c r="AB237" s="182"/>
      <c r="AC237" s="182"/>
    </row>
    <row r="238" spans="2:29" ht="15.95" customHeight="1">
      <c r="B238" s="182"/>
      <c r="C238" s="229"/>
      <c r="D238" s="182"/>
      <c r="E238" s="182"/>
      <c r="F238" s="229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229"/>
      <c r="W238" s="182"/>
      <c r="X238" s="182"/>
      <c r="Y238" s="182"/>
      <c r="Z238" s="182"/>
      <c r="AA238" s="182"/>
      <c r="AB238" s="182"/>
      <c r="AC238" s="182"/>
    </row>
    <row r="239" spans="2:29" ht="15.95" customHeight="1">
      <c r="B239" s="182"/>
      <c r="C239" s="229"/>
      <c r="D239" s="182"/>
      <c r="E239" s="182"/>
      <c r="F239" s="229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229"/>
      <c r="W239" s="182"/>
      <c r="X239" s="182"/>
      <c r="Y239" s="182"/>
      <c r="Z239" s="182"/>
      <c r="AA239" s="182"/>
      <c r="AB239" s="182"/>
      <c r="AC239" s="182"/>
    </row>
    <row r="240" spans="2:29" ht="15.95" customHeight="1">
      <c r="B240" s="182"/>
      <c r="C240" s="229"/>
      <c r="D240" s="182"/>
      <c r="E240" s="182"/>
      <c r="F240" s="229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229"/>
      <c r="W240" s="182"/>
      <c r="X240" s="182"/>
      <c r="Y240" s="182"/>
      <c r="Z240" s="182"/>
      <c r="AA240" s="182"/>
      <c r="AB240" s="182"/>
      <c r="AC240" s="182"/>
    </row>
    <row r="241" spans="2:29" ht="15.95" customHeight="1">
      <c r="B241" s="182"/>
      <c r="C241" s="229"/>
      <c r="D241" s="182"/>
      <c r="E241" s="182"/>
      <c r="F241" s="229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229"/>
      <c r="W241" s="182"/>
      <c r="X241" s="182"/>
      <c r="Y241" s="182"/>
      <c r="Z241" s="182"/>
      <c r="AA241" s="182"/>
      <c r="AB241" s="182"/>
      <c r="AC241" s="182"/>
    </row>
    <row r="242" spans="2:29" ht="15.95" customHeight="1">
      <c r="B242" s="182"/>
      <c r="C242" s="229"/>
      <c r="D242" s="182"/>
      <c r="E242" s="182"/>
      <c r="F242" s="229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229"/>
      <c r="W242" s="182"/>
      <c r="X242" s="182"/>
      <c r="Y242" s="182"/>
      <c r="Z242" s="182"/>
      <c r="AA242" s="182"/>
      <c r="AB242" s="182"/>
      <c r="AC242" s="182"/>
    </row>
    <row r="243" spans="2:29" ht="15.95" customHeight="1">
      <c r="B243" s="182"/>
      <c r="C243" s="229"/>
      <c r="D243" s="182"/>
      <c r="E243" s="182"/>
      <c r="F243" s="229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229"/>
      <c r="W243" s="182"/>
      <c r="X243" s="182"/>
      <c r="Y243" s="182"/>
      <c r="Z243" s="182"/>
      <c r="AA243" s="182"/>
      <c r="AB243" s="182"/>
      <c r="AC243" s="182"/>
    </row>
    <row r="244" spans="2:29" ht="15.95" customHeight="1">
      <c r="B244" s="182"/>
      <c r="C244" s="229"/>
      <c r="D244" s="182"/>
      <c r="E244" s="182"/>
      <c r="F244" s="229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229"/>
      <c r="W244" s="182"/>
      <c r="X244" s="182"/>
      <c r="Y244" s="182"/>
      <c r="Z244" s="182"/>
      <c r="AA244" s="182"/>
      <c r="AB244" s="182"/>
      <c r="AC244" s="182"/>
    </row>
    <row r="245" spans="2:29" ht="15.95" customHeight="1">
      <c r="B245" s="182"/>
      <c r="C245" s="229"/>
      <c r="D245" s="182"/>
      <c r="E245" s="182"/>
      <c r="F245" s="229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229"/>
      <c r="W245" s="182"/>
      <c r="X245" s="182"/>
      <c r="Y245" s="182"/>
      <c r="Z245" s="182"/>
      <c r="AA245" s="182"/>
      <c r="AB245" s="182"/>
      <c r="AC245" s="182"/>
    </row>
    <row r="246" spans="2:29" ht="15.95" customHeight="1">
      <c r="B246" s="182"/>
      <c r="C246" s="229"/>
      <c r="D246" s="182"/>
      <c r="E246" s="182"/>
      <c r="F246" s="229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229"/>
      <c r="W246" s="182"/>
      <c r="X246" s="182"/>
      <c r="Y246" s="182"/>
      <c r="Z246" s="182"/>
      <c r="AA246" s="182"/>
      <c r="AB246" s="182"/>
      <c r="AC246" s="182"/>
    </row>
    <row r="247" spans="2:29" ht="15.95" customHeight="1">
      <c r="B247" s="182"/>
      <c r="C247" s="229"/>
      <c r="D247" s="182"/>
      <c r="E247" s="182"/>
      <c r="F247" s="229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229"/>
      <c r="W247" s="182"/>
      <c r="X247" s="182"/>
      <c r="Y247" s="182"/>
      <c r="Z247" s="182"/>
      <c r="AA247" s="182"/>
      <c r="AB247" s="182"/>
      <c r="AC247" s="182"/>
    </row>
    <row r="248" spans="2:29" ht="15.95" customHeight="1">
      <c r="B248" s="182"/>
      <c r="C248" s="229"/>
      <c r="D248" s="182"/>
      <c r="E248" s="182"/>
      <c r="F248" s="229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229"/>
      <c r="W248" s="182"/>
      <c r="X248" s="182"/>
      <c r="Y248" s="182"/>
      <c r="Z248" s="182"/>
      <c r="AA248" s="182"/>
      <c r="AB248" s="182"/>
      <c r="AC248" s="182"/>
    </row>
    <row r="249" spans="2:29" ht="15.95" customHeight="1">
      <c r="B249" s="182"/>
      <c r="C249" s="229"/>
      <c r="D249" s="182"/>
      <c r="E249" s="182"/>
      <c r="F249" s="229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229"/>
      <c r="W249" s="182"/>
      <c r="X249" s="182"/>
      <c r="Y249" s="182"/>
      <c r="Z249" s="182"/>
      <c r="AA249" s="182"/>
      <c r="AB249" s="182"/>
      <c r="AC249" s="182"/>
    </row>
    <row r="250" spans="2:29" ht="15.95" customHeight="1">
      <c r="B250" s="182"/>
      <c r="C250" s="229"/>
      <c r="D250" s="182"/>
      <c r="E250" s="182"/>
      <c r="F250" s="229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229"/>
      <c r="W250" s="182"/>
      <c r="X250" s="182"/>
      <c r="Y250" s="182"/>
      <c r="Z250" s="182"/>
      <c r="AA250" s="182"/>
      <c r="AB250" s="182"/>
      <c r="AC250" s="182"/>
    </row>
    <row r="251" spans="2:29" ht="15.95" customHeight="1">
      <c r="B251" s="182"/>
      <c r="C251" s="229"/>
      <c r="D251" s="182"/>
      <c r="E251" s="182"/>
      <c r="F251" s="229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229"/>
      <c r="W251" s="182"/>
      <c r="X251" s="182"/>
      <c r="Y251" s="182"/>
      <c r="Z251" s="182"/>
      <c r="AA251" s="182"/>
      <c r="AB251" s="182"/>
      <c r="AC251" s="182"/>
    </row>
    <row r="252" spans="2:29" ht="15.95" customHeight="1">
      <c r="B252" s="182"/>
      <c r="C252" s="229"/>
      <c r="D252" s="182"/>
      <c r="E252" s="182"/>
      <c r="F252" s="229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229"/>
      <c r="W252" s="182"/>
      <c r="X252" s="182"/>
      <c r="Y252" s="182"/>
      <c r="Z252" s="182"/>
      <c r="AA252" s="182"/>
      <c r="AB252" s="182"/>
      <c r="AC252" s="182"/>
    </row>
    <row r="253" spans="2:29" ht="15.95" customHeight="1">
      <c r="B253" s="182"/>
      <c r="C253" s="229"/>
      <c r="D253" s="182"/>
      <c r="E253" s="182"/>
      <c r="F253" s="229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229"/>
      <c r="W253" s="182"/>
      <c r="X253" s="182"/>
      <c r="Y253" s="182"/>
      <c r="Z253" s="182"/>
      <c r="AA253" s="182"/>
      <c r="AB253" s="182"/>
      <c r="AC253" s="182"/>
    </row>
    <row r="254" spans="2:29" ht="15.95" customHeight="1">
      <c r="B254" s="182"/>
      <c r="C254" s="229"/>
      <c r="D254" s="182"/>
      <c r="E254" s="182"/>
      <c r="F254" s="229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229"/>
      <c r="W254" s="182"/>
      <c r="X254" s="182"/>
      <c r="Y254" s="182"/>
      <c r="Z254" s="182"/>
      <c r="AA254" s="182"/>
      <c r="AB254" s="182"/>
      <c r="AC254" s="182"/>
    </row>
    <row r="255" spans="2:29" ht="15.95" customHeight="1">
      <c r="B255" s="182"/>
      <c r="C255" s="229"/>
      <c r="D255" s="182"/>
      <c r="E255" s="182"/>
      <c r="F255" s="229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229"/>
      <c r="W255" s="182"/>
      <c r="X255" s="182"/>
      <c r="Y255" s="182"/>
      <c r="Z255" s="182"/>
      <c r="AA255" s="182"/>
      <c r="AB255" s="182"/>
      <c r="AC255" s="182"/>
    </row>
    <row r="256" spans="2:29" ht="15.95" customHeight="1">
      <c r="B256" s="182"/>
      <c r="C256" s="229"/>
      <c r="D256" s="182"/>
      <c r="E256" s="182"/>
      <c r="F256" s="229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229"/>
      <c r="W256" s="182"/>
      <c r="X256" s="182"/>
      <c r="Y256" s="182"/>
      <c r="Z256" s="182"/>
      <c r="AA256" s="182"/>
      <c r="AB256" s="182"/>
      <c r="AC256" s="182"/>
    </row>
    <row r="257" spans="2:29" ht="15.95" customHeight="1">
      <c r="B257" s="182"/>
      <c r="C257" s="229"/>
      <c r="D257" s="182"/>
      <c r="E257" s="182"/>
      <c r="F257" s="229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229"/>
      <c r="W257" s="182"/>
      <c r="X257" s="182"/>
      <c r="Y257" s="182"/>
      <c r="Z257" s="182"/>
      <c r="AA257" s="182"/>
      <c r="AB257" s="182"/>
      <c r="AC257" s="182"/>
    </row>
    <row r="258" spans="2:29" ht="15.95" customHeight="1">
      <c r="B258" s="182"/>
      <c r="C258" s="229"/>
      <c r="D258" s="182"/>
      <c r="E258" s="182"/>
      <c r="F258" s="229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229"/>
      <c r="W258" s="182"/>
      <c r="X258" s="182"/>
      <c r="Y258" s="182"/>
      <c r="Z258" s="182"/>
      <c r="AA258" s="182"/>
      <c r="AB258" s="182"/>
      <c r="AC258" s="182"/>
    </row>
    <row r="259" spans="2:29" ht="15.95" customHeight="1">
      <c r="B259" s="182"/>
      <c r="C259" s="229"/>
      <c r="D259" s="182"/>
      <c r="E259" s="182"/>
      <c r="F259" s="229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229"/>
      <c r="W259" s="182"/>
      <c r="X259" s="182"/>
      <c r="Y259" s="182"/>
      <c r="Z259" s="182"/>
      <c r="AA259" s="182"/>
      <c r="AB259" s="182"/>
      <c r="AC259" s="182"/>
    </row>
    <row r="260" spans="2:29" ht="15.95" customHeight="1">
      <c r="B260" s="182"/>
      <c r="C260" s="229"/>
      <c r="D260" s="182"/>
      <c r="E260" s="182"/>
      <c r="F260" s="229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229"/>
      <c r="W260" s="182"/>
      <c r="X260" s="182"/>
      <c r="Y260" s="182"/>
      <c r="Z260" s="182"/>
      <c r="AA260" s="182"/>
      <c r="AB260" s="182"/>
      <c r="AC260" s="182"/>
    </row>
    <row r="261" spans="2:29" ht="15.95" customHeight="1">
      <c r="B261" s="182"/>
      <c r="C261" s="229"/>
      <c r="D261" s="182"/>
      <c r="E261" s="182"/>
      <c r="F261" s="229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229"/>
      <c r="W261" s="182"/>
      <c r="X261" s="182"/>
      <c r="Y261" s="182"/>
      <c r="Z261" s="182"/>
      <c r="AA261" s="182"/>
      <c r="AB261" s="182"/>
      <c r="AC261" s="182"/>
    </row>
    <row r="262" spans="2:29" ht="15.95" customHeight="1">
      <c r="B262" s="182"/>
      <c r="C262" s="229"/>
      <c r="D262" s="182"/>
      <c r="E262" s="182"/>
      <c r="F262" s="229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229"/>
      <c r="W262" s="182"/>
      <c r="X262" s="182"/>
      <c r="Y262" s="182"/>
      <c r="Z262" s="182"/>
      <c r="AA262" s="182"/>
      <c r="AB262" s="182"/>
      <c r="AC262" s="182"/>
    </row>
    <row r="263" spans="2:29" ht="15.95" customHeight="1">
      <c r="B263" s="182"/>
      <c r="C263" s="229"/>
      <c r="D263" s="182"/>
      <c r="E263" s="182"/>
      <c r="F263" s="229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229"/>
      <c r="W263" s="182"/>
      <c r="X263" s="182"/>
      <c r="Y263" s="182"/>
      <c r="Z263" s="182"/>
      <c r="AA263" s="182"/>
      <c r="AB263" s="182"/>
      <c r="AC263" s="182"/>
    </row>
    <row r="264" spans="2:29" ht="15.95" customHeight="1">
      <c r="B264" s="182"/>
      <c r="C264" s="229"/>
      <c r="D264" s="182"/>
      <c r="E264" s="182"/>
      <c r="F264" s="229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229"/>
      <c r="W264" s="182"/>
      <c r="X264" s="182"/>
      <c r="Y264" s="182"/>
      <c r="Z264" s="182"/>
      <c r="AA264" s="182"/>
      <c r="AB264" s="182"/>
      <c r="AC264" s="182"/>
    </row>
    <row r="265" spans="2:29" ht="15.95" customHeight="1">
      <c r="B265" s="182"/>
      <c r="C265" s="229"/>
      <c r="D265" s="182"/>
      <c r="E265" s="182"/>
      <c r="F265" s="229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229"/>
      <c r="W265" s="182"/>
      <c r="X265" s="182"/>
      <c r="Y265" s="182"/>
      <c r="Z265" s="182"/>
      <c r="AA265" s="182"/>
      <c r="AB265" s="182"/>
      <c r="AC265" s="182"/>
    </row>
    <row r="266" spans="2:29" ht="15.95" customHeight="1">
      <c r="B266" s="182"/>
      <c r="C266" s="229"/>
      <c r="D266" s="182"/>
      <c r="E266" s="182"/>
      <c r="F266" s="229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229"/>
      <c r="W266" s="182"/>
      <c r="X266" s="182"/>
      <c r="Y266" s="182"/>
      <c r="Z266" s="182"/>
      <c r="AA266" s="182"/>
      <c r="AB266" s="182"/>
      <c r="AC266" s="182"/>
    </row>
    <row r="267" spans="2:29" ht="15.95" customHeight="1">
      <c r="B267" s="182"/>
      <c r="C267" s="229"/>
      <c r="D267" s="182"/>
      <c r="E267" s="182"/>
      <c r="F267" s="229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229"/>
      <c r="W267" s="182"/>
      <c r="X267" s="182"/>
      <c r="Y267" s="182"/>
      <c r="Z267" s="182"/>
      <c r="AA267" s="182"/>
      <c r="AB267" s="182"/>
      <c r="AC267" s="182"/>
    </row>
    <row r="268" spans="2:29" ht="15.95" customHeight="1">
      <c r="B268" s="182"/>
      <c r="C268" s="229"/>
      <c r="D268" s="182"/>
      <c r="E268" s="182"/>
      <c r="F268" s="229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229"/>
      <c r="W268" s="182"/>
      <c r="X268" s="182"/>
      <c r="Y268" s="182"/>
      <c r="Z268" s="182"/>
      <c r="AA268" s="182"/>
      <c r="AB268" s="182"/>
      <c r="AC268" s="182"/>
    </row>
    <row r="269" spans="2:29" ht="15.95" customHeight="1">
      <c r="B269" s="182"/>
      <c r="C269" s="229"/>
      <c r="D269" s="182"/>
      <c r="E269" s="182"/>
      <c r="F269" s="229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229"/>
      <c r="W269" s="182"/>
      <c r="X269" s="182"/>
      <c r="Y269" s="182"/>
      <c r="Z269" s="182"/>
      <c r="AA269" s="182"/>
      <c r="AB269" s="182"/>
      <c r="AC269" s="182"/>
    </row>
    <row r="270" spans="2:29" ht="15.95" customHeight="1">
      <c r="B270" s="182"/>
      <c r="C270" s="229"/>
      <c r="D270" s="182"/>
      <c r="E270" s="182"/>
      <c r="F270" s="229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229"/>
      <c r="W270" s="182"/>
      <c r="X270" s="182"/>
      <c r="Y270" s="182"/>
      <c r="Z270" s="182"/>
      <c r="AA270" s="182"/>
      <c r="AB270" s="182"/>
      <c r="AC270" s="182"/>
    </row>
    <row r="271" spans="2:29" ht="15.95" customHeight="1">
      <c r="B271" s="182"/>
      <c r="C271" s="229"/>
      <c r="D271" s="182"/>
      <c r="E271" s="182"/>
      <c r="F271" s="229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229"/>
      <c r="W271" s="182"/>
      <c r="X271" s="182"/>
      <c r="Y271" s="182"/>
      <c r="Z271" s="182"/>
      <c r="AA271" s="182"/>
      <c r="AB271" s="182"/>
      <c r="AC271" s="182"/>
    </row>
    <row r="272" spans="2:29" ht="15.95" customHeight="1">
      <c r="B272" s="182"/>
      <c r="C272" s="229"/>
      <c r="D272" s="182"/>
      <c r="E272" s="182"/>
      <c r="F272" s="229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229"/>
      <c r="W272" s="182"/>
      <c r="X272" s="182"/>
      <c r="Y272" s="182"/>
      <c r="Z272" s="182"/>
      <c r="AA272" s="182"/>
      <c r="AB272" s="182"/>
      <c r="AC272" s="182"/>
    </row>
    <row r="273" spans="2:29" ht="15.95" customHeight="1">
      <c r="B273" s="182"/>
      <c r="C273" s="229"/>
      <c r="D273" s="182"/>
      <c r="E273" s="182"/>
      <c r="F273" s="229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229"/>
      <c r="W273" s="182"/>
      <c r="X273" s="182"/>
      <c r="Y273" s="182"/>
      <c r="Z273" s="182"/>
      <c r="AA273" s="182"/>
      <c r="AB273" s="182"/>
      <c r="AC273" s="182"/>
    </row>
    <row r="274" spans="2:29" ht="15.95" customHeight="1">
      <c r="B274" s="182"/>
      <c r="C274" s="229"/>
      <c r="D274" s="182"/>
      <c r="E274" s="182"/>
      <c r="F274" s="229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229"/>
      <c r="W274" s="182"/>
      <c r="X274" s="182"/>
      <c r="Y274" s="182"/>
      <c r="Z274" s="182"/>
      <c r="AA274" s="182"/>
      <c r="AB274" s="182"/>
      <c r="AC274" s="182"/>
    </row>
    <row r="275" spans="2:29" ht="15.95" customHeight="1">
      <c r="B275" s="182"/>
      <c r="C275" s="229"/>
      <c r="D275" s="182"/>
      <c r="E275" s="182"/>
      <c r="F275" s="229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229"/>
      <c r="W275" s="182"/>
      <c r="X275" s="182"/>
      <c r="Y275" s="182"/>
      <c r="Z275" s="182"/>
      <c r="AA275" s="182"/>
      <c r="AB275" s="182"/>
      <c r="AC275" s="182"/>
    </row>
    <row r="276" spans="2:29" ht="15.95" customHeight="1">
      <c r="B276" s="182"/>
      <c r="C276" s="229"/>
      <c r="D276" s="182"/>
      <c r="E276" s="182"/>
      <c r="F276" s="229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229"/>
      <c r="W276" s="182"/>
      <c r="X276" s="182"/>
      <c r="Y276" s="182"/>
      <c r="Z276" s="182"/>
      <c r="AA276" s="182"/>
      <c r="AB276" s="182"/>
      <c r="AC276" s="182"/>
    </row>
    <row r="277" spans="2:29" ht="15.95" customHeight="1">
      <c r="B277" s="182"/>
      <c r="C277" s="229"/>
      <c r="D277" s="182"/>
      <c r="E277" s="182"/>
      <c r="F277" s="229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229"/>
      <c r="W277" s="182"/>
      <c r="X277" s="182"/>
      <c r="Y277" s="182"/>
      <c r="Z277" s="182"/>
      <c r="AA277" s="182"/>
      <c r="AB277" s="182"/>
      <c r="AC277" s="182"/>
    </row>
    <row r="278" spans="2:29" ht="15.95" customHeight="1">
      <c r="B278" s="182"/>
      <c r="C278" s="229"/>
      <c r="D278" s="182"/>
      <c r="E278" s="182"/>
      <c r="F278" s="229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229"/>
      <c r="W278" s="182"/>
      <c r="X278" s="182"/>
      <c r="Y278" s="182"/>
      <c r="Z278" s="182"/>
      <c r="AA278" s="182"/>
      <c r="AB278" s="182"/>
      <c r="AC278" s="182"/>
    </row>
    <row r="279" spans="2:29" ht="15.95" customHeight="1">
      <c r="B279" s="182"/>
      <c r="C279" s="229"/>
      <c r="D279" s="182"/>
      <c r="E279" s="182"/>
      <c r="F279" s="229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229"/>
      <c r="W279" s="182"/>
      <c r="X279" s="182"/>
      <c r="Y279" s="182"/>
      <c r="Z279" s="182"/>
      <c r="AA279" s="182"/>
      <c r="AB279" s="182"/>
      <c r="AC279" s="182"/>
    </row>
    <row r="280" spans="2:29" ht="15.95" customHeight="1">
      <c r="B280" s="182"/>
      <c r="C280" s="229"/>
      <c r="D280" s="182"/>
      <c r="E280" s="182"/>
      <c r="F280" s="229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229"/>
      <c r="W280" s="182"/>
      <c r="X280" s="182"/>
      <c r="Y280" s="182"/>
      <c r="Z280" s="182"/>
      <c r="AA280" s="182"/>
      <c r="AB280" s="182"/>
      <c r="AC280" s="182"/>
    </row>
    <row r="281" spans="2:29" ht="15.95" customHeight="1">
      <c r="B281" s="182"/>
      <c r="C281" s="229"/>
      <c r="D281" s="182"/>
      <c r="E281" s="182"/>
      <c r="F281" s="229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229"/>
      <c r="W281" s="182"/>
      <c r="X281" s="182"/>
      <c r="Y281" s="182"/>
      <c r="Z281" s="182"/>
      <c r="AA281" s="182"/>
      <c r="AB281" s="182"/>
      <c r="AC281" s="182"/>
    </row>
    <row r="282" spans="2:29" ht="15.95" customHeight="1">
      <c r="B282" s="182"/>
      <c r="C282" s="229"/>
      <c r="D282" s="182"/>
      <c r="E282" s="182"/>
      <c r="F282" s="229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229"/>
      <c r="W282" s="182"/>
      <c r="X282" s="182"/>
      <c r="Y282" s="182"/>
      <c r="Z282" s="182"/>
      <c r="AA282" s="182"/>
      <c r="AB282" s="182"/>
      <c r="AC282" s="182"/>
    </row>
    <row r="283" spans="2:29" ht="15.95" customHeight="1">
      <c r="B283" s="182"/>
      <c r="C283" s="229"/>
      <c r="D283" s="182"/>
      <c r="E283" s="182"/>
      <c r="F283" s="229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229"/>
      <c r="W283" s="182"/>
      <c r="X283" s="182"/>
      <c r="Y283" s="182"/>
      <c r="Z283" s="182"/>
      <c r="AA283" s="182"/>
      <c r="AB283" s="182"/>
      <c r="AC283" s="182"/>
    </row>
    <row r="284" spans="2:29" ht="15.95" customHeight="1">
      <c r="B284" s="182"/>
      <c r="C284" s="229"/>
      <c r="D284" s="182"/>
      <c r="E284" s="182"/>
      <c r="F284" s="229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229"/>
      <c r="W284" s="182"/>
      <c r="X284" s="182"/>
      <c r="Y284" s="182"/>
      <c r="Z284" s="182"/>
      <c r="AA284" s="182"/>
      <c r="AB284" s="182"/>
      <c r="AC284" s="182"/>
    </row>
    <row r="285" spans="2:29" ht="15.95" customHeight="1">
      <c r="B285" s="182"/>
      <c r="C285" s="229"/>
      <c r="D285" s="182"/>
      <c r="E285" s="182"/>
      <c r="F285" s="229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229"/>
      <c r="W285" s="182"/>
      <c r="X285" s="182"/>
      <c r="Y285" s="182"/>
      <c r="Z285" s="182"/>
      <c r="AA285" s="182"/>
      <c r="AB285" s="182"/>
      <c r="AC285" s="182"/>
    </row>
    <row r="286" spans="2:29" ht="15.95" customHeight="1">
      <c r="B286" s="182"/>
      <c r="C286" s="229"/>
      <c r="D286" s="182"/>
      <c r="E286" s="182"/>
      <c r="F286" s="229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229"/>
      <c r="W286" s="182"/>
      <c r="X286" s="182"/>
      <c r="Y286" s="182"/>
      <c r="Z286" s="182"/>
      <c r="AA286" s="182"/>
      <c r="AB286" s="182"/>
      <c r="AC286" s="182"/>
    </row>
    <row r="287" spans="2:29" ht="15.95" customHeight="1">
      <c r="B287" s="182"/>
      <c r="C287" s="229"/>
      <c r="D287" s="182"/>
      <c r="E287" s="182"/>
      <c r="F287" s="229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229"/>
      <c r="W287" s="182"/>
      <c r="X287" s="182"/>
      <c r="Y287" s="182"/>
      <c r="Z287" s="182"/>
      <c r="AA287" s="182"/>
      <c r="AB287" s="182"/>
      <c r="AC287" s="182"/>
    </row>
    <row r="288" spans="2:29" ht="15.95" customHeight="1">
      <c r="B288" s="182"/>
      <c r="C288" s="229"/>
      <c r="D288" s="182"/>
      <c r="E288" s="182"/>
      <c r="F288" s="229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229"/>
      <c r="W288" s="182"/>
      <c r="X288" s="182"/>
      <c r="Y288" s="182"/>
      <c r="Z288" s="182"/>
      <c r="AA288" s="182"/>
      <c r="AB288" s="182"/>
      <c r="AC288" s="182"/>
    </row>
    <row r="289" spans="2:29" ht="15.95" customHeight="1">
      <c r="B289" s="182"/>
      <c r="C289" s="229"/>
      <c r="D289" s="182"/>
      <c r="E289" s="182"/>
      <c r="F289" s="229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229"/>
      <c r="W289" s="182"/>
      <c r="X289" s="182"/>
      <c r="Y289" s="182"/>
      <c r="Z289" s="182"/>
      <c r="AA289" s="182"/>
      <c r="AB289" s="182"/>
      <c r="AC289" s="182"/>
    </row>
    <row r="290" spans="2:29" ht="15.95" customHeight="1">
      <c r="B290" s="182"/>
      <c r="C290" s="229"/>
      <c r="D290" s="182"/>
      <c r="E290" s="182"/>
      <c r="F290" s="229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229"/>
      <c r="W290" s="182"/>
      <c r="X290" s="182"/>
      <c r="Y290" s="182"/>
      <c r="Z290" s="182"/>
      <c r="AA290" s="182"/>
      <c r="AB290" s="182"/>
      <c r="AC290" s="182"/>
    </row>
    <row r="291" spans="2:29" ht="15.95" customHeight="1">
      <c r="B291" s="182"/>
      <c r="C291" s="229"/>
      <c r="D291" s="182"/>
      <c r="E291" s="182"/>
      <c r="F291" s="229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229"/>
      <c r="W291" s="182"/>
      <c r="X291" s="182"/>
      <c r="Y291" s="182"/>
      <c r="Z291" s="182"/>
      <c r="AA291" s="182"/>
      <c r="AB291" s="182"/>
      <c r="AC291" s="182"/>
    </row>
    <row r="292" spans="2:29" ht="15.95" customHeight="1">
      <c r="B292" s="182"/>
      <c r="C292" s="229"/>
      <c r="D292" s="182"/>
      <c r="E292" s="182"/>
      <c r="F292" s="229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229"/>
      <c r="W292" s="182"/>
      <c r="X292" s="182"/>
      <c r="Y292" s="182"/>
      <c r="Z292" s="182"/>
      <c r="AA292" s="182"/>
      <c r="AB292" s="182"/>
      <c r="AC292" s="182"/>
    </row>
    <row r="293" spans="2:29" ht="15.95" customHeight="1">
      <c r="B293" s="182"/>
      <c r="C293" s="229"/>
      <c r="D293" s="182"/>
      <c r="E293" s="182"/>
      <c r="F293" s="229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229"/>
      <c r="W293" s="182"/>
      <c r="X293" s="182"/>
      <c r="Y293" s="182"/>
      <c r="Z293" s="182"/>
      <c r="AA293" s="182"/>
      <c r="AB293" s="182"/>
      <c r="AC293" s="182"/>
    </row>
    <row r="294" spans="2:29" ht="15.95" customHeight="1">
      <c r="B294" s="182"/>
      <c r="C294" s="229"/>
      <c r="D294" s="182"/>
      <c r="E294" s="182"/>
      <c r="F294" s="229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229"/>
      <c r="W294" s="182"/>
      <c r="X294" s="182"/>
      <c r="Y294" s="182"/>
      <c r="Z294" s="182"/>
      <c r="AA294" s="182"/>
      <c r="AB294" s="182"/>
      <c r="AC294" s="182"/>
    </row>
    <row r="295" spans="2:29" ht="15.95" customHeight="1">
      <c r="B295" s="182"/>
      <c r="C295" s="229"/>
      <c r="D295" s="182"/>
      <c r="E295" s="182"/>
      <c r="F295" s="229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229"/>
      <c r="W295" s="182"/>
      <c r="X295" s="182"/>
      <c r="Y295" s="182"/>
      <c r="Z295" s="182"/>
      <c r="AA295" s="182"/>
      <c r="AB295" s="182"/>
      <c r="AC295" s="182"/>
    </row>
    <row r="296" spans="2:29" ht="15.95" customHeight="1">
      <c r="B296" s="182"/>
      <c r="C296" s="229"/>
      <c r="D296" s="182"/>
      <c r="E296" s="182"/>
      <c r="F296" s="229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229"/>
      <c r="W296" s="182"/>
      <c r="X296" s="182"/>
      <c r="Y296" s="182"/>
      <c r="Z296" s="182"/>
      <c r="AA296" s="182"/>
      <c r="AB296" s="182"/>
      <c r="AC296" s="182"/>
    </row>
    <row r="297" spans="2:29" ht="15.95" customHeight="1">
      <c r="B297" s="182"/>
      <c r="C297" s="229"/>
      <c r="D297" s="182"/>
      <c r="E297" s="182"/>
      <c r="F297" s="229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229"/>
      <c r="W297" s="182"/>
      <c r="X297" s="182"/>
      <c r="Y297" s="182"/>
      <c r="Z297" s="182"/>
      <c r="AA297" s="182"/>
      <c r="AB297" s="182"/>
      <c r="AC297" s="182"/>
    </row>
    <row r="298" spans="2:29" ht="15.95" customHeight="1">
      <c r="B298" s="182"/>
      <c r="C298" s="229"/>
      <c r="D298" s="182"/>
      <c r="E298" s="182"/>
      <c r="F298" s="229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229"/>
      <c r="W298" s="182"/>
      <c r="X298" s="182"/>
      <c r="Y298" s="182"/>
      <c r="Z298" s="182"/>
      <c r="AA298" s="182"/>
      <c r="AB298" s="182"/>
      <c r="AC298" s="182"/>
    </row>
    <row r="299" spans="2:29" ht="15.95" customHeight="1">
      <c r="B299" s="182"/>
      <c r="C299" s="229"/>
      <c r="D299" s="182"/>
      <c r="E299" s="182"/>
      <c r="F299" s="229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229"/>
      <c r="W299" s="182"/>
      <c r="X299" s="182"/>
      <c r="Y299" s="182"/>
      <c r="Z299" s="182"/>
      <c r="AA299" s="182"/>
      <c r="AB299" s="182"/>
      <c r="AC299" s="182"/>
    </row>
    <row r="300" spans="2:29" ht="15.95" customHeight="1">
      <c r="B300" s="182"/>
      <c r="C300" s="229"/>
      <c r="D300" s="182"/>
      <c r="E300" s="182"/>
      <c r="F300" s="229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229"/>
      <c r="W300" s="182"/>
      <c r="X300" s="182"/>
      <c r="Y300" s="182"/>
      <c r="Z300" s="182"/>
      <c r="AA300" s="182"/>
      <c r="AB300" s="182"/>
      <c r="AC300" s="182"/>
    </row>
    <row r="301" spans="2:29" ht="15.95" customHeight="1">
      <c r="B301" s="182"/>
      <c r="C301" s="229"/>
      <c r="D301" s="182"/>
      <c r="E301" s="182"/>
      <c r="F301" s="229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229"/>
      <c r="W301" s="182"/>
      <c r="X301" s="182"/>
      <c r="Y301" s="182"/>
      <c r="Z301" s="182"/>
      <c r="AA301" s="182"/>
      <c r="AB301" s="182"/>
      <c r="AC301" s="182"/>
    </row>
    <row r="302" spans="2:29" ht="15.95" customHeight="1">
      <c r="B302" s="182"/>
      <c r="C302" s="229"/>
      <c r="D302" s="182"/>
      <c r="E302" s="182"/>
      <c r="F302" s="229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229"/>
      <c r="W302" s="182"/>
      <c r="X302" s="182"/>
      <c r="Y302" s="182"/>
      <c r="Z302" s="182"/>
      <c r="AA302" s="182"/>
      <c r="AB302" s="182"/>
      <c r="AC302" s="182"/>
    </row>
    <row r="303" spans="2:29" ht="15.95" customHeight="1">
      <c r="B303" s="182"/>
      <c r="C303" s="229"/>
      <c r="D303" s="182"/>
      <c r="E303" s="182"/>
      <c r="F303" s="229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229"/>
      <c r="W303" s="182"/>
      <c r="X303" s="182"/>
      <c r="Y303" s="182"/>
      <c r="Z303" s="182"/>
      <c r="AA303" s="182"/>
      <c r="AB303" s="182"/>
      <c r="AC303" s="182"/>
    </row>
    <row r="304" spans="2:29" ht="15.95" customHeight="1">
      <c r="B304" s="182"/>
      <c r="C304" s="229"/>
      <c r="D304" s="182"/>
      <c r="E304" s="182"/>
      <c r="F304" s="229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229"/>
      <c r="W304" s="182"/>
      <c r="X304" s="182"/>
      <c r="Y304" s="182"/>
      <c r="Z304" s="182"/>
      <c r="AA304" s="182"/>
      <c r="AB304" s="182"/>
      <c r="AC304" s="182"/>
    </row>
    <row r="305" spans="2:29" ht="15.95" customHeight="1">
      <c r="B305" s="182"/>
      <c r="C305" s="229"/>
      <c r="D305" s="182"/>
      <c r="E305" s="182"/>
      <c r="F305" s="229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229"/>
      <c r="W305" s="182"/>
      <c r="X305" s="182"/>
      <c r="Y305" s="182"/>
      <c r="Z305" s="182"/>
      <c r="AA305" s="182"/>
      <c r="AB305" s="182"/>
      <c r="AC305" s="182"/>
    </row>
    <row r="306" spans="2:29" ht="15.95" customHeight="1">
      <c r="B306" s="182"/>
      <c r="C306" s="229"/>
      <c r="D306" s="182"/>
      <c r="E306" s="182"/>
      <c r="F306" s="229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229"/>
      <c r="W306" s="182"/>
      <c r="X306" s="182"/>
      <c r="Y306" s="182"/>
      <c r="Z306" s="182"/>
      <c r="AA306" s="182"/>
      <c r="AB306" s="182"/>
      <c r="AC306" s="182"/>
    </row>
    <row r="307" spans="2:29" ht="15.95" customHeight="1">
      <c r="B307" s="182"/>
      <c r="C307" s="229"/>
      <c r="D307" s="182"/>
      <c r="E307" s="182"/>
      <c r="F307" s="229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229"/>
      <c r="W307" s="182"/>
      <c r="X307" s="182"/>
      <c r="Y307" s="182"/>
      <c r="Z307" s="182"/>
      <c r="AA307" s="182"/>
      <c r="AB307" s="182"/>
      <c r="AC307" s="182"/>
    </row>
    <row r="308" spans="2:29" ht="15.95" customHeight="1">
      <c r="B308" s="182"/>
      <c r="C308" s="229"/>
      <c r="D308" s="182"/>
      <c r="E308" s="182"/>
      <c r="F308" s="229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229"/>
      <c r="W308" s="182"/>
      <c r="X308" s="182"/>
      <c r="Y308" s="182"/>
      <c r="Z308" s="182"/>
      <c r="AA308" s="182"/>
      <c r="AB308" s="182"/>
      <c r="AC308" s="182"/>
    </row>
    <row r="309" spans="2:29" ht="15.95" customHeight="1">
      <c r="B309" s="182"/>
      <c r="C309" s="229"/>
      <c r="D309" s="182"/>
      <c r="E309" s="182"/>
      <c r="F309" s="229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229"/>
      <c r="W309" s="182"/>
      <c r="X309" s="182"/>
      <c r="Y309" s="182"/>
      <c r="Z309" s="182"/>
      <c r="AA309" s="182"/>
      <c r="AB309" s="182"/>
      <c r="AC309" s="182"/>
    </row>
    <row r="310" spans="2:29" ht="15.95" customHeight="1">
      <c r="B310" s="182"/>
      <c r="C310" s="229"/>
      <c r="D310" s="182"/>
      <c r="E310" s="182"/>
      <c r="F310" s="229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229"/>
      <c r="W310" s="182"/>
      <c r="X310" s="182"/>
      <c r="Y310" s="182"/>
      <c r="Z310" s="182"/>
      <c r="AA310" s="182"/>
      <c r="AB310" s="182"/>
      <c r="AC310" s="182"/>
    </row>
    <row r="311" spans="2:29" ht="15.95" customHeight="1">
      <c r="B311" s="182"/>
      <c r="C311" s="229"/>
      <c r="D311" s="182"/>
      <c r="E311" s="182"/>
      <c r="F311" s="229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229"/>
      <c r="W311" s="182"/>
      <c r="X311" s="182"/>
      <c r="Y311" s="182"/>
      <c r="Z311" s="182"/>
      <c r="AA311" s="182"/>
      <c r="AB311" s="182"/>
      <c r="AC311" s="182"/>
    </row>
    <row r="312" spans="2:29" ht="15.95" customHeight="1">
      <c r="B312" s="182"/>
      <c r="C312" s="229"/>
      <c r="D312" s="182"/>
      <c r="E312" s="182"/>
      <c r="F312" s="229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229"/>
      <c r="W312" s="182"/>
      <c r="X312" s="182"/>
      <c r="Y312" s="182"/>
      <c r="Z312" s="182"/>
      <c r="AA312" s="182"/>
      <c r="AB312" s="182"/>
      <c r="AC312" s="182"/>
    </row>
    <row r="313" spans="2:29" ht="15.95" customHeight="1">
      <c r="B313" s="182"/>
      <c r="C313" s="229"/>
      <c r="D313" s="182"/>
      <c r="E313" s="182"/>
      <c r="F313" s="229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229"/>
      <c r="W313" s="182"/>
      <c r="X313" s="182"/>
      <c r="Y313" s="182"/>
      <c r="Z313" s="182"/>
      <c r="AA313" s="182"/>
      <c r="AB313" s="182"/>
      <c r="AC313" s="182"/>
    </row>
    <row r="314" spans="2:29" ht="15.95" customHeight="1">
      <c r="B314" s="182"/>
      <c r="C314" s="229"/>
      <c r="D314" s="182"/>
      <c r="E314" s="182"/>
      <c r="F314" s="229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229"/>
      <c r="W314" s="182"/>
      <c r="X314" s="182"/>
      <c r="Y314" s="182"/>
      <c r="Z314" s="182"/>
      <c r="AA314" s="182"/>
      <c r="AB314" s="182"/>
      <c r="AC314" s="182"/>
    </row>
    <row r="315" spans="2:29" ht="15.95" customHeight="1">
      <c r="B315" s="182"/>
      <c r="C315" s="229"/>
      <c r="D315" s="182"/>
      <c r="E315" s="182"/>
      <c r="F315" s="229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229"/>
      <c r="W315" s="182"/>
      <c r="X315" s="182"/>
      <c r="Y315" s="182"/>
      <c r="Z315" s="182"/>
      <c r="AA315" s="182"/>
      <c r="AB315" s="182"/>
      <c r="AC315" s="182"/>
    </row>
    <row r="316" spans="2:29" ht="15.95" customHeight="1">
      <c r="B316" s="182"/>
      <c r="C316" s="229"/>
      <c r="D316" s="182"/>
      <c r="E316" s="182"/>
      <c r="F316" s="229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229"/>
      <c r="W316" s="182"/>
      <c r="X316" s="182"/>
      <c r="Y316" s="182"/>
      <c r="Z316" s="182"/>
      <c r="AA316" s="182"/>
      <c r="AB316" s="182"/>
      <c r="AC316" s="182"/>
    </row>
    <row r="317" spans="2:29" ht="15.95" customHeight="1">
      <c r="B317" s="182"/>
      <c r="C317" s="229"/>
      <c r="D317" s="182"/>
      <c r="E317" s="182"/>
      <c r="F317" s="229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229"/>
      <c r="W317" s="182"/>
      <c r="X317" s="182"/>
      <c r="Y317" s="182"/>
      <c r="Z317" s="182"/>
      <c r="AA317" s="182"/>
      <c r="AB317" s="182"/>
      <c r="AC317" s="182"/>
    </row>
    <row r="318" spans="2:29" ht="15.95" customHeight="1">
      <c r="B318" s="182"/>
      <c r="C318" s="229"/>
      <c r="D318" s="182"/>
      <c r="E318" s="182"/>
      <c r="F318" s="229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229"/>
      <c r="W318" s="182"/>
      <c r="X318" s="182"/>
      <c r="Y318" s="182"/>
      <c r="Z318" s="182"/>
      <c r="AA318" s="182"/>
      <c r="AB318" s="182"/>
      <c r="AC318" s="182"/>
    </row>
    <row r="319" spans="2:29" ht="15.95" customHeight="1">
      <c r="B319" s="182"/>
      <c r="C319" s="229"/>
      <c r="D319" s="182"/>
      <c r="E319" s="182"/>
      <c r="F319" s="229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229"/>
      <c r="W319" s="182"/>
      <c r="X319" s="182"/>
      <c r="Y319" s="182"/>
      <c r="Z319" s="182"/>
      <c r="AA319" s="182"/>
      <c r="AB319" s="182"/>
      <c r="AC319" s="182"/>
    </row>
    <row r="320" spans="2:29" ht="15.95" customHeight="1">
      <c r="B320" s="182"/>
      <c r="C320" s="229"/>
      <c r="D320" s="182"/>
      <c r="E320" s="182"/>
      <c r="F320" s="229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229"/>
      <c r="W320" s="182"/>
      <c r="X320" s="182"/>
      <c r="Y320" s="182"/>
      <c r="Z320" s="182"/>
      <c r="AA320" s="182"/>
      <c r="AB320" s="182"/>
      <c r="AC320" s="182"/>
    </row>
    <row r="321" spans="2:29" ht="15.95" customHeight="1">
      <c r="B321" s="182"/>
      <c r="C321" s="229"/>
      <c r="D321" s="182"/>
      <c r="E321" s="182"/>
      <c r="F321" s="229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229"/>
      <c r="W321" s="182"/>
      <c r="X321" s="182"/>
      <c r="Y321" s="182"/>
      <c r="Z321" s="182"/>
      <c r="AA321" s="182"/>
      <c r="AB321" s="182"/>
      <c r="AC321" s="182"/>
    </row>
    <row r="322" spans="2:29" ht="15.95" customHeight="1">
      <c r="B322" s="182"/>
      <c r="C322" s="229"/>
      <c r="D322" s="182"/>
      <c r="E322" s="182"/>
      <c r="F322" s="229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229"/>
      <c r="W322" s="182"/>
      <c r="X322" s="182"/>
      <c r="Y322" s="182"/>
      <c r="Z322" s="182"/>
      <c r="AA322" s="182"/>
      <c r="AB322" s="182"/>
      <c r="AC322" s="182"/>
    </row>
    <row r="323" spans="2:29" ht="15.95" customHeight="1">
      <c r="B323" s="182"/>
      <c r="C323" s="229"/>
      <c r="D323" s="182"/>
      <c r="E323" s="182"/>
      <c r="F323" s="229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229"/>
      <c r="W323" s="182"/>
      <c r="X323" s="182"/>
      <c r="Y323" s="182"/>
      <c r="Z323" s="182"/>
      <c r="AA323" s="182"/>
      <c r="AB323" s="182"/>
      <c r="AC323" s="182"/>
    </row>
    <row r="324" spans="2:29" ht="15.95" customHeight="1">
      <c r="B324" s="182"/>
      <c r="C324" s="229"/>
      <c r="D324" s="182"/>
      <c r="E324" s="182"/>
      <c r="F324" s="229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229"/>
      <c r="W324" s="182"/>
      <c r="X324" s="182"/>
      <c r="Y324" s="182"/>
      <c r="Z324" s="182"/>
      <c r="AA324" s="182"/>
      <c r="AB324" s="182"/>
      <c r="AC324" s="182"/>
    </row>
    <row r="325" spans="2:29" ht="15.95" customHeight="1">
      <c r="B325" s="182"/>
      <c r="C325" s="229"/>
      <c r="D325" s="182"/>
      <c r="E325" s="182"/>
      <c r="F325" s="229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229"/>
      <c r="W325" s="182"/>
      <c r="X325" s="182"/>
      <c r="Y325" s="182"/>
      <c r="Z325" s="182"/>
      <c r="AA325" s="182"/>
      <c r="AB325" s="182"/>
      <c r="AC325" s="182"/>
    </row>
    <row r="326" spans="2:29" ht="15.95" customHeight="1">
      <c r="B326" s="182"/>
      <c r="C326" s="229"/>
      <c r="D326" s="182"/>
      <c r="E326" s="182"/>
      <c r="F326" s="229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229"/>
      <c r="W326" s="182"/>
      <c r="X326" s="182"/>
      <c r="Y326" s="182"/>
      <c r="Z326" s="182"/>
      <c r="AA326" s="182"/>
      <c r="AB326" s="182"/>
      <c r="AC326" s="182"/>
    </row>
    <row r="327" spans="2:29" ht="15.95" customHeight="1">
      <c r="B327" s="182"/>
      <c r="C327" s="229"/>
      <c r="D327" s="182"/>
      <c r="E327" s="182"/>
      <c r="F327" s="229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229"/>
      <c r="W327" s="182"/>
      <c r="X327" s="182"/>
      <c r="Y327" s="182"/>
      <c r="Z327" s="182"/>
      <c r="AA327" s="182"/>
      <c r="AB327" s="182"/>
      <c r="AC327" s="182"/>
    </row>
    <row r="328" spans="2:29" ht="15.95" customHeight="1">
      <c r="B328" s="182"/>
      <c r="C328" s="229"/>
      <c r="D328" s="182"/>
      <c r="E328" s="182"/>
      <c r="F328" s="229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229"/>
      <c r="W328" s="182"/>
      <c r="X328" s="182"/>
      <c r="Y328" s="182"/>
      <c r="Z328" s="182"/>
      <c r="AA328" s="182"/>
      <c r="AB328" s="182"/>
      <c r="AC328" s="182"/>
    </row>
    <row r="329" spans="2:29" ht="15.95" customHeight="1">
      <c r="B329" s="182"/>
      <c r="C329" s="229"/>
      <c r="D329" s="182"/>
      <c r="E329" s="182"/>
      <c r="F329" s="229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229"/>
      <c r="W329" s="182"/>
      <c r="X329" s="182"/>
      <c r="Y329" s="182"/>
      <c r="Z329" s="182"/>
      <c r="AA329" s="182"/>
      <c r="AB329" s="182"/>
      <c r="AC329" s="182"/>
    </row>
    <row r="330" spans="2:29" ht="15.95" customHeight="1">
      <c r="B330" s="182"/>
      <c r="C330" s="229"/>
      <c r="D330" s="182"/>
      <c r="E330" s="182"/>
      <c r="F330" s="229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229"/>
      <c r="W330" s="182"/>
      <c r="X330" s="182"/>
      <c r="Y330" s="182"/>
      <c r="Z330" s="182"/>
      <c r="AA330" s="182"/>
      <c r="AB330" s="182"/>
      <c r="AC330" s="182"/>
    </row>
    <row r="331" spans="2:29" ht="15.95" customHeight="1">
      <c r="B331" s="182"/>
      <c r="C331" s="229"/>
      <c r="D331" s="182"/>
      <c r="E331" s="182"/>
      <c r="F331" s="229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229"/>
      <c r="W331" s="182"/>
      <c r="X331" s="182"/>
      <c r="Y331" s="182"/>
      <c r="Z331" s="182"/>
      <c r="AA331" s="182"/>
      <c r="AB331" s="182"/>
      <c r="AC331" s="182"/>
    </row>
    <row r="332" spans="2:29" ht="15.95" customHeight="1">
      <c r="B332" s="182"/>
      <c r="C332" s="229"/>
      <c r="D332" s="182"/>
      <c r="E332" s="182"/>
      <c r="F332" s="229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229"/>
      <c r="W332" s="182"/>
      <c r="X332" s="182"/>
      <c r="Y332" s="182"/>
      <c r="Z332" s="182"/>
      <c r="AA332" s="182"/>
      <c r="AB332" s="182"/>
      <c r="AC332" s="182"/>
    </row>
    <row r="333" spans="2:29" ht="15.95" customHeight="1">
      <c r="B333" s="182"/>
      <c r="C333" s="229"/>
      <c r="D333" s="182"/>
      <c r="E333" s="182"/>
      <c r="F333" s="229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229"/>
      <c r="W333" s="182"/>
      <c r="X333" s="182"/>
      <c r="Y333" s="182"/>
      <c r="Z333" s="182"/>
      <c r="AA333" s="182"/>
      <c r="AB333" s="182"/>
      <c r="AC333" s="182"/>
    </row>
    <row r="334" spans="2:29" ht="15.95" customHeight="1">
      <c r="B334" s="182"/>
      <c r="C334" s="229"/>
      <c r="D334" s="182"/>
      <c r="E334" s="182"/>
      <c r="F334" s="229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229"/>
      <c r="W334" s="182"/>
      <c r="X334" s="182"/>
      <c r="Y334" s="182"/>
      <c r="Z334" s="182"/>
      <c r="AA334" s="182"/>
      <c r="AB334" s="182"/>
      <c r="AC334" s="182"/>
    </row>
    <row r="335" spans="2:29" ht="15.95" customHeight="1">
      <c r="B335" s="182"/>
      <c r="C335" s="229"/>
      <c r="D335" s="182"/>
      <c r="E335" s="182"/>
      <c r="F335" s="229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229"/>
      <c r="W335" s="182"/>
      <c r="X335" s="182"/>
      <c r="Y335" s="182"/>
      <c r="Z335" s="182"/>
      <c r="AA335" s="182"/>
      <c r="AB335" s="182"/>
      <c r="AC335" s="182"/>
    </row>
    <row r="336" spans="2:29" ht="15.95" customHeight="1">
      <c r="B336" s="182"/>
      <c r="C336" s="229"/>
      <c r="D336" s="182"/>
      <c r="E336" s="182"/>
      <c r="F336" s="229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229"/>
      <c r="W336" s="182"/>
      <c r="X336" s="182"/>
      <c r="Y336" s="182"/>
      <c r="Z336" s="182"/>
      <c r="AA336" s="182"/>
      <c r="AB336" s="182"/>
      <c r="AC336" s="182"/>
    </row>
    <row r="337" spans="2:29" ht="15.95" customHeight="1">
      <c r="B337" s="182"/>
      <c r="C337" s="229"/>
      <c r="D337" s="182"/>
      <c r="E337" s="182"/>
      <c r="F337" s="229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229"/>
      <c r="W337" s="182"/>
      <c r="X337" s="182"/>
      <c r="Y337" s="182"/>
      <c r="Z337" s="182"/>
      <c r="AA337" s="182"/>
      <c r="AB337" s="182"/>
      <c r="AC337" s="182"/>
    </row>
    <row r="338" spans="2:29" ht="15.95" customHeight="1">
      <c r="B338" s="182"/>
      <c r="C338" s="229"/>
      <c r="D338" s="182"/>
      <c r="E338" s="182"/>
      <c r="F338" s="229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229"/>
      <c r="W338" s="182"/>
      <c r="X338" s="182"/>
      <c r="Y338" s="182"/>
      <c r="Z338" s="182"/>
      <c r="AA338" s="182"/>
      <c r="AB338" s="182"/>
      <c r="AC338" s="182"/>
    </row>
    <row r="339" spans="2:29" ht="15.95" customHeight="1">
      <c r="B339" s="182"/>
      <c r="C339" s="229"/>
      <c r="D339" s="182"/>
      <c r="E339" s="182"/>
      <c r="F339" s="229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229"/>
      <c r="W339" s="182"/>
      <c r="X339" s="182"/>
      <c r="Y339" s="182"/>
      <c r="Z339" s="182"/>
      <c r="AA339" s="182"/>
      <c r="AB339" s="182"/>
      <c r="AC339" s="182"/>
    </row>
    <row r="340" spans="2:29" ht="15.95" customHeight="1">
      <c r="B340" s="182"/>
      <c r="C340" s="229"/>
      <c r="D340" s="182"/>
      <c r="E340" s="182"/>
      <c r="F340" s="229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229"/>
      <c r="W340" s="182"/>
      <c r="X340" s="182"/>
      <c r="Y340" s="182"/>
      <c r="Z340" s="182"/>
      <c r="AA340" s="182"/>
      <c r="AB340" s="182"/>
      <c r="AC340" s="182"/>
    </row>
    <row r="341" spans="2:29" ht="15.95" customHeight="1">
      <c r="B341" s="182"/>
      <c r="C341" s="229"/>
      <c r="D341" s="182"/>
      <c r="E341" s="182"/>
      <c r="F341" s="229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229"/>
      <c r="W341" s="182"/>
      <c r="X341" s="182"/>
      <c r="Y341" s="182"/>
      <c r="Z341" s="182"/>
      <c r="AA341" s="182"/>
      <c r="AB341" s="182"/>
      <c r="AC341" s="182"/>
    </row>
    <row r="342" spans="2:29" ht="15.95" customHeight="1">
      <c r="B342" s="182"/>
      <c r="C342" s="229"/>
      <c r="D342" s="182"/>
      <c r="E342" s="182"/>
      <c r="F342" s="229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229"/>
      <c r="W342" s="182"/>
      <c r="X342" s="182"/>
      <c r="Y342" s="182"/>
      <c r="Z342" s="182"/>
      <c r="AA342" s="182"/>
      <c r="AB342" s="182"/>
      <c r="AC342" s="182"/>
    </row>
    <row r="343" spans="2:29" ht="15.95" customHeight="1">
      <c r="B343" s="182"/>
      <c r="C343" s="229"/>
      <c r="D343" s="182"/>
      <c r="E343" s="182"/>
      <c r="F343" s="229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229"/>
      <c r="W343" s="182"/>
      <c r="X343" s="182"/>
      <c r="Y343" s="182"/>
      <c r="Z343" s="182"/>
      <c r="AA343" s="182"/>
      <c r="AB343" s="182"/>
      <c r="AC343" s="182"/>
    </row>
    <row r="344" spans="2:29" ht="15.95" customHeight="1">
      <c r="B344" s="182"/>
      <c r="C344" s="229"/>
      <c r="D344" s="182"/>
      <c r="E344" s="182"/>
      <c r="F344" s="229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229"/>
      <c r="W344" s="182"/>
      <c r="X344" s="182"/>
      <c r="Y344" s="182"/>
      <c r="Z344" s="182"/>
      <c r="AA344" s="182"/>
      <c r="AB344" s="182"/>
      <c r="AC344" s="182"/>
    </row>
    <row r="345" spans="2:29" ht="15.95" customHeight="1">
      <c r="B345" s="182"/>
      <c r="C345" s="229"/>
      <c r="D345" s="182"/>
      <c r="E345" s="182"/>
      <c r="F345" s="229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229"/>
      <c r="W345" s="182"/>
      <c r="X345" s="182"/>
      <c r="Y345" s="182"/>
      <c r="Z345" s="182"/>
      <c r="AA345" s="182"/>
      <c r="AB345" s="182"/>
      <c r="AC345" s="182"/>
    </row>
    <row r="346" spans="2:29" ht="15.95" customHeight="1">
      <c r="B346" s="182"/>
      <c r="C346" s="229"/>
      <c r="D346" s="182"/>
      <c r="E346" s="182"/>
      <c r="F346" s="229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229"/>
      <c r="W346" s="182"/>
      <c r="X346" s="182"/>
      <c r="Y346" s="182"/>
      <c r="Z346" s="182"/>
      <c r="AA346" s="182"/>
      <c r="AB346" s="182"/>
      <c r="AC346" s="182"/>
    </row>
    <row r="347" spans="2:29" ht="15.95" customHeight="1">
      <c r="B347" s="182"/>
      <c r="C347" s="229"/>
      <c r="D347" s="182"/>
      <c r="E347" s="182"/>
      <c r="F347" s="229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229"/>
      <c r="W347" s="182"/>
      <c r="X347" s="182"/>
      <c r="Y347" s="182"/>
      <c r="Z347" s="182"/>
      <c r="AA347" s="182"/>
      <c r="AB347" s="182"/>
      <c r="AC347" s="182"/>
    </row>
    <row r="348" spans="2:29" ht="15.95" customHeight="1">
      <c r="B348" s="182"/>
      <c r="C348" s="229"/>
      <c r="D348" s="182"/>
      <c r="E348" s="182"/>
      <c r="F348" s="229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229"/>
      <c r="W348" s="182"/>
      <c r="X348" s="182"/>
      <c r="Y348" s="182"/>
      <c r="Z348" s="182"/>
      <c r="AA348" s="182"/>
      <c r="AB348" s="182"/>
      <c r="AC348" s="182"/>
    </row>
    <row r="349" spans="2:29" ht="15.95" customHeight="1">
      <c r="B349" s="182"/>
      <c r="C349" s="229"/>
      <c r="D349" s="182"/>
      <c r="E349" s="182"/>
      <c r="F349" s="229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229"/>
      <c r="W349" s="182"/>
      <c r="X349" s="182"/>
      <c r="Y349" s="182"/>
      <c r="Z349" s="182"/>
      <c r="AA349" s="182"/>
      <c r="AB349" s="182"/>
      <c r="AC349" s="182"/>
    </row>
    <row r="350" spans="2:29" ht="15.95" customHeight="1">
      <c r="B350" s="182"/>
      <c r="C350" s="229"/>
      <c r="D350" s="182"/>
      <c r="E350" s="182"/>
      <c r="F350" s="229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229"/>
      <c r="W350" s="182"/>
      <c r="X350" s="182"/>
      <c r="Y350" s="182"/>
      <c r="Z350" s="182"/>
      <c r="AA350" s="182"/>
      <c r="AB350" s="182"/>
      <c r="AC350" s="182"/>
    </row>
    <row r="351" spans="2:29" ht="15.95" customHeight="1">
      <c r="B351" s="182"/>
      <c r="C351" s="229"/>
      <c r="D351" s="182"/>
      <c r="E351" s="182"/>
      <c r="F351" s="229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229"/>
      <c r="W351" s="182"/>
      <c r="X351" s="182"/>
      <c r="Y351" s="182"/>
      <c r="Z351" s="182"/>
      <c r="AA351" s="182"/>
      <c r="AB351" s="182"/>
      <c r="AC351" s="182"/>
    </row>
    <row r="352" spans="2:29" ht="15.95" customHeight="1">
      <c r="B352" s="182"/>
      <c r="C352" s="229"/>
      <c r="D352" s="182"/>
      <c r="E352" s="182"/>
      <c r="F352" s="229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229"/>
      <c r="W352" s="182"/>
      <c r="X352" s="182"/>
      <c r="Y352" s="182"/>
      <c r="Z352" s="182"/>
      <c r="AA352" s="182"/>
      <c r="AB352" s="182"/>
      <c r="AC352" s="182"/>
    </row>
    <row r="353" spans="2:29" ht="15.95" customHeight="1">
      <c r="B353" s="182"/>
      <c r="C353" s="229"/>
      <c r="D353" s="182"/>
      <c r="E353" s="182"/>
      <c r="F353" s="229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229"/>
      <c r="W353" s="182"/>
      <c r="X353" s="182"/>
      <c r="Y353" s="182"/>
      <c r="Z353" s="182"/>
      <c r="AA353" s="182"/>
      <c r="AB353" s="182"/>
      <c r="AC353" s="182"/>
    </row>
    <row r="354" spans="2:29" ht="15.95" customHeight="1">
      <c r="B354" s="182"/>
      <c r="C354" s="229"/>
      <c r="D354" s="182"/>
      <c r="E354" s="182"/>
      <c r="F354" s="229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229"/>
      <c r="W354" s="182"/>
      <c r="X354" s="182"/>
      <c r="Y354" s="182"/>
      <c r="Z354" s="182"/>
      <c r="AA354" s="182"/>
      <c r="AB354" s="182"/>
      <c r="AC354" s="182"/>
    </row>
    <row r="355" spans="2:29" ht="15.95" customHeight="1">
      <c r="B355" s="182"/>
      <c r="C355" s="229"/>
      <c r="D355" s="182"/>
      <c r="E355" s="182"/>
      <c r="F355" s="229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229"/>
      <c r="W355" s="182"/>
      <c r="X355" s="182"/>
      <c r="Y355" s="182"/>
      <c r="Z355" s="182"/>
      <c r="AA355" s="182"/>
      <c r="AB355" s="182"/>
      <c r="AC355" s="182"/>
    </row>
    <row r="356" spans="2:29" ht="15.95" customHeight="1">
      <c r="B356" s="182"/>
      <c r="C356" s="229"/>
      <c r="D356" s="182"/>
      <c r="E356" s="182"/>
      <c r="F356" s="229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229"/>
      <c r="W356" s="182"/>
      <c r="X356" s="182"/>
      <c r="Y356" s="182"/>
      <c r="Z356" s="182"/>
      <c r="AA356" s="182"/>
      <c r="AB356" s="182"/>
      <c r="AC356" s="182"/>
    </row>
    <row r="357" spans="2:29" ht="15.95" customHeight="1">
      <c r="B357" s="182"/>
      <c r="C357" s="229"/>
      <c r="D357" s="182"/>
      <c r="E357" s="182"/>
      <c r="F357" s="229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229"/>
      <c r="W357" s="182"/>
      <c r="X357" s="182"/>
      <c r="Y357" s="182"/>
      <c r="Z357" s="182"/>
      <c r="AA357" s="182"/>
      <c r="AB357" s="182"/>
      <c r="AC357" s="182"/>
    </row>
    <row r="358" spans="2:29" ht="15.95" customHeight="1">
      <c r="B358" s="182"/>
      <c r="C358" s="229"/>
      <c r="D358" s="182"/>
      <c r="E358" s="182"/>
      <c r="F358" s="229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229"/>
      <c r="W358" s="182"/>
      <c r="X358" s="182"/>
      <c r="Y358" s="182"/>
      <c r="Z358" s="182"/>
      <c r="AA358" s="182"/>
      <c r="AB358" s="182"/>
      <c r="AC358" s="182"/>
    </row>
    <row r="359" spans="2:29" ht="15.95" customHeight="1">
      <c r="B359" s="182"/>
      <c r="C359" s="229"/>
      <c r="D359" s="182"/>
      <c r="E359" s="182"/>
      <c r="F359" s="229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229"/>
      <c r="W359" s="182"/>
      <c r="X359" s="182"/>
      <c r="Y359" s="182"/>
      <c r="Z359" s="182"/>
      <c r="AA359" s="182"/>
      <c r="AB359" s="182"/>
      <c r="AC359" s="182"/>
    </row>
    <row r="360" spans="2:29" ht="15.95" customHeight="1">
      <c r="B360" s="182"/>
      <c r="C360" s="229"/>
      <c r="D360" s="182"/>
      <c r="E360" s="182"/>
      <c r="F360" s="229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229"/>
      <c r="W360" s="182"/>
      <c r="X360" s="182"/>
      <c r="Y360" s="182"/>
      <c r="Z360" s="182"/>
      <c r="AA360" s="182"/>
      <c r="AB360" s="182"/>
      <c r="AC360" s="182"/>
    </row>
    <row r="361" spans="2:29" ht="15.95" customHeight="1">
      <c r="B361" s="182"/>
      <c r="C361" s="229"/>
      <c r="D361" s="182"/>
      <c r="E361" s="182"/>
      <c r="F361" s="229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229"/>
      <c r="W361" s="182"/>
      <c r="X361" s="182"/>
      <c r="Y361" s="182"/>
      <c r="Z361" s="182"/>
      <c r="AA361" s="182"/>
      <c r="AB361" s="182"/>
      <c r="AC361" s="182"/>
    </row>
    <row r="362" spans="2:29" ht="15.95" customHeight="1">
      <c r="B362" s="182"/>
      <c r="C362" s="229"/>
      <c r="D362" s="182"/>
      <c r="E362" s="182"/>
      <c r="F362" s="229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229"/>
      <c r="W362" s="182"/>
      <c r="X362" s="182"/>
      <c r="Y362" s="182"/>
      <c r="Z362" s="182"/>
      <c r="AA362" s="182"/>
      <c r="AB362" s="182"/>
      <c r="AC362" s="182"/>
    </row>
    <row r="363" spans="2:29" ht="15.95" customHeight="1">
      <c r="B363" s="182"/>
      <c r="C363" s="229"/>
      <c r="D363" s="182"/>
      <c r="E363" s="182"/>
      <c r="F363" s="229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229"/>
      <c r="W363" s="182"/>
      <c r="X363" s="182"/>
      <c r="Y363" s="182"/>
      <c r="Z363" s="182"/>
      <c r="AA363" s="182"/>
      <c r="AB363" s="182"/>
      <c r="AC363" s="182"/>
    </row>
    <row r="364" spans="2:29" ht="15.95" customHeight="1">
      <c r="B364" s="182"/>
      <c r="C364" s="229"/>
      <c r="D364" s="182"/>
      <c r="E364" s="182"/>
      <c r="F364" s="229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229"/>
      <c r="W364" s="182"/>
      <c r="X364" s="182"/>
      <c r="Y364" s="182"/>
      <c r="Z364" s="182"/>
      <c r="AA364" s="182"/>
      <c r="AB364" s="182"/>
      <c r="AC364" s="182"/>
    </row>
    <row r="365" spans="2:29" ht="15.95" customHeight="1">
      <c r="B365" s="182"/>
      <c r="C365" s="229"/>
      <c r="D365" s="182"/>
      <c r="E365" s="182"/>
      <c r="F365" s="229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229"/>
      <c r="W365" s="182"/>
      <c r="X365" s="182"/>
      <c r="Y365" s="182"/>
      <c r="Z365" s="182"/>
      <c r="AA365" s="182"/>
      <c r="AB365" s="182"/>
      <c r="AC365" s="182"/>
    </row>
    <row r="366" spans="2:29" ht="15.95" customHeight="1">
      <c r="B366" s="182"/>
      <c r="C366" s="229"/>
      <c r="D366" s="182"/>
      <c r="E366" s="182"/>
      <c r="F366" s="229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229"/>
      <c r="W366" s="182"/>
      <c r="X366" s="182"/>
      <c r="Y366" s="182"/>
      <c r="Z366" s="182"/>
      <c r="AA366" s="182"/>
      <c r="AB366" s="182"/>
      <c r="AC366" s="182"/>
    </row>
    <row r="367" spans="2:29" ht="15.95" customHeight="1">
      <c r="B367" s="182"/>
      <c r="C367" s="229"/>
      <c r="D367" s="182"/>
      <c r="E367" s="182"/>
      <c r="F367" s="229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229"/>
      <c r="W367" s="182"/>
      <c r="X367" s="182"/>
      <c r="Y367" s="182"/>
      <c r="Z367" s="182"/>
      <c r="AA367" s="182"/>
      <c r="AB367" s="182"/>
      <c r="AC367" s="182"/>
    </row>
    <row r="368" spans="2:29" ht="15.95" customHeight="1">
      <c r="B368" s="182"/>
      <c r="C368" s="229"/>
      <c r="D368" s="182"/>
      <c r="E368" s="182"/>
      <c r="F368" s="229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229"/>
      <c r="W368" s="182"/>
      <c r="X368" s="182"/>
      <c r="Y368" s="182"/>
      <c r="Z368" s="182"/>
      <c r="AA368" s="182"/>
      <c r="AB368" s="182"/>
      <c r="AC368" s="182"/>
    </row>
    <row r="369" spans="2:29" ht="15.95" customHeight="1">
      <c r="B369" s="182"/>
      <c r="C369" s="229"/>
      <c r="D369" s="182"/>
      <c r="E369" s="182"/>
      <c r="F369" s="229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229"/>
      <c r="W369" s="182"/>
      <c r="X369" s="182"/>
      <c r="Y369" s="182"/>
      <c r="Z369" s="182"/>
      <c r="AA369" s="182"/>
      <c r="AB369" s="182"/>
      <c r="AC369" s="182"/>
    </row>
    <row r="370" spans="2:29" ht="15.95" customHeight="1">
      <c r="B370" s="182"/>
      <c r="C370" s="229"/>
      <c r="D370" s="182"/>
      <c r="E370" s="182"/>
      <c r="F370" s="229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229"/>
      <c r="W370" s="182"/>
      <c r="X370" s="182"/>
      <c r="Y370" s="182"/>
      <c r="Z370" s="182"/>
      <c r="AA370" s="182"/>
      <c r="AB370" s="182"/>
      <c r="AC370" s="182"/>
    </row>
    <row r="371" spans="2:29" ht="15.95" customHeight="1">
      <c r="B371" s="182"/>
      <c r="C371" s="229"/>
      <c r="D371" s="182"/>
      <c r="E371" s="182"/>
      <c r="F371" s="229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229"/>
      <c r="W371" s="182"/>
      <c r="X371" s="182"/>
      <c r="Y371" s="182"/>
      <c r="Z371" s="182"/>
      <c r="AA371" s="182"/>
      <c r="AB371" s="182"/>
      <c r="AC371" s="182"/>
    </row>
    <row r="372" spans="2:29" ht="15.95" customHeight="1">
      <c r="B372" s="182"/>
      <c r="C372" s="229"/>
      <c r="D372" s="182"/>
      <c r="E372" s="182"/>
      <c r="F372" s="229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229"/>
      <c r="W372" s="182"/>
      <c r="X372" s="182"/>
      <c r="Y372" s="182"/>
      <c r="Z372" s="182"/>
      <c r="AA372" s="182"/>
      <c r="AB372" s="182"/>
      <c r="AC372" s="182"/>
    </row>
    <row r="373" spans="2:29" ht="15.95" customHeight="1">
      <c r="B373" s="182"/>
      <c r="C373" s="229"/>
      <c r="D373" s="182"/>
      <c r="E373" s="182"/>
      <c r="F373" s="229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229"/>
      <c r="W373" s="182"/>
      <c r="X373" s="182"/>
      <c r="Y373" s="182"/>
      <c r="Z373" s="182"/>
      <c r="AA373" s="182"/>
      <c r="AB373" s="182"/>
      <c r="AC373" s="182"/>
    </row>
    <row r="374" spans="2:29" ht="15.95" customHeight="1">
      <c r="B374" s="182"/>
      <c r="C374" s="229"/>
      <c r="D374" s="182"/>
      <c r="E374" s="182"/>
      <c r="F374" s="229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229"/>
      <c r="W374" s="182"/>
      <c r="X374" s="182"/>
      <c r="Y374" s="182"/>
      <c r="Z374" s="182"/>
      <c r="AA374" s="182"/>
      <c r="AB374" s="182"/>
      <c r="AC374" s="182"/>
    </row>
    <row r="375" spans="2:29" ht="15.95" customHeight="1">
      <c r="B375" s="182"/>
      <c r="C375" s="229"/>
      <c r="D375" s="182"/>
      <c r="E375" s="182"/>
      <c r="F375" s="229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229"/>
      <c r="W375" s="182"/>
      <c r="X375" s="182"/>
      <c r="Y375" s="182"/>
      <c r="Z375" s="182"/>
      <c r="AA375" s="182"/>
      <c r="AB375" s="182"/>
      <c r="AC375" s="182"/>
    </row>
    <row r="376" spans="2:29" ht="15.95" customHeight="1">
      <c r="B376" s="182"/>
      <c r="C376" s="229"/>
      <c r="D376" s="182"/>
      <c r="E376" s="182"/>
      <c r="F376" s="229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229"/>
      <c r="W376" s="182"/>
      <c r="X376" s="182"/>
      <c r="Y376" s="182"/>
      <c r="Z376" s="182"/>
      <c r="AA376" s="182"/>
      <c r="AB376" s="182"/>
      <c r="AC376" s="182"/>
    </row>
    <row r="377" spans="2:29" ht="15.95" customHeight="1">
      <c r="B377" s="182"/>
      <c r="C377" s="229"/>
      <c r="D377" s="182"/>
      <c r="E377" s="182"/>
      <c r="F377" s="229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229"/>
      <c r="W377" s="182"/>
      <c r="X377" s="182"/>
      <c r="Y377" s="182"/>
      <c r="Z377" s="182"/>
      <c r="AA377" s="182"/>
      <c r="AB377" s="182"/>
      <c r="AC377" s="182"/>
    </row>
    <row r="378" spans="2:29" ht="15.95" customHeight="1">
      <c r="B378" s="182"/>
      <c r="C378" s="229"/>
      <c r="D378" s="182"/>
      <c r="E378" s="182"/>
      <c r="F378" s="229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229"/>
      <c r="W378" s="182"/>
      <c r="X378" s="182"/>
      <c r="Y378" s="182"/>
      <c r="Z378" s="182"/>
      <c r="AA378" s="182"/>
      <c r="AB378" s="182"/>
      <c r="AC378" s="182"/>
    </row>
    <row r="379" spans="2:29" ht="15.95" customHeight="1">
      <c r="B379" s="182"/>
      <c r="C379" s="229"/>
      <c r="D379" s="182"/>
      <c r="E379" s="182"/>
      <c r="F379" s="229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229"/>
      <c r="W379" s="182"/>
      <c r="X379" s="182"/>
      <c r="Y379" s="182"/>
      <c r="Z379" s="182"/>
      <c r="AA379" s="182"/>
      <c r="AB379" s="182"/>
      <c r="AC379" s="182"/>
    </row>
    <row r="380" spans="2:29" ht="15.95" customHeight="1">
      <c r="B380" s="182"/>
      <c r="C380" s="229"/>
      <c r="D380" s="182"/>
      <c r="E380" s="182"/>
      <c r="F380" s="229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229"/>
      <c r="W380" s="182"/>
      <c r="X380" s="182"/>
      <c r="Y380" s="182"/>
      <c r="Z380" s="182"/>
      <c r="AA380" s="182"/>
      <c r="AB380" s="182"/>
      <c r="AC380" s="182"/>
    </row>
    <row r="381" spans="2:29" ht="15.95" customHeight="1">
      <c r="B381" s="182"/>
      <c r="C381" s="229"/>
      <c r="D381" s="182"/>
      <c r="E381" s="182"/>
      <c r="F381" s="229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229"/>
      <c r="W381" s="182"/>
      <c r="X381" s="182"/>
      <c r="Y381" s="182"/>
      <c r="Z381" s="182"/>
      <c r="AA381" s="182"/>
      <c r="AB381" s="182"/>
      <c r="AC381" s="182"/>
    </row>
    <row r="382" spans="2:29" ht="15.95" customHeight="1">
      <c r="B382" s="182"/>
      <c r="C382" s="229"/>
      <c r="D382" s="182"/>
      <c r="E382" s="182"/>
      <c r="F382" s="229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229"/>
      <c r="W382" s="182"/>
      <c r="X382" s="182"/>
      <c r="Y382" s="182"/>
      <c r="Z382" s="182"/>
      <c r="AA382" s="182"/>
      <c r="AB382" s="182"/>
      <c r="AC382" s="182"/>
    </row>
    <row r="383" spans="2:29" ht="15.95" customHeight="1">
      <c r="B383" s="182"/>
      <c r="C383" s="229"/>
      <c r="D383" s="182"/>
      <c r="E383" s="182"/>
      <c r="F383" s="229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229"/>
      <c r="W383" s="182"/>
      <c r="X383" s="182"/>
      <c r="Y383" s="182"/>
      <c r="Z383" s="182"/>
      <c r="AA383" s="182"/>
      <c r="AB383" s="182"/>
      <c r="AC383" s="182"/>
    </row>
    <row r="384" spans="2:29" ht="15.95" customHeight="1">
      <c r="B384" s="182"/>
      <c r="C384" s="229"/>
      <c r="D384" s="182"/>
      <c r="E384" s="182"/>
      <c r="F384" s="229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229"/>
      <c r="W384" s="182"/>
      <c r="X384" s="182"/>
      <c r="Y384" s="182"/>
      <c r="Z384" s="182"/>
      <c r="AA384" s="182"/>
      <c r="AB384" s="182"/>
      <c r="AC384" s="182"/>
    </row>
    <row r="385" spans="2:29" ht="15.95" customHeight="1">
      <c r="B385" s="182"/>
      <c r="C385" s="229"/>
      <c r="D385" s="182"/>
      <c r="E385" s="182"/>
      <c r="F385" s="229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229"/>
      <c r="W385" s="182"/>
      <c r="X385" s="182"/>
      <c r="Y385" s="182"/>
      <c r="Z385" s="182"/>
      <c r="AA385" s="182"/>
      <c r="AB385" s="182"/>
      <c r="AC385" s="182"/>
    </row>
    <row r="386" spans="2:29" ht="15.95" customHeight="1">
      <c r="B386" s="182"/>
      <c r="C386" s="229"/>
      <c r="D386" s="182"/>
      <c r="E386" s="182"/>
      <c r="F386" s="229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229"/>
      <c r="W386" s="182"/>
      <c r="X386" s="182"/>
      <c r="Y386" s="182"/>
      <c r="Z386" s="182"/>
      <c r="AA386" s="182"/>
      <c r="AB386" s="182"/>
      <c r="AC386" s="182"/>
    </row>
    <row r="387" spans="2:29" ht="15.95" customHeight="1">
      <c r="B387" s="182"/>
      <c r="C387" s="229"/>
      <c r="D387" s="182"/>
      <c r="E387" s="182"/>
      <c r="F387" s="229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229"/>
      <c r="W387" s="182"/>
      <c r="X387" s="182"/>
      <c r="Y387" s="182"/>
      <c r="Z387" s="182"/>
      <c r="AA387" s="182"/>
      <c r="AB387" s="182"/>
      <c r="AC387" s="182"/>
    </row>
    <row r="388" spans="2:29" ht="15.95" customHeight="1">
      <c r="B388" s="182"/>
      <c r="C388" s="229"/>
      <c r="D388" s="182"/>
      <c r="E388" s="182"/>
      <c r="F388" s="229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229"/>
      <c r="W388" s="182"/>
      <c r="X388" s="182"/>
      <c r="Y388" s="182"/>
      <c r="Z388" s="182"/>
      <c r="AA388" s="182"/>
      <c r="AB388" s="182"/>
      <c r="AC388" s="182"/>
    </row>
    <row r="389" spans="2:29" ht="15.95" customHeight="1">
      <c r="B389" s="182"/>
      <c r="C389" s="229"/>
      <c r="D389" s="182"/>
      <c r="E389" s="182"/>
      <c r="F389" s="229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229"/>
      <c r="W389" s="182"/>
      <c r="X389" s="182"/>
      <c r="Y389" s="182"/>
      <c r="Z389" s="182"/>
      <c r="AA389" s="182"/>
      <c r="AB389" s="182"/>
      <c r="AC389" s="182"/>
    </row>
    <row r="390" spans="2:29" ht="15.95" customHeight="1">
      <c r="B390" s="182"/>
      <c r="C390" s="229"/>
      <c r="D390" s="182"/>
      <c r="E390" s="182"/>
      <c r="F390" s="229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229"/>
      <c r="W390" s="182"/>
      <c r="X390" s="182"/>
      <c r="Y390" s="182"/>
      <c r="Z390" s="182"/>
      <c r="AA390" s="182"/>
      <c r="AB390" s="182"/>
      <c r="AC390" s="182"/>
    </row>
    <row r="391" spans="2:29" ht="15.95" customHeight="1">
      <c r="B391" s="182"/>
      <c r="C391" s="229"/>
      <c r="D391" s="182"/>
      <c r="E391" s="182"/>
      <c r="F391" s="229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229"/>
      <c r="W391" s="182"/>
      <c r="X391" s="182"/>
      <c r="Y391" s="182"/>
      <c r="Z391" s="182"/>
      <c r="AA391" s="182"/>
      <c r="AB391" s="182"/>
      <c r="AC391" s="182"/>
    </row>
    <row r="392" spans="2:29" ht="15.95" customHeight="1">
      <c r="B392" s="182"/>
      <c r="C392" s="229"/>
      <c r="D392" s="182"/>
      <c r="E392" s="182"/>
      <c r="F392" s="229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229"/>
      <c r="W392" s="182"/>
      <c r="X392" s="182"/>
      <c r="Y392" s="182"/>
      <c r="Z392" s="182"/>
      <c r="AA392" s="182"/>
      <c r="AB392" s="182"/>
      <c r="AC392" s="182"/>
    </row>
    <row r="393" spans="2:29" ht="15.95" customHeight="1">
      <c r="B393" s="182"/>
      <c r="C393" s="229"/>
      <c r="D393" s="182"/>
      <c r="E393" s="182"/>
      <c r="F393" s="229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229"/>
      <c r="W393" s="182"/>
      <c r="X393" s="182"/>
      <c r="Y393" s="182"/>
      <c r="Z393" s="182"/>
      <c r="AA393" s="182"/>
      <c r="AB393" s="182"/>
      <c r="AC393" s="182"/>
    </row>
    <row r="394" spans="2:29" ht="15.95" customHeight="1">
      <c r="B394" s="182"/>
      <c r="C394" s="229"/>
      <c r="D394" s="182"/>
      <c r="E394" s="182"/>
      <c r="F394" s="229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229"/>
      <c r="W394" s="182"/>
      <c r="X394" s="182"/>
      <c r="Y394" s="182"/>
      <c r="Z394" s="182"/>
      <c r="AA394" s="182"/>
      <c r="AB394" s="182"/>
      <c r="AC394" s="182"/>
    </row>
    <row r="395" spans="2:29" ht="15.95" customHeight="1">
      <c r="B395" s="182"/>
      <c r="C395" s="229"/>
      <c r="D395" s="182"/>
      <c r="E395" s="182"/>
      <c r="F395" s="229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229"/>
      <c r="W395" s="182"/>
      <c r="X395" s="182"/>
      <c r="Y395" s="182"/>
      <c r="Z395" s="182"/>
      <c r="AA395" s="182"/>
      <c r="AB395" s="182"/>
      <c r="AC395" s="182"/>
    </row>
    <row r="396" spans="2:29" ht="15.95" customHeight="1">
      <c r="B396" s="182"/>
      <c r="C396" s="229"/>
      <c r="D396" s="182"/>
      <c r="E396" s="182"/>
      <c r="F396" s="229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229"/>
      <c r="W396" s="182"/>
      <c r="X396" s="182"/>
      <c r="Y396" s="182"/>
      <c r="Z396" s="182"/>
      <c r="AA396" s="182"/>
      <c r="AB396" s="182"/>
      <c r="AC396" s="182"/>
    </row>
    <row r="397" spans="2:29" ht="15.95" customHeight="1">
      <c r="B397" s="182"/>
      <c r="C397" s="229"/>
      <c r="D397" s="182"/>
      <c r="E397" s="182"/>
      <c r="F397" s="229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229"/>
      <c r="W397" s="182"/>
      <c r="X397" s="182"/>
      <c r="Y397" s="182"/>
      <c r="Z397" s="182"/>
      <c r="AA397" s="182"/>
      <c r="AB397" s="182"/>
      <c r="AC397" s="182"/>
    </row>
    <row r="398" spans="2:29" ht="15.95" customHeight="1">
      <c r="B398" s="182"/>
      <c r="C398" s="229"/>
      <c r="D398" s="182"/>
      <c r="E398" s="182"/>
      <c r="F398" s="229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229"/>
      <c r="W398" s="182"/>
      <c r="X398" s="182"/>
      <c r="Y398" s="182"/>
      <c r="Z398" s="182"/>
      <c r="AA398" s="182"/>
      <c r="AB398" s="182"/>
      <c r="AC398" s="182"/>
    </row>
    <row r="399" spans="2:29" ht="15.95" customHeight="1">
      <c r="B399" s="182"/>
      <c r="C399" s="229"/>
      <c r="D399" s="182"/>
      <c r="E399" s="182"/>
      <c r="F399" s="229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229"/>
      <c r="W399" s="182"/>
      <c r="X399" s="182"/>
      <c r="Y399" s="182"/>
      <c r="Z399" s="182"/>
      <c r="AA399" s="182"/>
      <c r="AB399" s="182"/>
      <c r="AC399" s="182"/>
    </row>
    <row r="400" spans="2:29" ht="15.95" customHeight="1">
      <c r="B400" s="182"/>
      <c r="C400" s="229"/>
      <c r="D400" s="182"/>
      <c r="E400" s="182"/>
      <c r="F400" s="229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229"/>
      <c r="W400" s="182"/>
      <c r="X400" s="182"/>
      <c r="Y400" s="182"/>
      <c r="Z400" s="182"/>
      <c r="AA400" s="182"/>
      <c r="AB400" s="182"/>
      <c r="AC400" s="182"/>
    </row>
    <row r="401" spans="2:29" ht="15.95" customHeight="1">
      <c r="B401" s="182"/>
      <c r="C401" s="229"/>
      <c r="D401" s="182"/>
      <c r="E401" s="182"/>
      <c r="F401" s="229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229"/>
      <c r="W401" s="182"/>
      <c r="X401" s="182"/>
      <c r="Y401" s="182"/>
      <c r="Z401" s="182"/>
      <c r="AA401" s="182"/>
      <c r="AB401" s="182"/>
      <c r="AC401" s="182"/>
    </row>
    <row r="402" spans="2:29" ht="15.95" customHeight="1">
      <c r="B402" s="182"/>
      <c r="C402" s="229"/>
      <c r="D402" s="182"/>
      <c r="E402" s="182"/>
      <c r="F402" s="229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229"/>
      <c r="W402" s="182"/>
      <c r="X402" s="182"/>
      <c r="Y402" s="182"/>
      <c r="Z402" s="182"/>
      <c r="AA402" s="182"/>
      <c r="AB402" s="182"/>
      <c r="AC402" s="182"/>
    </row>
    <row r="403" spans="2:29" ht="15.95" customHeight="1">
      <c r="B403" s="182"/>
      <c r="C403" s="229"/>
      <c r="D403" s="182"/>
      <c r="E403" s="182"/>
      <c r="F403" s="229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229"/>
      <c r="W403" s="182"/>
      <c r="X403" s="182"/>
      <c r="Y403" s="182"/>
      <c r="Z403" s="182"/>
      <c r="AA403" s="182"/>
      <c r="AB403" s="182"/>
      <c r="AC403" s="182"/>
    </row>
    <row r="404" spans="2:29" ht="15.95" customHeight="1">
      <c r="B404" s="182"/>
      <c r="C404" s="229"/>
      <c r="D404" s="182"/>
      <c r="E404" s="182"/>
      <c r="F404" s="229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229"/>
      <c r="W404" s="182"/>
      <c r="X404" s="182"/>
      <c r="Y404" s="182"/>
      <c r="Z404" s="182"/>
      <c r="AA404" s="182"/>
      <c r="AB404" s="182"/>
      <c r="AC404" s="182"/>
    </row>
    <row r="405" spans="2:29" ht="15.95" customHeight="1">
      <c r="B405" s="182"/>
      <c r="C405" s="229"/>
      <c r="D405" s="182"/>
      <c r="E405" s="182"/>
      <c r="F405" s="229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229"/>
      <c r="W405" s="182"/>
      <c r="X405" s="182"/>
      <c r="Y405" s="182"/>
      <c r="Z405" s="182"/>
      <c r="AA405" s="182"/>
      <c r="AB405" s="182"/>
      <c r="AC405" s="182"/>
    </row>
    <row r="406" spans="2:29" ht="15.95" customHeight="1">
      <c r="B406" s="182"/>
      <c r="C406" s="229"/>
      <c r="D406" s="182"/>
      <c r="E406" s="182"/>
      <c r="F406" s="229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229"/>
      <c r="W406" s="182"/>
      <c r="X406" s="182"/>
      <c r="Y406" s="182"/>
      <c r="Z406" s="182"/>
      <c r="AA406" s="182"/>
      <c r="AB406" s="182"/>
      <c r="AC406" s="182"/>
    </row>
    <row r="407" spans="2:29" ht="15.95" customHeight="1">
      <c r="B407" s="182"/>
      <c r="C407" s="229"/>
      <c r="D407" s="182"/>
      <c r="E407" s="182"/>
      <c r="F407" s="229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229"/>
      <c r="W407" s="182"/>
      <c r="X407" s="182"/>
      <c r="Y407" s="182"/>
      <c r="Z407" s="182"/>
      <c r="AA407" s="182"/>
      <c r="AB407" s="182"/>
      <c r="AC407" s="182"/>
    </row>
    <row r="408" spans="2:29" ht="15.95" customHeight="1">
      <c r="B408" s="182"/>
      <c r="C408" s="229"/>
      <c r="D408" s="182"/>
      <c r="E408" s="182"/>
      <c r="F408" s="229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229"/>
      <c r="W408" s="182"/>
      <c r="X408" s="182"/>
      <c r="Y408" s="182"/>
      <c r="Z408" s="182"/>
      <c r="AA408" s="182"/>
      <c r="AB408" s="182"/>
      <c r="AC408" s="182"/>
    </row>
    <row r="409" spans="2:29" ht="15.95" customHeight="1">
      <c r="B409" s="182"/>
      <c r="C409" s="229"/>
      <c r="D409" s="182"/>
      <c r="E409" s="182"/>
      <c r="F409" s="229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229"/>
      <c r="W409" s="182"/>
      <c r="X409" s="182"/>
      <c r="Y409" s="182"/>
      <c r="Z409" s="182"/>
      <c r="AA409" s="182"/>
      <c r="AB409" s="182"/>
      <c r="AC409" s="182"/>
    </row>
    <row r="410" spans="2:29" ht="15.95" customHeight="1">
      <c r="B410" s="182"/>
      <c r="C410" s="229"/>
      <c r="D410" s="182"/>
      <c r="E410" s="182"/>
      <c r="F410" s="229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229"/>
      <c r="W410" s="182"/>
      <c r="X410" s="182"/>
      <c r="Y410" s="182"/>
      <c r="Z410" s="182"/>
      <c r="AA410" s="182"/>
      <c r="AB410" s="182"/>
      <c r="AC410" s="182"/>
    </row>
    <row r="411" spans="2:29" ht="15.95" customHeight="1">
      <c r="B411" s="182"/>
      <c r="C411" s="229"/>
      <c r="D411" s="182"/>
      <c r="E411" s="182"/>
      <c r="F411" s="229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229"/>
      <c r="W411" s="182"/>
      <c r="X411" s="182"/>
      <c r="Y411" s="182"/>
      <c r="Z411" s="182"/>
      <c r="AA411" s="182"/>
      <c r="AB411" s="182"/>
      <c r="AC411" s="182"/>
    </row>
    <row r="412" spans="2:29" ht="15.95" customHeight="1">
      <c r="B412" s="182"/>
      <c r="C412" s="229"/>
      <c r="D412" s="182"/>
      <c r="E412" s="182"/>
      <c r="F412" s="229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229"/>
      <c r="W412" s="182"/>
      <c r="X412" s="182"/>
      <c r="Y412" s="182"/>
      <c r="Z412" s="182"/>
      <c r="AA412" s="182"/>
      <c r="AB412" s="182"/>
      <c r="AC412" s="182"/>
    </row>
    <row r="413" spans="2:29" ht="15.95" customHeight="1">
      <c r="B413" s="182"/>
      <c r="C413" s="229"/>
      <c r="D413" s="182"/>
      <c r="E413" s="182"/>
      <c r="F413" s="229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229"/>
      <c r="W413" s="182"/>
      <c r="X413" s="182"/>
      <c r="Y413" s="182"/>
      <c r="Z413" s="182"/>
      <c r="AA413" s="182"/>
      <c r="AB413" s="182"/>
      <c r="AC413" s="182"/>
    </row>
    <row r="414" spans="2:29" ht="15.95" customHeight="1">
      <c r="B414" s="182"/>
      <c r="C414" s="229"/>
      <c r="D414" s="182"/>
      <c r="E414" s="182"/>
      <c r="F414" s="229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229"/>
      <c r="W414" s="182"/>
      <c r="X414" s="182"/>
      <c r="Y414" s="182"/>
      <c r="Z414" s="182"/>
      <c r="AA414" s="182"/>
      <c r="AB414" s="182"/>
      <c r="AC414" s="182"/>
    </row>
    <row r="415" spans="2:29" ht="15.95" customHeight="1">
      <c r="B415" s="182"/>
      <c r="C415" s="229"/>
      <c r="D415" s="182"/>
      <c r="E415" s="182"/>
      <c r="F415" s="229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229"/>
      <c r="W415" s="182"/>
      <c r="X415" s="182"/>
      <c r="Y415" s="182"/>
      <c r="Z415" s="182"/>
      <c r="AA415" s="182"/>
      <c r="AB415" s="182"/>
      <c r="AC415" s="182"/>
    </row>
    <row r="416" spans="2:29" ht="15.95" customHeight="1">
      <c r="B416" s="182"/>
      <c r="C416" s="229"/>
      <c r="D416" s="182"/>
      <c r="E416" s="182"/>
      <c r="F416" s="229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229"/>
      <c r="W416" s="182"/>
      <c r="X416" s="182"/>
      <c r="Y416" s="182"/>
      <c r="Z416" s="182"/>
      <c r="AA416" s="182"/>
      <c r="AB416" s="182"/>
      <c r="AC416" s="182"/>
    </row>
    <row r="417" spans="2:29" ht="15.95" customHeight="1">
      <c r="B417" s="182"/>
      <c r="C417" s="229"/>
      <c r="D417" s="182"/>
      <c r="E417" s="182"/>
      <c r="F417" s="229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229"/>
      <c r="W417" s="182"/>
      <c r="X417" s="182"/>
      <c r="Y417" s="182"/>
      <c r="Z417" s="182"/>
      <c r="AA417" s="182"/>
      <c r="AB417" s="182"/>
      <c r="AC417" s="182"/>
    </row>
    <row r="418" spans="2:29" ht="15.95" customHeight="1">
      <c r="B418" s="182"/>
      <c r="C418" s="229"/>
      <c r="D418" s="182"/>
      <c r="E418" s="182"/>
      <c r="F418" s="229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229"/>
      <c r="W418" s="182"/>
      <c r="X418" s="182"/>
      <c r="Y418" s="182"/>
      <c r="Z418" s="182"/>
      <c r="AA418" s="182"/>
      <c r="AB418" s="182"/>
      <c r="AC418" s="182"/>
    </row>
    <row r="419" spans="2:29" ht="15.95" customHeight="1">
      <c r="B419" s="182"/>
      <c r="C419" s="229"/>
      <c r="D419" s="182"/>
      <c r="E419" s="182"/>
      <c r="F419" s="229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229"/>
      <c r="W419" s="182"/>
      <c r="X419" s="182"/>
      <c r="Y419" s="182"/>
      <c r="Z419" s="182"/>
      <c r="AA419" s="182"/>
      <c r="AB419" s="182"/>
      <c r="AC419" s="182"/>
    </row>
    <row r="420" spans="2:29" ht="15.95" customHeight="1">
      <c r="B420" s="182"/>
      <c r="C420" s="229"/>
      <c r="D420" s="182"/>
      <c r="E420" s="182"/>
      <c r="F420" s="229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229"/>
      <c r="W420" s="182"/>
      <c r="X420" s="182"/>
      <c r="Y420" s="182"/>
      <c r="Z420" s="182"/>
      <c r="AA420" s="182"/>
      <c r="AB420" s="182"/>
      <c r="AC420" s="182"/>
    </row>
    <row r="421" spans="2:29" ht="15.95" customHeight="1">
      <c r="B421" s="182"/>
      <c r="C421" s="229"/>
      <c r="D421" s="182"/>
      <c r="E421" s="182"/>
      <c r="F421" s="229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229"/>
      <c r="W421" s="182"/>
      <c r="X421" s="182"/>
      <c r="Y421" s="182"/>
      <c r="Z421" s="182"/>
      <c r="AA421" s="182"/>
      <c r="AB421" s="182"/>
      <c r="AC421" s="182"/>
    </row>
    <row r="422" spans="2:29" ht="15.95" customHeight="1">
      <c r="B422" s="182"/>
      <c r="C422" s="229"/>
      <c r="D422" s="182"/>
      <c r="E422" s="182"/>
      <c r="F422" s="229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229"/>
      <c r="W422" s="182"/>
      <c r="X422" s="182"/>
      <c r="Y422" s="182"/>
      <c r="Z422" s="182"/>
      <c r="AA422" s="182"/>
      <c r="AB422" s="182"/>
      <c r="AC422" s="182"/>
    </row>
    <row r="423" spans="2:29" ht="15.95" customHeight="1">
      <c r="B423" s="182"/>
      <c r="C423" s="229"/>
      <c r="D423" s="182"/>
      <c r="E423" s="182"/>
      <c r="F423" s="229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229"/>
      <c r="W423" s="182"/>
      <c r="X423" s="182"/>
      <c r="Y423" s="182"/>
      <c r="Z423" s="182"/>
      <c r="AA423" s="182"/>
      <c r="AB423" s="182"/>
      <c r="AC423" s="182"/>
    </row>
    <row r="424" spans="2:29" ht="15.95" customHeight="1">
      <c r="B424" s="182"/>
      <c r="C424" s="229"/>
      <c r="D424" s="182"/>
      <c r="E424" s="182"/>
      <c r="F424" s="229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229"/>
      <c r="W424" s="182"/>
      <c r="X424" s="182"/>
      <c r="Y424" s="182"/>
      <c r="Z424" s="182"/>
      <c r="AA424" s="182"/>
      <c r="AB424" s="182"/>
      <c r="AC424" s="182"/>
    </row>
    <row r="425" spans="2:29" ht="15.95" customHeight="1">
      <c r="B425" s="182"/>
      <c r="C425" s="229"/>
      <c r="D425" s="182"/>
      <c r="E425" s="182"/>
      <c r="F425" s="229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229"/>
      <c r="W425" s="182"/>
      <c r="X425" s="182"/>
      <c r="Y425" s="182"/>
      <c r="Z425" s="182"/>
      <c r="AA425" s="182"/>
      <c r="AB425" s="182"/>
      <c r="AC425" s="182"/>
    </row>
    <row r="426" spans="2:29" ht="15.95" customHeight="1">
      <c r="B426" s="182"/>
      <c r="C426" s="229"/>
      <c r="D426" s="182"/>
      <c r="E426" s="182"/>
      <c r="F426" s="229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229"/>
      <c r="W426" s="182"/>
      <c r="X426" s="182"/>
      <c r="Y426" s="182"/>
      <c r="Z426" s="182"/>
      <c r="AA426" s="182"/>
      <c r="AB426" s="182"/>
      <c r="AC426" s="182"/>
    </row>
    <row r="427" spans="2:29" ht="15.95" customHeight="1">
      <c r="B427" s="182"/>
      <c r="C427" s="229"/>
      <c r="D427" s="182"/>
      <c r="E427" s="182"/>
      <c r="F427" s="229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229"/>
      <c r="W427" s="182"/>
      <c r="X427" s="182"/>
      <c r="Y427" s="182"/>
      <c r="Z427" s="182"/>
      <c r="AA427" s="182"/>
      <c r="AB427" s="182"/>
      <c r="AC427" s="182"/>
    </row>
    <row r="428" spans="2:29" ht="15.95" customHeight="1">
      <c r="B428" s="182"/>
      <c r="C428" s="229"/>
      <c r="D428" s="182"/>
      <c r="E428" s="182"/>
      <c r="F428" s="229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229"/>
      <c r="W428" s="182"/>
      <c r="X428" s="182"/>
      <c r="Y428" s="182"/>
      <c r="Z428" s="182"/>
      <c r="AA428" s="182"/>
      <c r="AB428" s="182"/>
      <c r="AC428" s="182"/>
    </row>
    <row r="429" spans="2:29" ht="15.95" customHeight="1">
      <c r="B429" s="182"/>
      <c r="C429" s="229"/>
      <c r="D429" s="182"/>
      <c r="E429" s="182"/>
      <c r="F429" s="229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229"/>
      <c r="W429" s="182"/>
      <c r="X429" s="182"/>
      <c r="Y429" s="182"/>
      <c r="Z429" s="182"/>
      <c r="AA429" s="182"/>
      <c r="AB429" s="182"/>
      <c r="AC429" s="182"/>
    </row>
    <row r="430" spans="2:29" ht="15.95" customHeight="1">
      <c r="B430" s="182"/>
      <c r="C430" s="229"/>
      <c r="D430" s="182"/>
      <c r="E430" s="182"/>
      <c r="F430" s="229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229"/>
      <c r="W430" s="182"/>
      <c r="X430" s="182"/>
      <c r="Y430" s="182"/>
      <c r="Z430" s="182"/>
      <c r="AA430" s="182"/>
      <c r="AB430" s="182"/>
      <c r="AC430" s="182"/>
    </row>
    <row r="431" spans="2:29" ht="15.95" customHeight="1">
      <c r="B431" s="182"/>
      <c r="C431" s="229"/>
      <c r="D431" s="182"/>
      <c r="E431" s="182"/>
      <c r="F431" s="229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229"/>
      <c r="W431" s="182"/>
      <c r="X431" s="182"/>
      <c r="Y431" s="182"/>
      <c r="Z431" s="182"/>
      <c r="AA431" s="182"/>
      <c r="AB431" s="182"/>
      <c r="AC431" s="182"/>
    </row>
    <row r="432" spans="2:29" ht="15.95" customHeight="1">
      <c r="B432" s="182"/>
      <c r="C432" s="229"/>
      <c r="D432" s="182"/>
      <c r="E432" s="182"/>
      <c r="F432" s="229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229"/>
      <c r="W432" s="182"/>
      <c r="X432" s="182"/>
      <c r="Y432" s="182"/>
      <c r="Z432" s="182"/>
      <c r="AA432" s="182"/>
      <c r="AB432" s="182"/>
      <c r="AC432" s="182"/>
    </row>
    <row r="433" spans="2:29" ht="15.95" customHeight="1">
      <c r="B433" s="182"/>
      <c r="C433" s="229"/>
      <c r="D433" s="182"/>
      <c r="E433" s="182"/>
      <c r="F433" s="229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229"/>
      <c r="W433" s="182"/>
      <c r="X433" s="182"/>
      <c r="Y433" s="182"/>
      <c r="Z433" s="182"/>
      <c r="AA433" s="182"/>
      <c r="AB433" s="182"/>
      <c r="AC433" s="182"/>
    </row>
    <row r="434" spans="2:29" ht="15.95" customHeight="1">
      <c r="B434" s="182"/>
      <c r="C434" s="229"/>
      <c r="D434" s="182"/>
      <c r="E434" s="182"/>
      <c r="F434" s="229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229"/>
      <c r="W434" s="182"/>
      <c r="X434" s="182"/>
      <c r="Y434" s="182"/>
      <c r="Z434" s="182"/>
      <c r="AA434" s="182"/>
      <c r="AB434" s="182"/>
      <c r="AC434" s="182"/>
    </row>
    <row r="435" spans="2:29" ht="15.95" customHeight="1">
      <c r="B435" s="182"/>
      <c r="C435" s="229"/>
      <c r="D435" s="182"/>
      <c r="E435" s="182"/>
      <c r="F435" s="229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229"/>
      <c r="W435" s="182"/>
      <c r="X435" s="182"/>
      <c r="Y435" s="182"/>
      <c r="Z435" s="182"/>
      <c r="AA435" s="182"/>
      <c r="AB435" s="182"/>
      <c r="AC435" s="182"/>
    </row>
    <row r="436" spans="2:29" ht="15.95" customHeight="1">
      <c r="B436" s="182"/>
      <c r="C436" s="229"/>
      <c r="D436" s="182"/>
      <c r="E436" s="182"/>
      <c r="F436" s="229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229"/>
      <c r="W436" s="182"/>
      <c r="X436" s="182"/>
      <c r="Y436" s="182"/>
      <c r="Z436" s="182"/>
      <c r="AA436" s="182"/>
      <c r="AB436" s="182"/>
      <c r="AC436" s="182"/>
    </row>
    <row r="437" spans="2:29" ht="15.95" customHeight="1">
      <c r="B437" s="182"/>
      <c r="C437" s="229"/>
      <c r="D437" s="182"/>
      <c r="E437" s="182"/>
      <c r="F437" s="229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229"/>
      <c r="W437" s="182"/>
      <c r="X437" s="182"/>
      <c r="Y437" s="182"/>
      <c r="Z437" s="182"/>
      <c r="AA437" s="182"/>
      <c r="AB437" s="182"/>
      <c r="AC437" s="182"/>
    </row>
    <row r="438" spans="2:29" ht="15.95" customHeight="1">
      <c r="B438" s="182"/>
      <c r="C438" s="229"/>
      <c r="D438" s="182"/>
      <c r="E438" s="182"/>
      <c r="F438" s="229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229"/>
      <c r="W438" s="182"/>
      <c r="X438" s="182"/>
      <c r="Y438" s="182"/>
      <c r="Z438" s="182"/>
      <c r="AA438" s="182"/>
      <c r="AB438" s="182"/>
      <c r="AC438" s="182"/>
    </row>
    <row r="439" spans="2:29" ht="15.95" customHeight="1">
      <c r="B439" s="182"/>
      <c r="C439" s="229"/>
      <c r="D439" s="182"/>
      <c r="E439" s="182"/>
      <c r="F439" s="229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229"/>
      <c r="W439" s="182"/>
      <c r="X439" s="182"/>
      <c r="Y439" s="182"/>
      <c r="Z439" s="182"/>
      <c r="AA439" s="182"/>
      <c r="AB439" s="182"/>
      <c r="AC439" s="182"/>
    </row>
    <row r="440" spans="2:29" ht="15.95" customHeight="1">
      <c r="B440" s="182"/>
      <c r="C440" s="229"/>
      <c r="D440" s="182"/>
      <c r="E440" s="182"/>
      <c r="F440" s="229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229"/>
      <c r="W440" s="182"/>
      <c r="X440" s="182"/>
      <c r="Y440" s="182"/>
      <c r="Z440" s="182"/>
      <c r="AA440" s="182"/>
      <c r="AB440" s="182"/>
      <c r="AC440" s="182"/>
    </row>
    <row r="441" spans="2:29" ht="15.95" customHeight="1">
      <c r="B441" s="182"/>
      <c r="C441" s="229"/>
      <c r="D441" s="182"/>
      <c r="E441" s="182"/>
      <c r="F441" s="229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229"/>
      <c r="W441" s="182"/>
      <c r="X441" s="182"/>
      <c r="Y441" s="182"/>
      <c r="Z441" s="182"/>
      <c r="AA441" s="182"/>
      <c r="AB441" s="182"/>
      <c r="AC441" s="182"/>
    </row>
    <row r="442" spans="2:29" ht="15.95" customHeight="1">
      <c r="B442" s="182"/>
      <c r="C442" s="229"/>
      <c r="D442" s="182"/>
      <c r="E442" s="182"/>
      <c r="F442" s="229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229"/>
      <c r="W442" s="182"/>
      <c r="X442" s="182"/>
      <c r="Y442" s="182"/>
      <c r="Z442" s="182"/>
      <c r="AA442" s="182"/>
      <c r="AB442" s="182"/>
      <c r="AC442" s="182"/>
    </row>
    <row r="443" spans="2:29" ht="15.95" customHeight="1">
      <c r="B443" s="182"/>
      <c r="C443" s="229"/>
      <c r="D443" s="182"/>
      <c r="E443" s="182"/>
      <c r="F443" s="229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229"/>
      <c r="W443" s="182"/>
      <c r="X443" s="182"/>
      <c r="Y443" s="182"/>
      <c r="Z443" s="182"/>
      <c r="AA443" s="182"/>
      <c r="AB443" s="182"/>
      <c r="AC443" s="182"/>
    </row>
    <row r="444" spans="2:29" ht="15.95" customHeight="1">
      <c r="B444" s="182"/>
      <c r="C444" s="229"/>
      <c r="D444" s="182"/>
      <c r="E444" s="182"/>
      <c r="F444" s="229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229"/>
      <c r="W444" s="182"/>
      <c r="X444" s="182"/>
      <c r="Y444" s="182"/>
      <c r="Z444" s="182"/>
      <c r="AA444" s="182"/>
      <c r="AB444" s="182"/>
      <c r="AC444" s="182"/>
    </row>
    <row r="445" spans="2:29" ht="15.95" customHeight="1">
      <c r="B445" s="182"/>
      <c r="C445" s="229"/>
      <c r="D445" s="182"/>
      <c r="E445" s="182"/>
      <c r="F445" s="229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229"/>
      <c r="W445" s="182"/>
      <c r="X445" s="182"/>
      <c r="Y445" s="182"/>
      <c r="Z445" s="182"/>
      <c r="AA445" s="182"/>
      <c r="AB445" s="182"/>
      <c r="AC445" s="182"/>
    </row>
    <row r="446" spans="2:29" ht="15.95" customHeight="1">
      <c r="B446" s="182"/>
      <c r="C446" s="229"/>
      <c r="D446" s="182"/>
      <c r="E446" s="182"/>
      <c r="F446" s="229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229"/>
      <c r="W446" s="182"/>
      <c r="X446" s="182"/>
      <c r="Y446" s="182"/>
      <c r="Z446" s="182"/>
      <c r="AA446" s="182"/>
      <c r="AB446" s="182"/>
      <c r="AC446" s="182"/>
    </row>
    <row r="447" spans="2:29" ht="15.95" customHeight="1">
      <c r="B447" s="182"/>
      <c r="C447" s="229"/>
      <c r="D447" s="182"/>
      <c r="E447" s="182"/>
      <c r="F447" s="229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229"/>
      <c r="W447" s="182"/>
      <c r="X447" s="182"/>
      <c r="Y447" s="182"/>
      <c r="Z447" s="182"/>
      <c r="AA447" s="182"/>
      <c r="AB447" s="182"/>
      <c r="AC447" s="182"/>
    </row>
    <row r="448" spans="2:29" ht="15.95" customHeight="1">
      <c r="B448" s="182"/>
      <c r="C448" s="229"/>
      <c r="D448" s="182"/>
      <c r="E448" s="182"/>
      <c r="F448" s="229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229"/>
      <c r="W448" s="182"/>
      <c r="X448" s="182"/>
      <c r="Y448" s="182"/>
      <c r="Z448" s="182"/>
      <c r="AA448" s="182"/>
      <c r="AB448" s="182"/>
      <c r="AC448" s="182"/>
    </row>
    <row r="449" spans="2:29" ht="15.95" customHeight="1">
      <c r="B449" s="182"/>
      <c r="C449" s="229"/>
      <c r="D449" s="182"/>
      <c r="E449" s="182"/>
      <c r="F449" s="229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229"/>
      <c r="W449" s="182"/>
      <c r="X449" s="182"/>
      <c r="Y449" s="182"/>
      <c r="Z449" s="182"/>
      <c r="AA449" s="182"/>
      <c r="AB449" s="182"/>
      <c r="AC449" s="182"/>
    </row>
    <row r="450" spans="2:29" ht="15.95" customHeight="1">
      <c r="B450" s="182"/>
      <c r="C450" s="229"/>
      <c r="D450" s="182"/>
      <c r="E450" s="182"/>
      <c r="F450" s="229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229"/>
      <c r="W450" s="182"/>
      <c r="X450" s="182"/>
      <c r="Y450" s="182"/>
      <c r="Z450" s="182"/>
      <c r="AA450" s="182"/>
      <c r="AB450" s="182"/>
      <c r="AC450" s="182"/>
    </row>
    <row r="451" spans="2:29" ht="15.95" customHeight="1">
      <c r="B451" s="182"/>
      <c r="C451" s="229"/>
      <c r="D451" s="182"/>
      <c r="E451" s="182"/>
      <c r="F451" s="229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229"/>
      <c r="W451" s="182"/>
      <c r="X451" s="182"/>
      <c r="Y451" s="182"/>
      <c r="Z451" s="182"/>
      <c r="AA451" s="182"/>
      <c r="AB451" s="182"/>
      <c r="AC451" s="182"/>
    </row>
    <row r="452" spans="2:29" ht="15.95" customHeight="1">
      <c r="B452" s="182"/>
      <c r="C452" s="229"/>
      <c r="D452" s="182"/>
      <c r="E452" s="182"/>
      <c r="F452" s="229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229"/>
      <c r="W452" s="182"/>
      <c r="X452" s="182"/>
      <c r="Y452" s="182"/>
      <c r="Z452" s="182"/>
      <c r="AA452" s="182"/>
      <c r="AB452" s="182"/>
      <c r="AC452" s="182"/>
    </row>
    <row r="453" spans="2:29" ht="15.95" customHeight="1">
      <c r="B453" s="182"/>
      <c r="C453" s="229"/>
      <c r="D453" s="182"/>
      <c r="E453" s="182"/>
      <c r="F453" s="229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229"/>
      <c r="W453" s="182"/>
      <c r="X453" s="182"/>
      <c r="Y453" s="182"/>
      <c r="Z453" s="182"/>
      <c r="AA453" s="182"/>
      <c r="AB453" s="182"/>
      <c r="AC453" s="182"/>
    </row>
    <row r="454" spans="2:29" ht="15.95" customHeight="1">
      <c r="B454" s="182"/>
      <c r="C454" s="229"/>
      <c r="D454" s="182"/>
      <c r="E454" s="182"/>
      <c r="F454" s="229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229"/>
      <c r="W454" s="182"/>
      <c r="X454" s="182"/>
      <c r="Y454" s="182"/>
      <c r="Z454" s="182"/>
      <c r="AA454" s="182"/>
      <c r="AB454" s="182"/>
      <c r="AC454" s="182"/>
    </row>
    <row r="455" spans="2:29" ht="15.95" customHeight="1">
      <c r="B455" s="182"/>
      <c r="C455" s="229"/>
      <c r="D455" s="182"/>
      <c r="E455" s="182"/>
      <c r="F455" s="229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229"/>
      <c r="W455" s="182"/>
      <c r="X455" s="182"/>
      <c r="Y455" s="182"/>
      <c r="Z455" s="182"/>
      <c r="AA455" s="182"/>
      <c r="AB455" s="182"/>
      <c r="AC455" s="182"/>
    </row>
    <row r="456" spans="2:29" ht="15.95" customHeight="1">
      <c r="B456" s="182"/>
      <c r="C456" s="229"/>
      <c r="D456" s="182"/>
      <c r="E456" s="182"/>
      <c r="F456" s="229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229"/>
      <c r="W456" s="182"/>
      <c r="X456" s="182"/>
      <c r="Y456" s="182"/>
      <c r="Z456" s="182"/>
      <c r="AA456" s="182"/>
      <c r="AB456" s="182"/>
      <c r="AC456" s="182"/>
    </row>
    <row r="457" spans="2:29" ht="15.95" customHeight="1">
      <c r="B457" s="182"/>
      <c r="C457" s="229"/>
      <c r="D457" s="182"/>
      <c r="E457" s="182"/>
      <c r="F457" s="229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229"/>
      <c r="W457" s="182"/>
      <c r="X457" s="182"/>
      <c r="Y457" s="182"/>
      <c r="Z457" s="182"/>
      <c r="AA457" s="182"/>
      <c r="AB457" s="182"/>
      <c r="AC457" s="182"/>
    </row>
    <row r="458" spans="2:29" ht="15.95" customHeight="1">
      <c r="B458" s="182"/>
      <c r="C458" s="229"/>
      <c r="D458" s="182"/>
      <c r="E458" s="182"/>
      <c r="F458" s="229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229"/>
      <c r="W458" s="182"/>
      <c r="X458" s="182"/>
      <c r="Y458" s="182"/>
      <c r="Z458" s="182"/>
      <c r="AA458" s="182"/>
      <c r="AB458" s="182"/>
      <c r="AC458" s="182"/>
    </row>
    <row r="459" spans="2:29" ht="15.95" customHeight="1">
      <c r="B459" s="182"/>
      <c r="C459" s="229"/>
      <c r="D459" s="182"/>
      <c r="E459" s="182"/>
      <c r="F459" s="229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229"/>
      <c r="W459" s="182"/>
      <c r="X459" s="182"/>
      <c r="Y459" s="182"/>
      <c r="Z459" s="182"/>
      <c r="AA459" s="182"/>
      <c r="AB459" s="182"/>
      <c r="AC459" s="182"/>
    </row>
    <row r="460" spans="2:29" ht="15.95" customHeight="1">
      <c r="B460" s="182"/>
      <c r="C460" s="229"/>
      <c r="D460" s="182"/>
      <c r="E460" s="182"/>
      <c r="F460" s="229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229"/>
      <c r="W460" s="182"/>
      <c r="X460" s="182"/>
      <c r="Y460" s="182"/>
      <c r="Z460" s="182"/>
      <c r="AA460" s="182"/>
      <c r="AB460" s="182"/>
      <c r="AC460" s="182"/>
    </row>
  </sheetData>
  <mergeCells count="26">
    <mergeCell ref="K3:L3"/>
    <mergeCell ref="M3:N3"/>
    <mergeCell ref="O3:O5"/>
    <mergeCell ref="G4:G5"/>
    <mergeCell ref="H4:H5"/>
    <mergeCell ref="I4:I5"/>
    <mergeCell ref="J4:J5"/>
    <mergeCell ref="K4:K5"/>
    <mergeCell ref="L4:L5"/>
    <mergeCell ref="M4:M5"/>
    <mergeCell ref="R1:V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N4:N5"/>
    <mergeCell ref="T2:T5"/>
    <mergeCell ref="U2:U5"/>
    <mergeCell ref="V2:V12"/>
    <mergeCell ref="G3:H3"/>
    <mergeCell ref="I3:J3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12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E399-F8E3-40CB-A0AB-603624907114}">
  <sheetPr>
    <tabColor theme="4"/>
  </sheetPr>
  <dimension ref="B1:AB56"/>
  <sheetViews>
    <sheetView showGridLines="0" view="pageBreakPreview" zoomScale="75" zoomScaleNormal="80" zoomScaleSheetLayoutView="75" workbookViewId="0">
      <pane xSplit="3" ySplit="6" topLeftCell="F25" activePane="bottomRight" state="frozen"/>
      <selection activeCell="B1" sqref="B1"/>
      <selection pane="topRight" activeCell="B1" sqref="B1"/>
      <selection pane="bottomLeft" activeCell="B1" sqref="B1"/>
      <selection pane="bottomRight" activeCell="T4" sqref="T4:X35"/>
    </sheetView>
  </sheetViews>
  <sheetFormatPr defaultColWidth="10.625" defaultRowHeight="15.95" customHeight="1"/>
  <cols>
    <col min="1" max="1" width="2" style="182" customWidth="1"/>
    <col min="2" max="2" width="12.625" style="182" customWidth="1"/>
    <col min="3" max="3" width="10.625" style="229" customWidth="1"/>
    <col min="4" max="11" width="12.625" style="182" customWidth="1"/>
    <col min="12" max="12" width="12.125" style="182" customWidth="1"/>
    <col min="13" max="13" width="11.625" style="182" customWidth="1"/>
    <col min="14" max="14" width="11.5" style="182" customWidth="1"/>
    <col min="15" max="15" width="12.625" style="182" customWidth="1"/>
    <col min="16" max="16" width="11" style="182" customWidth="1"/>
    <col min="17" max="17" width="12.75" style="182" customWidth="1"/>
    <col min="18" max="18" width="5.625" style="229" customWidth="1"/>
    <col min="19" max="19" width="3.25" style="182" customWidth="1"/>
    <col min="20" max="20" width="10.625" style="182" customWidth="1"/>
    <col min="21" max="21" width="14.625" style="182" customWidth="1"/>
    <col min="22" max="22" width="16.75" style="182" customWidth="1"/>
    <col min="23" max="23" width="12.75" style="233" bestFit="1" customWidth="1"/>
    <col min="24" max="24" width="13.5" style="182" customWidth="1"/>
    <col min="25" max="26" width="12.25" style="182" customWidth="1"/>
    <col min="27" max="27" width="10.625" style="182" customWidth="1"/>
    <col min="28" max="28" width="10.625" style="234" customWidth="1"/>
    <col min="29" max="254" width="10.625" style="182" customWidth="1"/>
    <col min="255" max="256" width="10.625" style="182"/>
    <col min="257" max="257" width="2" style="182" customWidth="1"/>
    <col min="258" max="258" width="12.625" style="182" customWidth="1"/>
    <col min="259" max="259" width="10.625" style="182"/>
    <col min="260" max="267" width="12.625" style="182" customWidth="1"/>
    <col min="268" max="268" width="12.125" style="182" customWidth="1"/>
    <col min="269" max="269" width="11.625" style="182" customWidth="1"/>
    <col min="270" max="270" width="11.5" style="182" customWidth="1"/>
    <col min="271" max="271" width="12.625" style="182" customWidth="1"/>
    <col min="272" max="272" width="11" style="182" customWidth="1"/>
    <col min="273" max="273" width="12.75" style="182" customWidth="1"/>
    <col min="274" max="274" width="5.625" style="182" customWidth="1"/>
    <col min="275" max="275" width="3.25" style="182" customWidth="1"/>
    <col min="276" max="276" width="10.625" style="182"/>
    <col min="277" max="277" width="14.625" style="182" customWidth="1"/>
    <col min="278" max="278" width="16.75" style="182" customWidth="1"/>
    <col min="279" max="279" width="12.75" style="182" bestFit="1" customWidth="1"/>
    <col min="280" max="280" width="13.5" style="182" customWidth="1"/>
    <col min="281" max="282" width="12.25" style="182" customWidth="1"/>
    <col min="283" max="512" width="10.625" style="182"/>
    <col min="513" max="513" width="2" style="182" customWidth="1"/>
    <col min="514" max="514" width="12.625" style="182" customWidth="1"/>
    <col min="515" max="515" width="10.625" style="182"/>
    <col min="516" max="523" width="12.625" style="182" customWidth="1"/>
    <col min="524" max="524" width="12.125" style="182" customWidth="1"/>
    <col min="525" max="525" width="11.625" style="182" customWidth="1"/>
    <col min="526" max="526" width="11.5" style="182" customWidth="1"/>
    <col min="527" max="527" width="12.625" style="182" customWidth="1"/>
    <col min="528" max="528" width="11" style="182" customWidth="1"/>
    <col min="529" max="529" width="12.75" style="182" customWidth="1"/>
    <col min="530" max="530" width="5.625" style="182" customWidth="1"/>
    <col min="531" max="531" width="3.25" style="182" customWidth="1"/>
    <col min="532" max="532" width="10.625" style="182"/>
    <col min="533" max="533" width="14.625" style="182" customWidth="1"/>
    <col min="534" max="534" width="16.75" style="182" customWidth="1"/>
    <col min="535" max="535" width="12.75" style="182" bestFit="1" customWidth="1"/>
    <col min="536" max="536" width="13.5" style="182" customWidth="1"/>
    <col min="537" max="538" width="12.25" style="182" customWidth="1"/>
    <col min="539" max="768" width="10.625" style="182"/>
    <col min="769" max="769" width="2" style="182" customWidth="1"/>
    <col min="770" max="770" width="12.625" style="182" customWidth="1"/>
    <col min="771" max="771" width="10.625" style="182"/>
    <col min="772" max="779" width="12.625" style="182" customWidth="1"/>
    <col min="780" max="780" width="12.125" style="182" customWidth="1"/>
    <col min="781" max="781" width="11.625" style="182" customWidth="1"/>
    <col min="782" max="782" width="11.5" style="182" customWidth="1"/>
    <col min="783" max="783" width="12.625" style="182" customWidth="1"/>
    <col min="784" max="784" width="11" style="182" customWidth="1"/>
    <col min="785" max="785" width="12.75" style="182" customWidth="1"/>
    <col min="786" max="786" width="5.625" style="182" customWidth="1"/>
    <col min="787" max="787" width="3.25" style="182" customWidth="1"/>
    <col min="788" max="788" width="10.625" style="182"/>
    <col min="789" max="789" width="14.625" style="182" customWidth="1"/>
    <col min="790" max="790" width="16.75" style="182" customWidth="1"/>
    <col min="791" max="791" width="12.75" style="182" bestFit="1" customWidth="1"/>
    <col min="792" max="792" width="13.5" style="182" customWidth="1"/>
    <col min="793" max="794" width="12.25" style="182" customWidth="1"/>
    <col min="795" max="1024" width="10.625" style="182"/>
    <col min="1025" max="1025" width="2" style="182" customWidth="1"/>
    <col min="1026" max="1026" width="12.625" style="182" customWidth="1"/>
    <col min="1027" max="1027" width="10.625" style="182"/>
    <col min="1028" max="1035" width="12.625" style="182" customWidth="1"/>
    <col min="1036" max="1036" width="12.125" style="182" customWidth="1"/>
    <col min="1037" max="1037" width="11.625" style="182" customWidth="1"/>
    <col min="1038" max="1038" width="11.5" style="182" customWidth="1"/>
    <col min="1039" max="1039" width="12.625" style="182" customWidth="1"/>
    <col min="1040" max="1040" width="11" style="182" customWidth="1"/>
    <col min="1041" max="1041" width="12.75" style="182" customWidth="1"/>
    <col min="1042" max="1042" width="5.625" style="182" customWidth="1"/>
    <col min="1043" max="1043" width="3.25" style="182" customWidth="1"/>
    <col min="1044" max="1044" width="10.625" style="182"/>
    <col min="1045" max="1045" width="14.625" style="182" customWidth="1"/>
    <col min="1046" max="1046" width="16.75" style="182" customWidth="1"/>
    <col min="1047" max="1047" width="12.75" style="182" bestFit="1" customWidth="1"/>
    <col min="1048" max="1048" width="13.5" style="182" customWidth="1"/>
    <col min="1049" max="1050" width="12.25" style="182" customWidth="1"/>
    <col min="1051" max="1280" width="10.625" style="182"/>
    <col min="1281" max="1281" width="2" style="182" customWidth="1"/>
    <col min="1282" max="1282" width="12.625" style="182" customWidth="1"/>
    <col min="1283" max="1283" width="10.625" style="182"/>
    <col min="1284" max="1291" width="12.625" style="182" customWidth="1"/>
    <col min="1292" max="1292" width="12.125" style="182" customWidth="1"/>
    <col min="1293" max="1293" width="11.625" style="182" customWidth="1"/>
    <col min="1294" max="1294" width="11.5" style="182" customWidth="1"/>
    <col min="1295" max="1295" width="12.625" style="182" customWidth="1"/>
    <col min="1296" max="1296" width="11" style="182" customWidth="1"/>
    <col min="1297" max="1297" width="12.75" style="182" customWidth="1"/>
    <col min="1298" max="1298" width="5.625" style="182" customWidth="1"/>
    <col min="1299" max="1299" width="3.25" style="182" customWidth="1"/>
    <col min="1300" max="1300" width="10.625" style="182"/>
    <col min="1301" max="1301" width="14.625" style="182" customWidth="1"/>
    <col min="1302" max="1302" width="16.75" style="182" customWidth="1"/>
    <col min="1303" max="1303" width="12.75" style="182" bestFit="1" customWidth="1"/>
    <col min="1304" max="1304" width="13.5" style="182" customWidth="1"/>
    <col min="1305" max="1306" width="12.25" style="182" customWidth="1"/>
    <col min="1307" max="1536" width="10.625" style="182"/>
    <col min="1537" max="1537" width="2" style="182" customWidth="1"/>
    <col min="1538" max="1538" width="12.625" style="182" customWidth="1"/>
    <col min="1539" max="1539" width="10.625" style="182"/>
    <col min="1540" max="1547" width="12.625" style="182" customWidth="1"/>
    <col min="1548" max="1548" width="12.125" style="182" customWidth="1"/>
    <col min="1549" max="1549" width="11.625" style="182" customWidth="1"/>
    <col min="1550" max="1550" width="11.5" style="182" customWidth="1"/>
    <col min="1551" max="1551" width="12.625" style="182" customWidth="1"/>
    <col min="1552" max="1552" width="11" style="182" customWidth="1"/>
    <col min="1553" max="1553" width="12.75" style="182" customWidth="1"/>
    <col min="1554" max="1554" width="5.625" style="182" customWidth="1"/>
    <col min="1555" max="1555" width="3.25" style="182" customWidth="1"/>
    <col min="1556" max="1556" width="10.625" style="182"/>
    <col min="1557" max="1557" width="14.625" style="182" customWidth="1"/>
    <col min="1558" max="1558" width="16.75" style="182" customWidth="1"/>
    <col min="1559" max="1559" width="12.75" style="182" bestFit="1" customWidth="1"/>
    <col min="1560" max="1560" width="13.5" style="182" customWidth="1"/>
    <col min="1561" max="1562" width="12.25" style="182" customWidth="1"/>
    <col min="1563" max="1792" width="10.625" style="182"/>
    <col min="1793" max="1793" width="2" style="182" customWidth="1"/>
    <col min="1794" max="1794" width="12.625" style="182" customWidth="1"/>
    <col min="1795" max="1795" width="10.625" style="182"/>
    <col min="1796" max="1803" width="12.625" style="182" customWidth="1"/>
    <col min="1804" max="1804" width="12.125" style="182" customWidth="1"/>
    <col min="1805" max="1805" width="11.625" style="182" customWidth="1"/>
    <col min="1806" max="1806" width="11.5" style="182" customWidth="1"/>
    <col min="1807" max="1807" width="12.625" style="182" customWidth="1"/>
    <col min="1808" max="1808" width="11" style="182" customWidth="1"/>
    <col min="1809" max="1809" width="12.75" style="182" customWidth="1"/>
    <col min="1810" max="1810" width="5.625" style="182" customWidth="1"/>
    <col min="1811" max="1811" width="3.25" style="182" customWidth="1"/>
    <col min="1812" max="1812" width="10.625" style="182"/>
    <col min="1813" max="1813" width="14.625" style="182" customWidth="1"/>
    <col min="1814" max="1814" width="16.75" style="182" customWidth="1"/>
    <col min="1815" max="1815" width="12.75" style="182" bestFit="1" customWidth="1"/>
    <col min="1816" max="1816" width="13.5" style="182" customWidth="1"/>
    <col min="1817" max="1818" width="12.25" style="182" customWidth="1"/>
    <col min="1819" max="2048" width="10.625" style="182"/>
    <col min="2049" max="2049" width="2" style="182" customWidth="1"/>
    <col min="2050" max="2050" width="12.625" style="182" customWidth="1"/>
    <col min="2051" max="2051" width="10.625" style="182"/>
    <col min="2052" max="2059" width="12.625" style="182" customWidth="1"/>
    <col min="2060" max="2060" width="12.125" style="182" customWidth="1"/>
    <col min="2061" max="2061" width="11.625" style="182" customWidth="1"/>
    <col min="2062" max="2062" width="11.5" style="182" customWidth="1"/>
    <col min="2063" max="2063" width="12.625" style="182" customWidth="1"/>
    <col min="2064" max="2064" width="11" style="182" customWidth="1"/>
    <col min="2065" max="2065" width="12.75" style="182" customWidth="1"/>
    <col min="2066" max="2066" width="5.625" style="182" customWidth="1"/>
    <col min="2067" max="2067" width="3.25" style="182" customWidth="1"/>
    <col min="2068" max="2068" width="10.625" style="182"/>
    <col min="2069" max="2069" width="14.625" style="182" customWidth="1"/>
    <col min="2070" max="2070" width="16.75" style="182" customWidth="1"/>
    <col min="2071" max="2071" width="12.75" style="182" bestFit="1" customWidth="1"/>
    <col min="2072" max="2072" width="13.5" style="182" customWidth="1"/>
    <col min="2073" max="2074" width="12.25" style="182" customWidth="1"/>
    <col min="2075" max="2304" width="10.625" style="182"/>
    <col min="2305" max="2305" width="2" style="182" customWidth="1"/>
    <col min="2306" max="2306" width="12.625" style="182" customWidth="1"/>
    <col min="2307" max="2307" width="10.625" style="182"/>
    <col min="2308" max="2315" width="12.625" style="182" customWidth="1"/>
    <col min="2316" max="2316" width="12.125" style="182" customWidth="1"/>
    <col min="2317" max="2317" width="11.625" style="182" customWidth="1"/>
    <col min="2318" max="2318" width="11.5" style="182" customWidth="1"/>
    <col min="2319" max="2319" width="12.625" style="182" customWidth="1"/>
    <col min="2320" max="2320" width="11" style="182" customWidth="1"/>
    <col min="2321" max="2321" width="12.75" style="182" customWidth="1"/>
    <col min="2322" max="2322" width="5.625" style="182" customWidth="1"/>
    <col min="2323" max="2323" width="3.25" style="182" customWidth="1"/>
    <col min="2324" max="2324" width="10.625" style="182"/>
    <col min="2325" max="2325" width="14.625" style="182" customWidth="1"/>
    <col min="2326" max="2326" width="16.75" style="182" customWidth="1"/>
    <col min="2327" max="2327" width="12.75" style="182" bestFit="1" customWidth="1"/>
    <col min="2328" max="2328" width="13.5" style="182" customWidth="1"/>
    <col min="2329" max="2330" width="12.25" style="182" customWidth="1"/>
    <col min="2331" max="2560" width="10.625" style="182"/>
    <col min="2561" max="2561" width="2" style="182" customWidth="1"/>
    <col min="2562" max="2562" width="12.625" style="182" customWidth="1"/>
    <col min="2563" max="2563" width="10.625" style="182"/>
    <col min="2564" max="2571" width="12.625" style="182" customWidth="1"/>
    <col min="2572" max="2572" width="12.125" style="182" customWidth="1"/>
    <col min="2573" max="2573" width="11.625" style="182" customWidth="1"/>
    <col min="2574" max="2574" width="11.5" style="182" customWidth="1"/>
    <col min="2575" max="2575" width="12.625" style="182" customWidth="1"/>
    <col min="2576" max="2576" width="11" style="182" customWidth="1"/>
    <col min="2577" max="2577" width="12.75" style="182" customWidth="1"/>
    <col min="2578" max="2578" width="5.625" style="182" customWidth="1"/>
    <col min="2579" max="2579" width="3.25" style="182" customWidth="1"/>
    <col min="2580" max="2580" width="10.625" style="182"/>
    <col min="2581" max="2581" width="14.625" style="182" customWidth="1"/>
    <col min="2582" max="2582" width="16.75" style="182" customWidth="1"/>
    <col min="2583" max="2583" width="12.75" style="182" bestFit="1" customWidth="1"/>
    <col min="2584" max="2584" width="13.5" style="182" customWidth="1"/>
    <col min="2585" max="2586" width="12.25" style="182" customWidth="1"/>
    <col min="2587" max="2816" width="10.625" style="182"/>
    <col min="2817" max="2817" width="2" style="182" customWidth="1"/>
    <col min="2818" max="2818" width="12.625" style="182" customWidth="1"/>
    <col min="2819" max="2819" width="10.625" style="182"/>
    <col min="2820" max="2827" width="12.625" style="182" customWidth="1"/>
    <col min="2828" max="2828" width="12.125" style="182" customWidth="1"/>
    <col min="2829" max="2829" width="11.625" style="182" customWidth="1"/>
    <col min="2830" max="2830" width="11.5" style="182" customWidth="1"/>
    <col min="2831" max="2831" width="12.625" style="182" customWidth="1"/>
    <col min="2832" max="2832" width="11" style="182" customWidth="1"/>
    <col min="2833" max="2833" width="12.75" style="182" customWidth="1"/>
    <col min="2834" max="2834" width="5.625" style="182" customWidth="1"/>
    <col min="2835" max="2835" width="3.25" style="182" customWidth="1"/>
    <col min="2836" max="2836" width="10.625" style="182"/>
    <col min="2837" max="2837" width="14.625" style="182" customWidth="1"/>
    <col min="2838" max="2838" width="16.75" style="182" customWidth="1"/>
    <col min="2839" max="2839" width="12.75" style="182" bestFit="1" customWidth="1"/>
    <col min="2840" max="2840" width="13.5" style="182" customWidth="1"/>
    <col min="2841" max="2842" width="12.25" style="182" customWidth="1"/>
    <col min="2843" max="3072" width="10.625" style="182"/>
    <col min="3073" max="3073" width="2" style="182" customWidth="1"/>
    <col min="3074" max="3074" width="12.625" style="182" customWidth="1"/>
    <col min="3075" max="3075" width="10.625" style="182"/>
    <col min="3076" max="3083" width="12.625" style="182" customWidth="1"/>
    <col min="3084" max="3084" width="12.125" style="182" customWidth="1"/>
    <col min="3085" max="3085" width="11.625" style="182" customWidth="1"/>
    <col min="3086" max="3086" width="11.5" style="182" customWidth="1"/>
    <col min="3087" max="3087" width="12.625" style="182" customWidth="1"/>
    <col min="3088" max="3088" width="11" style="182" customWidth="1"/>
    <col min="3089" max="3089" width="12.75" style="182" customWidth="1"/>
    <col min="3090" max="3090" width="5.625" style="182" customWidth="1"/>
    <col min="3091" max="3091" width="3.25" style="182" customWidth="1"/>
    <col min="3092" max="3092" width="10.625" style="182"/>
    <col min="3093" max="3093" width="14.625" style="182" customWidth="1"/>
    <col min="3094" max="3094" width="16.75" style="182" customWidth="1"/>
    <col min="3095" max="3095" width="12.75" style="182" bestFit="1" customWidth="1"/>
    <col min="3096" max="3096" width="13.5" style="182" customWidth="1"/>
    <col min="3097" max="3098" width="12.25" style="182" customWidth="1"/>
    <col min="3099" max="3328" width="10.625" style="182"/>
    <col min="3329" max="3329" width="2" style="182" customWidth="1"/>
    <col min="3330" max="3330" width="12.625" style="182" customWidth="1"/>
    <col min="3331" max="3331" width="10.625" style="182"/>
    <col min="3332" max="3339" width="12.625" style="182" customWidth="1"/>
    <col min="3340" max="3340" width="12.125" style="182" customWidth="1"/>
    <col min="3341" max="3341" width="11.625" style="182" customWidth="1"/>
    <col min="3342" max="3342" width="11.5" style="182" customWidth="1"/>
    <col min="3343" max="3343" width="12.625" style="182" customWidth="1"/>
    <col min="3344" max="3344" width="11" style="182" customWidth="1"/>
    <col min="3345" max="3345" width="12.75" style="182" customWidth="1"/>
    <col min="3346" max="3346" width="5.625" style="182" customWidth="1"/>
    <col min="3347" max="3347" width="3.25" style="182" customWidth="1"/>
    <col min="3348" max="3348" width="10.625" style="182"/>
    <col min="3349" max="3349" width="14.625" style="182" customWidth="1"/>
    <col min="3350" max="3350" width="16.75" style="182" customWidth="1"/>
    <col min="3351" max="3351" width="12.75" style="182" bestFit="1" customWidth="1"/>
    <col min="3352" max="3352" width="13.5" style="182" customWidth="1"/>
    <col min="3353" max="3354" width="12.25" style="182" customWidth="1"/>
    <col min="3355" max="3584" width="10.625" style="182"/>
    <col min="3585" max="3585" width="2" style="182" customWidth="1"/>
    <col min="3586" max="3586" width="12.625" style="182" customWidth="1"/>
    <col min="3587" max="3587" width="10.625" style="182"/>
    <col min="3588" max="3595" width="12.625" style="182" customWidth="1"/>
    <col min="3596" max="3596" width="12.125" style="182" customWidth="1"/>
    <col min="3597" max="3597" width="11.625" style="182" customWidth="1"/>
    <col min="3598" max="3598" width="11.5" style="182" customWidth="1"/>
    <col min="3599" max="3599" width="12.625" style="182" customWidth="1"/>
    <col min="3600" max="3600" width="11" style="182" customWidth="1"/>
    <col min="3601" max="3601" width="12.75" style="182" customWidth="1"/>
    <col min="3602" max="3602" width="5.625" style="182" customWidth="1"/>
    <col min="3603" max="3603" width="3.25" style="182" customWidth="1"/>
    <col min="3604" max="3604" width="10.625" style="182"/>
    <col min="3605" max="3605" width="14.625" style="182" customWidth="1"/>
    <col min="3606" max="3606" width="16.75" style="182" customWidth="1"/>
    <col min="3607" max="3607" width="12.75" style="182" bestFit="1" customWidth="1"/>
    <col min="3608" max="3608" width="13.5" style="182" customWidth="1"/>
    <col min="3609" max="3610" width="12.25" style="182" customWidth="1"/>
    <col min="3611" max="3840" width="10.625" style="182"/>
    <col min="3841" max="3841" width="2" style="182" customWidth="1"/>
    <col min="3842" max="3842" width="12.625" style="182" customWidth="1"/>
    <col min="3843" max="3843" width="10.625" style="182"/>
    <col min="3844" max="3851" width="12.625" style="182" customWidth="1"/>
    <col min="3852" max="3852" width="12.125" style="182" customWidth="1"/>
    <col min="3853" max="3853" width="11.625" style="182" customWidth="1"/>
    <col min="3854" max="3854" width="11.5" style="182" customWidth="1"/>
    <col min="3855" max="3855" width="12.625" style="182" customWidth="1"/>
    <col min="3856" max="3856" width="11" style="182" customWidth="1"/>
    <col min="3857" max="3857" width="12.75" style="182" customWidth="1"/>
    <col min="3858" max="3858" width="5.625" style="182" customWidth="1"/>
    <col min="3859" max="3859" width="3.25" style="182" customWidth="1"/>
    <col min="3860" max="3860" width="10.625" style="182"/>
    <col min="3861" max="3861" width="14.625" style="182" customWidth="1"/>
    <col min="3862" max="3862" width="16.75" style="182" customWidth="1"/>
    <col min="3863" max="3863" width="12.75" style="182" bestFit="1" customWidth="1"/>
    <col min="3864" max="3864" width="13.5" style="182" customWidth="1"/>
    <col min="3865" max="3866" width="12.25" style="182" customWidth="1"/>
    <col min="3867" max="4096" width="10.625" style="182"/>
    <col min="4097" max="4097" width="2" style="182" customWidth="1"/>
    <col min="4098" max="4098" width="12.625" style="182" customWidth="1"/>
    <col min="4099" max="4099" width="10.625" style="182"/>
    <col min="4100" max="4107" width="12.625" style="182" customWidth="1"/>
    <col min="4108" max="4108" width="12.125" style="182" customWidth="1"/>
    <col min="4109" max="4109" width="11.625" style="182" customWidth="1"/>
    <col min="4110" max="4110" width="11.5" style="182" customWidth="1"/>
    <col min="4111" max="4111" width="12.625" style="182" customWidth="1"/>
    <col min="4112" max="4112" width="11" style="182" customWidth="1"/>
    <col min="4113" max="4113" width="12.75" style="182" customWidth="1"/>
    <col min="4114" max="4114" width="5.625" style="182" customWidth="1"/>
    <col min="4115" max="4115" width="3.25" style="182" customWidth="1"/>
    <col min="4116" max="4116" width="10.625" style="182"/>
    <col min="4117" max="4117" width="14.625" style="182" customWidth="1"/>
    <col min="4118" max="4118" width="16.75" style="182" customWidth="1"/>
    <col min="4119" max="4119" width="12.75" style="182" bestFit="1" customWidth="1"/>
    <col min="4120" max="4120" width="13.5" style="182" customWidth="1"/>
    <col min="4121" max="4122" width="12.25" style="182" customWidth="1"/>
    <col min="4123" max="4352" width="10.625" style="182"/>
    <col min="4353" max="4353" width="2" style="182" customWidth="1"/>
    <col min="4354" max="4354" width="12.625" style="182" customWidth="1"/>
    <col min="4355" max="4355" width="10.625" style="182"/>
    <col min="4356" max="4363" width="12.625" style="182" customWidth="1"/>
    <col min="4364" max="4364" width="12.125" style="182" customWidth="1"/>
    <col min="4365" max="4365" width="11.625" style="182" customWidth="1"/>
    <col min="4366" max="4366" width="11.5" style="182" customWidth="1"/>
    <col min="4367" max="4367" width="12.625" style="182" customWidth="1"/>
    <col min="4368" max="4368" width="11" style="182" customWidth="1"/>
    <col min="4369" max="4369" width="12.75" style="182" customWidth="1"/>
    <col min="4370" max="4370" width="5.625" style="182" customWidth="1"/>
    <col min="4371" max="4371" width="3.25" style="182" customWidth="1"/>
    <col min="4372" max="4372" width="10.625" style="182"/>
    <col min="4373" max="4373" width="14.625" style="182" customWidth="1"/>
    <col min="4374" max="4374" width="16.75" style="182" customWidth="1"/>
    <col min="4375" max="4375" width="12.75" style="182" bestFit="1" customWidth="1"/>
    <col min="4376" max="4376" width="13.5" style="182" customWidth="1"/>
    <col min="4377" max="4378" width="12.25" style="182" customWidth="1"/>
    <col min="4379" max="4608" width="10.625" style="182"/>
    <col min="4609" max="4609" width="2" style="182" customWidth="1"/>
    <col min="4610" max="4610" width="12.625" style="182" customWidth="1"/>
    <col min="4611" max="4611" width="10.625" style="182"/>
    <col min="4612" max="4619" width="12.625" style="182" customWidth="1"/>
    <col min="4620" max="4620" width="12.125" style="182" customWidth="1"/>
    <col min="4621" max="4621" width="11.625" style="182" customWidth="1"/>
    <col min="4622" max="4622" width="11.5" style="182" customWidth="1"/>
    <col min="4623" max="4623" width="12.625" style="182" customWidth="1"/>
    <col min="4624" max="4624" width="11" style="182" customWidth="1"/>
    <col min="4625" max="4625" width="12.75" style="182" customWidth="1"/>
    <col min="4626" max="4626" width="5.625" style="182" customWidth="1"/>
    <col min="4627" max="4627" width="3.25" style="182" customWidth="1"/>
    <col min="4628" max="4628" width="10.625" style="182"/>
    <col min="4629" max="4629" width="14.625" style="182" customWidth="1"/>
    <col min="4630" max="4630" width="16.75" style="182" customWidth="1"/>
    <col min="4631" max="4631" width="12.75" style="182" bestFit="1" customWidth="1"/>
    <col min="4632" max="4632" width="13.5" style="182" customWidth="1"/>
    <col min="4633" max="4634" width="12.25" style="182" customWidth="1"/>
    <col min="4635" max="4864" width="10.625" style="182"/>
    <col min="4865" max="4865" width="2" style="182" customWidth="1"/>
    <col min="4866" max="4866" width="12.625" style="182" customWidth="1"/>
    <col min="4867" max="4867" width="10.625" style="182"/>
    <col min="4868" max="4875" width="12.625" style="182" customWidth="1"/>
    <col min="4876" max="4876" width="12.125" style="182" customWidth="1"/>
    <col min="4877" max="4877" width="11.625" style="182" customWidth="1"/>
    <col min="4878" max="4878" width="11.5" style="182" customWidth="1"/>
    <col min="4879" max="4879" width="12.625" style="182" customWidth="1"/>
    <col min="4880" max="4880" width="11" style="182" customWidth="1"/>
    <col min="4881" max="4881" width="12.75" style="182" customWidth="1"/>
    <col min="4882" max="4882" width="5.625" style="182" customWidth="1"/>
    <col min="4883" max="4883" width="3.25" style="182" customWidth="1"/>
    <col min="4884" max="4884" width="10.625" style="182"/>
    <col min="4885" max="4885" width="14.625" style="182" customWidth="1"/>
    <col min="4886" max="4886" width="16.75" style="182" customWidth="1"/>
    <col min="4887" max="4887" width="12.75" style="182" bestFit="1" customWidth="1"/>
    <col min="4888" max="4888" width="13.5" style="182" customWidth="1"/>
    <col min="4889" max="4890" width="12.25" style="182" customWidth="1"/>
    <col min="4891" max="5120" width="10.625" style="182"/>
    <col min="5121" max="5121" width="2" style="182" customWidth="1"/>
    <col min="5122" max="5122" width="12.625" style="182" customWidth="1"/>
    <col min="5123" max="5123" width="10.625" style="182"/>
    <col min="5124" max="5131" width="12.625" style="182" customWidth="1"/>
    <col min="5132" max="5132" width="12.125" style="182" customWidth="1"/>
    <col min="5133" max="5133" width="11.625" style="182" customWidth="1"/>
    <col min="5134" max="5134" width="11.5" style="182" customWidth="1"/>
    <col min="5135" max="5135" width="12.625" style="182" customWidth="1"/>
    <col min="5136" max="5136" width="11" style="182" customWidth="1"/>
    <col min="5137" max="5137" width="12.75" style="182" customWidth="1"/>
    <col min="5138" max="5138" width="5.625" style="182" customWidth="1"/>
    <col min="5139" max="5139" width="3.25" style="182" customWidth="1"/>
    <col min="5140" max="5140" width="10.625" style="182"/>
    <col min="5141" max="5141" width="14.625" style="182" customWidth="1"/>
    <col min="5142" max="5142" width="16.75" style="182" customWidth="1"/>
    <col min="5143" max="5143" width="12.75" style="182" bestFit="1" customWidth="1"/>
    <col min="5144" max="5144" width="13.5" style="182" customWidth="1"/>
    <col min="5145" max="5146" width="12.25" style="182" customWidth="1"/>
    <col min="5147" max="5376" width="10.625" style="182"/>
    <col min="5377" max="5377" width="2" style="182" customWidth="1"/>
    <col min="5378" max="5378" width="12.625" style="182" customWidth="1"/>
    <col min="5379" max="5379" width="10.625" style="182"/>
    <col min="5380" max="5387" width="12.625" style="182" customWidth="1"/>
    <col min="5388" max="5388" width="12.125" style="182" customWidth="1"/>
    <col min="5389" max="5389" width="11.625" style="182" customWidth="1"/>
    <col min="5390" max="5390" width="11.5" style="182" customWidth="1"/>
    <col min="5391" max="5391" width="12.625" style="182" customWidth="1"/>
    <col min="5392" max="5392" width="11" style="182" customWidth="1"/>
    <col min="5393" max="5393" width="12.75" style="182" customWidth="1"/>
    <col min="5394" max="5394" width="5.625" style="182" customWidth="1"/>
    <col min="5395" max="5395" width="3.25" style="182" customWidth="1"/>
    <col min="5396" max="5396" width="10.625" style="182"/>
    <col min="5397" max="5397" width="14.625" style="182" customWidth="1"/>
    <col min="5398" max="5398" width="16.75" style="182" customWidth="1"/>
    <col min="5399" max="5399" width="12.75" style="182" bestFit="1" customWidth="1"/>
    <col min="5400" max="5400" width="13.5" style="182" customWidth="1"/>
    <col min="5401" max="5402" width="12.25" style="182" customWidth="1"/>
    <col min="5403" max="5632" width="10.625" style="182"/>
    <col min="5633" max="5633" width="2" style="182" customWidth="1"/>
    <col min="5634" max="5634" width="12.625" style="182" customWidth="1"/>
    <col min="5635" max="5635" width="10.625" style="182"/>
    <col min="5636" max="5643" width="12.625" style="182" customWidth="1"/>
    <col min="5644" max="5644" width="12.125" style="182" customWidth="1"/>
    <col min="5645" max="5645" width="11.625" style="182" customWidth="1"/>
    <col min="5646" max="5646" width="11.5" style="182" customWidth="1"/>
    <col min="5647" max="5647" width="12.625" style="182" customWidth="1"/>
    <col min="5648" max="5648" width="11" style="182" customWidth="1"/>
    <col min="5649" max="5649" width="12.75" style="182" customWidth="1"/>
    <col min="5650" max="5650" width="5.625" style="182" customWidth="1"/>
    <col min="5651" max="5651" width="3.25" style="182" customWidth="1"/>
    <col min="5652" max="5652" width="10.625" style="182"/>
    <col min="5653" max="5653" width="14.625" style="182" customWidth="1"/>
    <col min="5654" max="5654" width="16.75" style="182" customWidth="1"/>
    <col min="5655" max="5655" width="12.75" style="182" bestFit="1" customWidth="1"/>
    <col min="5656" max="5656" width="13.5" style="182" customWidth="1"/>
    <col min="5657" max="5658" width="12.25" style="182" customWidth="1"/>
    <col min="5659" max="5888" width="10.625" style="182"/>
    <col min="5889" max="5889" width="2" style="182" customWidth="1"/>
    <col min="5890" max="5890" width="12.625" style="182" customWidth="1"/>
    <col min="5891" max="5891" width="10.625" style="182"/>
    <col min="5892" max="5899" width="12.625" style="182" customWidth="1"/>
    <col min="5900" max="5900" width="12.125" style="182" customWidth="1"/>
    <col min="5901" max="5901" width="11.625" style="182" customWidth="1"/>
    <col min="5902" max="5902" width="11.5" style="182" customWidth="1"/>
    <col min="5903" max="5903" width="12.625" style="182" customWidth="1"/>
    <col min="5904" max="5904" width="11" style="182" customWidth="1"/>
    <col min="5905" max="5905" width="12.75" style="182" customWidth="1"/>
    <col min="5906" max="5906" width="5.625" style="182" customWidth="1"/>
    <col min="5907" max="5907" width="3.25" style="182" customWidth="1"/>
    <col min="5908" max="5908" width="10.625" style="182"/>
    <col min="5909" max="5909" width="14.625" style="182" customWidth="1"/>
    <col min="5910" max="5910" width="16.75" style="182" customWidth="1"/>
    <col min="5911" max="5911" width="12.75" style="182" bestFit="1" customWidth="1"/>
    <col min="5912" max="5912" width="13.5" style="182" customWidth="1"/>
    <col min="5913" max="5914" width="12.25" style="182" customWidth="1"/>
    <col min="5915" max="6144" width="10.625" style="182"/>
    <col min="6145" max="6145" width="2" style="182" customWidth="1"/>
    <col min="6146" max="6146" width="12.625" style="182" customWidth="1"/>
    <col min="6147" max="6147" width="10.625" style="182"/>
    <col min="6148" max="6155" width="12.625" style="182" customWidth="1"/>
    <col min="6156" max="6156" width="12.125" style="182" customWidth="1"/>
    <col min="6157" max="6157" width="11.625" style="182" customWidth="1"/>
    <col min="6158" max="6158" width="11.5" style="182" customWidth="1"/>
    <col min="6159" max="6159" width="12.625" style="182" customWidth="1"/>
    <col min="6160" max="6160" width="11" style="182" customWidth="1"/>
    <col min="6161" max="6161" width="12.75" style="182" customWidth="1"/>
    <col min="6162" max="6162" width="5.625" style="182" customWidth="1"/>
    <col min="6163" max="6163" width="3.25" style="182" customWidth="1"/>
    <col min="6164" max="6164" width="10.625" style="182"/>
    <col min="6165" max="6165" width="14.625" style="182" customWidth="1"/>
    <col min="6166" max="6166" width="16.75" style="182" customWidth="1"/>
    <col min="6167" max="6167" width="12.75" style="182" bestFit="1" customWidth="1"/>
    <col min="6168" max="6168" width="13.5" style="182" customWidth="1"/>
    <col min="6169" max="6170" width="12.25" style="182" customWidth="1"/>
    <col min="6171" max="6400" width="10.625" style="182"/>
    <col min="6401" max="6401" width="2" style="182" customWidth="1"/>
    <col min="6402" max="6402" width="12.625" style="182" customWidth="1"/>
    <col min="6403" max="6403" width="10.625" style="182"/>
    <col min="6404" max="6411" width="12.625" style="182" customWidth="1"/>
    <col min="6412" max="6412" width="12.125" style="182" customWidth="1"/>
    <col min="6413" max="6413" width="11.625" style="182" customWidth="1"/>
    <col min="6414" max="6414" width="11.5" style="182" customWidth="1"/>
    <col min="6415" max="6415" width="12.625" style="182" customWidth="1"/>
    <col min="6416" max="6416" width="11" style="182" customWidth="1"/>
    <col min="6417" max="6417" width="12.75" style="182" customWidth="1"/>
    <col min="6418" max="6418" width="5.625" style="182" customWidth="1"/>
    <col min="6419" max="6419" width="3.25" style="182" customWidth="1"/>
    <col min="6420" max="6420" width="10.625" style="182"/>
    <col min="6421" max="6421" width="14.625" style="182" customWidth="1"/>
    <col min="6422" max="6422" width="16.75" style="182" customWidth="1"/>
    <col min="6423" max="6423" width="12.75" style="182" bestFit="1" customWidth="1"/>
    <col min="6424" max="6424" width="13.5" style="182" customWidth="1"/>
    <col min="6425" max="6426" width="12.25" style="182" customWidth="1"/>
    <col min="6427" max="6656" width="10.625" style="182"/>
    <col min="6657" max="6657" width="2" style="182" customWidth="1"/>
    <col min="6658" max="6658" width="12.625" style="182" customWidth="1"/>
    <col min="6659" max="6659" width="10.625" style="182"/>
    <col min="6660" max="6667" width="12.625" style="182" customWidth="1"/>
    <col min="6668" max="6668" width="12.125" style="182" customWidth="1"/>
    <col min="6669" max="6669" width="11.625" style="182" customWidth="1"/>
    <col min="6670" max="6670" width="11.5" style="182" customWidth="1"/>
    <col min="6671" max="6671" width="12.625" style="182" customWidth="1"/>
    <col min="6672" max="6672" width="11" style="182" customWidth="1"/>
    <col min="6673" max="6673" width="12.75" style="182" customWidth="1"/>
    <col min="6674" max="6674" width="5.625" style="182" customWidth="1"/>
    <col min="6675" max="6675" width="3.25" style="182" customWidth="1"/>
    <col min="6676" max="6676" width="10.625" style="182"/>
    <col min="6677" max="6677" width="14.625" style="182" customWidth="1"/>
    <col min="6678" max="6678" width="16.75" style="182" customWidth="1"/>
    <col min="6679" max="6679" width="12.75" style="182" bestFit="1" customWidth="1"/>
    <col min="6680" max="6680" width="13.5" style="182" customWidth="1"/>
    <col min="6681" max="6682" width="12.25" style="182" customWidth="1"/>
    <col min="6683" max="6912" width="10.625" style="182"/>
    <col min="6913" max="6913" width="2" style="182" customWidth="1"/>
    <col min="6914" max="6914" width="12.625" style="182" customWidth="1"/>
    <col min="6915" max="6915" width="10.625" style="182"/>
    <col min="6916" max="6923" width="12.625" style="182" customWidth="1"/>
    <col min="6924" max="6924" width="12.125" style="182" customWidth="1"/>
    <col min="6925" max="6925" width="11.625" style="182" customWidth="1"/>
    <col min="6926" max="6926" width="11.5" style="182" customWidth="1"/>
    <col min="6927" max="6927" width="12.625" style="182" customWidth="1"/>
    <col min="6928" max="6928" width="11" style="182" customWidth="1"/>
    <col min="6929" max="6929" width="12.75" style="182" customWidth="1"/>
    <col min="6930" max="6930" width="5.625" style="182" customWidth="1"/>
    <col min="6931" max="6931" width="3.25" style="182" customWidth="1"/>
    <col min="6932" max="6932" width="10.625" style="182"/>
    <col min="6933" max="6933" width="14.625" style="182" customWidth="1"/>
    <col min="6934" max="6934" width="16.75" style="182" customWidth="1"/>
    <col min="6935" max="6935" width="12.75" style="182" bestFit="1" customWidth="1"/>
    <col min="6936" max="6936" width="13.5" style="182" customWidth="1"/>
    <col min="6937" max="6938" width="12.25" style="182" customWidth="1"/>
    <col min="6939" max="7168" width="10.625" style="182"/>
    <col min="7169" max="7169" width="2" style="182" customWidth="1"/>
    <col min="7170" max="7170" width="12.625" style="182" customWidth="1"/>
    <col min="7171" max="7171" width="10.625" style="182"/>
    <col min="7172" max="7179" width="12.625" style="182" customWidth="1"/>
    <col min="7180" max="7180" width="12.125" style="182" customWidth="1"/>
    <col min="7181" max="7181" width="11.625" style="182" customWidth="1"/>
    <col min="7182" max="7182" width="11.5" style="182" customWidth="1"/>
    <col min="7183" max="7183" width="12.625" style="182" customWidth="1"/>
    <col min="7184" max="7184" width="11" style="182" customWidth="1"/>
    <col min="7185" max="7185" width="12.75" style="182" customWidth="1"/>
    <col min="7186" max="7186" width="5.625" style="182" customWidth="1"/>
    <col min="7187" max="7187" width="3.25" style="182" customWidth="1"/>
    <col min="7188" max="7188" width="10.625" style="182"/>
    <col min="7189" max="7189" width="14.625" style="182" customWidth="1"/>
    <col min="7190" max="7190" width="16.75" style="182" customWidth="1"/>
    <col min="7191" max="7191" width="12.75" style="182" bestFit="1" customWidth="1"/>
    <col min="7192" max="7192" width="13.5" style="182" customWidth="1"/>
    <col min="7193" max="7194" width="12.25" style="182" customWidth="1"/>
    <col min="7195" max="7424" width="10.625" style="182"/>
    <col min="7425" max="7425" width="2" style="182" customWidth="1"/>
    <col min="7426" max="7426" width="12.625" style="182" customWidth="1"/>
    <col min="7427" max="7427" width="10.625" style="182"/>
    <col min="7428" max="7435" width="12.625" style="182" customWidth="1"/>
    <col min="7436" max="7436" width="12.125" style="182" customWidth="1"/>
    <col min="7437" max="7437" width="11.625" style="182" customWidth="1"/>
    <col min="7438" max="7438" width="11.5" style="182" customWidth="1"/>
    <col min="7439" max="7439" width="12.625" style="182" customWidth="1"/>
    <col min="7440" max="7440" width="11" style="182" customWidth="1"/>
    <col min="7441" max="7441" width="12.75" style="182" customWidth="1"/>
    <col min="7442" max="7442" width="5.625" style="182" customWidth="1"/>
    <col min="7443" max="7443" width="3.25" style="182" customWidth="1"/>
    <col min="7444" max="7444" width="10.625" style="182"/>
    <col min="7445" max="7445" width="14.625" style="182" customWidth="1"/>
    <col min="7446" max="7446" width="16.75" style="182" customWidth="1"/>
    <col min="7447" max="7447" width="12.75" style="182" bestFit="1" customWidth="1"/>
    <col min="7448" max="7448" width="13.5" style="182" customWidth="1"/>
    <col min="7449" max="7450" width="12.25" style="182" customWidth="1"/>
    <col min="7451" max="7680" width="10.625" style="182"/>
    <col min="7681" max="7681" width="2" style="182" customWidth="1"/>
    <col min="7682" max="7682" width="12.625" style="182" customWidth="1"/>
    <col min="7683" max="7683" width="10.625" style="182"/>
    <col min="7684" max="7691" width="12.625" style="182" customWidth="1"/>
    <col min="7692" max="7692" width="12.125" style="182" customWidth="1"/>
    <col min="7693" max="7693" width="11.625" style="182" customWidth="1"/>
    <col min="7694" max="7694" width="11.5" style="182" customWidth="1"/>
    <col min="7695" max="7695" width="12.625" style="182" customWidth="1"/>
    <col min="7696" max="7696" width="11" style="182" customWidth="1"/>
    <col min="7697" max="7697" width="12.75" style="182" customWidth="1"/>
    <col min="7698" max="7698" width="5.625" style="182" customWidth="1"/>
    <col min="7699" max="7699" width="3.25" style="182" customWidth="1"/>
    <col min="7700" max="7700" width="10.625" style="182"/>
    <col min="7701" max="7701" width="14.625" style="182" customWidth="1"/>
    <col min="7702" max="7702" width="16.75" style="182" customWidth="1"/>
    <col min="7703" max="7703" width="12.75" style="182" bestFit="1" customWidth="1"/>
    <col min="7704" max="7704" width="13.5" style="182" customWidth="1"/>
    <col min="7705" max="7706" width="12.25" style="182" customWidth="1"/>
    <col min="7707" max="7936" width="10.625" style="182"/>
    <col min="7937" max="7937" width="2" style="182" customWidth="1"/>
    <col min="7938" max="7938" width="12.625" style="182" customWidth="1"/>
    <col min="7939" max="7939" width="10.625" style="182"/>
    <col min="7940" max="7947" width="12.625" style="182" customWidth="1"/>
    <col min="7948" max="7948" width="12.125" style="182" customWidth="1"/>
    <col min="7949" max="7949" width="11.625" style="182" customWidth="1"/>
    <col min="7950" max="7950" width="11.5" style="182" customWidth="1"/>
    <col min="7951" max="7951" width="12.625" style="182" customWidth="1"/>
    <col min="7952" max="7952" width="11" style="182" customWidth="1"/>
    <col min="7953" max="7953" width="12.75" style="182" customWidth="1"/>
    <col min="7954" max="7954" width="5.625" style="182" customWidth="1"/>
    <col min="7955" max="7955" width="3.25" style="182" customWidth="1"/>
    <col min="7956" max="7956" width="10.625" style="182"/>
    <col min="7957" max="7957" width="14.625" style="182" customWidth="1"/>
    <col min="7958" max="7958" width="16.75" style="182" customWidth="1"/>
    <col min="7959" max="7959" width="12.75" style="182" bestFit="1" customWidth="1"/>
    <col min="7960" max="7960" width="13.5" style="182" customWidth="1"/>
    <col min="7961" max="7962" width="12.25" style="182" customWidth="1"/>
    <col min="7963" max="8192" width="10.625" style="182"/>
    <col min="8193" max="8193" width="2" style="182" customWidth="1"/>
    <col min="8194" max="8194" width="12.625" style="182" customWidth="1"/>
    <col min="8195" max="8195" width="10.625" style="182"/>
    <col min="8196" max="8203" width="12.625" style="182" customWidth="1"/>
    <col min="8204" max="8204" width="12.125" style="182" customWidth="1"/>
    <col min="8205" max="8205" width="11.625" style="182" customWidth="1"/>
    <col min="8206" max="8206" width="11.5" style="182" customWidth="1"/>
    <col min="8207" max="8207" width="12.625" style="182" customWidth="1"/>
    <col min="8208" max="8208" width="11" style="182" customWidth="1"/>
    <col min="8209" max="8209" width="12.75" style="182" customWidth="1"/>
    <col min="8210" max="8210" width="5.625" style="182" customWidth="1"/>
    <col min="8211" max="8211" width="3.25" style="182" customWidth="1"/>
    <col min="8212" max="8212" width="10.625" style="182"/>
    <col min="8213" max="8213" width="14.625" style="182" customWidth="1"/>
    <col min="8214" max="8214" width="16.75" style="182" customWidth="1"/>
    <col min="8215" max="8215" width="12.75" style="182" bestFit="1" customWidth="1"/>
    <col min="8216" max="8216" width="13.5" style="182" customWidth="1"/>
    <col min="8217" max="8218" width="12.25" style="182" customWidth="1"/>
    <col min="8219" max="8448" width="10.625" style="182"/>
    <col min="8449" max="8449" width="2" style="182" customWidth="1"/>
    <col min="8450" max="8450" width="12.625" style="182" customWidth="1"/>
    <col min="8451" max="8451" width="10.625" style="182"/>
    <col min="8452" max="8459" width="12.625" style="182" customWidth="1"/>
    <col min="8460" max="8460" width="12.125" style="182" customWidth="1"/>
    <col min="8461" max="8461" width="11.625" style="182" customWidth="1"/>
    <col min="8462" max="8462" width="11.5" style="182" customWidth="1"/>
    <col min="8463" max="8463" width="12.625" style="182" customWidth="1"/>
    <col min="8464" max="8464" width="11" style="182" customWidth="1"/>
    <col min="8465" max="8465" width="12.75" style="182" customWidth="1"/>
    <col min="8466" max="8466" width="5.625" style="182" customWidth="1"/>
    <col min="8467" max="8467" width="3.25" style="182" customWidth="1"/>
    <col min="8468" max="8468" width="10.625" style="182"/>
    <col min="8469" max="8469" width="14.625" style="182" customWidth="1"/>
    <col min="8470" max="8470" width="16.75" style="182" customWidth="1"/>
    <col min="8471" max="8471" width="12.75" style="182" bestFit="1" customWidth="1"/>
    <col min="8472" max="8472" width="13.5" style="182" customWidth="1"/>
    <col min="8473" max="8474" width="12.25" style="182" customWidth="1"/>
    <col min="8475" max="8704" width="10.625" style="182"/>
    <col min="8705" max="8705" width="2" style="182" customWidth="1"/>
    <col min="8706" max="8706" width="12.625" style="182" customWidth="1"/>
    <col min="8707" max="8707" width="10.625" style="182"/>
    <col min="8708" max="8715" width="12.625" style="182" customWidth="1"/>
    <col min="8716" max="8716" width="12.125" style="182" customWidth="1"/>
    <col min="8717" max="8717" width="11.625" style="182" customWidth="1"/>
    <col min="8718" max="8718" width="11.5" style="182" customWidth="1"/>
    <col min="8719" max="8719" width="12.625" style="182" customWidth="1"/>
    <col min="8720" max="8720" width="11" style="182" customWidth="1"/>
    <col min="8721" max="8721" width="12.75" style="182" customWidth="1"/>
    <col min="8722" max="8722" width="5.625" style="182" customWidth="1"/>
    <col min="8723" max="8723" width="3.25" style="182" customWidth="1"/>
    <col min="8724" max="8724" width="10.625" style="182"/>
    <col min="8725" max="8725" width="14.625" style="182" customWidth="1"/>
    <col min="8726" max="8726" width="16.75" style="182" customWidth="1"/>
    <col min="8727" max="8727" width="12.75" style="182" bestFit="1" customWidth="1"/>
    <col min="8728" max="8728" width="13.5" style="182" customWidth="1"/>
    <col min="8729" max="8730" width="12.25" style="182" customWidth="1"/>
    <col min="8731" max="8960" width="10.625" style="182"/>
    <col min="8961" max="8961" width="2" style="182" customWidth="1"/>
    <col min="8962" max="8962" width="12.625" style="182" customWidth="1"/>
    <col min="8963" max="8963" width="10.625" style="182"/>
    <col min="8964" max="8971" width="12.625" style="182" customWidth="1"/>
    <col min="8972" max="8972" width="12.125" style="182" customWidth="1"/>
    <col min="8973" max="8973" width="11.625" style="182" customWidth="1"/>
    <col min="8974" max="8974" width="11.5" style="182" customWidth="1"/>
    <col min="8975" max="8975" width="12.625" style="182" customWidth="1"/>
    <col min="8976" max="8976" width="11" style="182" customWidth="1"/>
    <col min="8977" max="8977" width="12.75" style="182" customWidth="1"/>
    <col min="8978" max="8978" width="5.625" style="182" customWidth="1"/>
    <col min="8979" max="8979" width="3.25" style="182" customWidth="1"/>
    <col min="8980" max="8980" width="10.625" style="182"/>
    <col min="8981" max="8981" width="14.625" style="182" customWidth="1"/>
    <col min="8982" max="8982" width="16.75" style="182" customWidth="1"/>
    <col min="8983" max="8983" width="12.75" style="182" bestFit="1" customWidth="1"/>
    <col min="8984" max="8984" width="13.5" style="182" customWidth="1"/>
    <col min="8985" max="8986" width="12.25" style="182" customWidth="1"/>
    <col min="8987" max="9216" width="10.625" style="182"/>
    <col min="9217" max="9217" width="2" style="182" customWidth="1"/>
    <col min="9218" max="9218" width="12.625" style="182" customWidth="1"/>
    <col min="9219" max="9219" width="10.625" style="182"/>
    <col min="9220" max="9227" width="12.625" style="182" customWidth="1"/>
    <col min="9228" max="9228" width="12.125" style="182" customWidth="1"/>
    <col min="9229" max="9229" width="11.625" style="182" customWidth="1"/>
    <col min="9230" max="9230" width="11.5" style="182" customWidth="1"/>
    <col min="9231" max="9231" width="12.625" style="182" customWidth="1"/>
    <col min="9232" max="9232" width="11" style="182" customWidth="1"/>
    <col min="9233" max="9233" width="12.75" style="182" customWidth="1"/>
    <col min="9234" max="9234" width="5.625" style="182" customWidth="1"/>
    <col min="9235" max="9235" width="3.25" style="182" customWidth="1"/>
    <col min="9236" max="9236" width="10.625" style="182"/>
    <col min="9237" max="9237" width="14.625" style="182" customWidth="1"/>
    <col min="9238" max="9238" width="16.75" style="182" customWidth="1"/>
    <col min="9239" max="9239" width="12.75" style="182" bestFit="1" customWidth="1"/>
    <col min="9240" max="9240" width="13.5" style="182" customWidth="1"/>
    <col min="9241" max="9242" width="12.25" style="182" customWidth="1"/>
    <col min="9243" max="9472" width="10.625" style="182"/>
    <col min="9473" max="9473" width="2" style="182" customWidth="1"/>
    <col min="9474" max="9474" width="12.625" style="182" customWidth="1"/>
    <col min="9475" max="9475" width="10.625" style="182"/>
    <col min="9476" max="9483" width="12.625" style="182" customWidth="1"/>
    <col min="9484" max="9484" width="12.125" style="182" customWidth="1"/>
    <col min="9485" max="9485" width="11.625" style="182" customWidth="1"/>
    <col min="9486" max="9486" width="11.5" style="182" customWidth="1"/>
    <col min="9487" max="9487" width="12.625" style="182" customWidth="1"/>
    <col min="9488" max="9488" width="11" style="182" customWidth="1"/>
    <col min="9489" max="9489" width="12.75" style="182" customWidth="1"/>
    <col min="9490" max="9490" width="5.625" style="182" customWidth="1"/>
    <col min="9491" max="9491" width="3.25" style="182" customWidth="1"/>
    <col min="9492" max="9492" width="10.625" style="182"/>
    <col min="9493" max="9493" width="14.625" style="182" customWidth="1"/>
    <col min="9494" max="9494" width="16.75" style="182" customWidth="1"/>
    <col min="9495" max="9495" width="12.75" style="182" bestFit="1" customWidth="1"/>
    <col min="9496" max="9496" width="13.5" style="182" customWidth="1"/>
    <col min="9497" max="9498" width="12.25" style="182" customWidth="1"/>
    <col min="9499" max="9728" width="10.625" style="182"/>
    <col min="9729" max="9729" width="2" style="182" customWidth="1"/>
    <col min="9730" max="9730" width="12.625" style="182" customWidth="1"/>
    <col min="9731" max="9731" width="10.625" style="182"/>
    <col min="9732" max="9739" width="12.625" style="182" customWidth="1"/>
    <col min="9740" max="9740" width="12.125" style="182" customWidth="1"/>
    <col min="9741" max="9741" width="11.625" style="182" customWidth="1"/>
    <col min="9742" max="9742" width="11.5" style="182" customWidth="1"/>
    <col min="9743" max="9743" width="12.625" style="182" customWidth="1"/>
    <col min="9744" max="9744" width="11" style="182" customWidth="1"/>
    <col min="9745" max="9745" width="12.75" style="182" customWidth="1"/>
    <col min="9746" max="9746" width="5.625" style="182" customWidth="1"/>
    <col min="9747" max="9747" width="3.25" style="182" customWidth="1"/>
    <col min="9748" max="9748" width="10.625" style="182"/>
    <col min="9749" max="9749" width="14.625" style="182" customWidth="1"/>
    <col min="9750" max="9750" width="16.75" style="182" customWidth="1"/>
    <col min="9751" max="9751" width="12.75" style="182" bestFit="1" customWidth="1"/>
    <col min="9752" max="9752" width="13.5" style="182" customWidth="1"/>
    <col min="9753" max="9754" width="12.25" style="182" customWidth="1"/>
    <col min="9755" max="9984" width="10.625" style="182"/>
    <col min="9985" max="9985" width="2" style="182" customWidth="1"/>
    <col min="9986" max="9986" width="12.625" style="182" customWidth="1"/>
    <col min="9987" max="9987" width="10.625" style="182"/>
    <col min="9988" max="9995" width="12.625" style="182" customWidth="1"/>
    <col min="9996" max="9996" width="12.125" style="182" customWidth="1"/>
    <col min="9997" max="9997" width="11.625" style="182" customWidth="1"/>
    <col min="9998" max="9998" width="11.5" style="182" customWidth="1"/>
    <col min="9999" max="9999" width="12.625" style="182" customWidth="1"/>
    <col min="10000" max="10000" width="11" style="182" customWidth="1"/>
    <col min="10001" max="10001" width="12.75" style="182" customWidth="1"/>
    <col min="10002" max="10002" width="5.625" style="182" customWidth="1"/>
    <col min="10003" max="10003" width="3.25" style="182" customWidth="1"/>
    <col min="10004" max="10004" width="10.625" style="182"/>
    <col min="10005" max="10005" width="14.625" style="182" customWidth="1"/>
    <col min="10006" max="10006" width="16.75" style="182" customWidth="1"/>
    <col min="10007" max="10007" width="12.75" style="182" bestFit="1" customWidth="1"/>
    <col min="10008" max="10008" width="13.5" style="182" customWidth="1"/>
    <col min="10009" max="10010" width="12.25" style="182" customWidth="1"/>
    <col min="10011" max="10240" width="10.625" style="182"/>
    <col min="10241" max="10241" width="2" style="182" customWidth="1"/>
    <col min="10242" max="10242" width="12.625" style="182" customWidth="1"/>
    <col min="10243" max="10243" width="10.625" style="182"/>
    <col min="10244" max="10251" width="12.625" style="182" customWidth="1"/>
    <col min="10252" max="10252" width="12.125" style="182" customWidth="1"/>
    <col min="10253" max="10253" width="11.625" style="182" customWidth="1"/>
    <col min="10254" max="10254" width="11.5" style="182" customWidth="1"/>
    <col min="10255" max="10255" width="12.625" style="182" customWidth="1"/>
    <col min="10256" max="10256" width="11" style="182" customWidth="1"/>
    <col min="10257" max="10257" width="12.75" style="182" customWidth="1"/>
    <col min="10258" max="10258" width="5.625" style="182" customWidth="1"/>
    <col min="10259" max="10259" width="3.25" style="182" customWidth="1"/>
    <col min="10260" max="10260" width="10.625" style="182"/>
    <col min="10261" max="10261" width="14.625" style="182" customWidth="1"/>
    <col min="10262" max="10262" width="16.75" style="182" customWidth="1"/>
    <col min="10263" max="10263" width="12.75" style="182" bestFit="1" customWidth="1"/>
    <col min="10264" max="10264" width="13.5" style="182" customWidth="1"/>
    <col min="10265" max="10266" width="12.25" style="182" customWidth="1"/>
    <col min="10267" max="10496" width="10.625" style="182"/>
    <col min="10497" max="10497" width="2" style="182" customWidth="1"/>
    <col min="10498" max="10498" width="12.625" style="182" customWidth="1"/>
    <col min="10499" max="10499" width="10.625" style="182"/>
    <col min="10500" max="10507" width="12.625" style="182" customWidth="1"/>
    <col min="10508" max="10508" width="12.125" style="182" customWidth="1"/>
    <col min="10509" max="10509" width="11.625" style="182" customWidth="1"/>
    <col min="10510" max="10510" width="11.5" style="182" customWidth="1"/>
    <col min="10511" max="10511" width="12.625" style="182" customWidth="1"/>
    <col min="10512" max="10512" width="11" style="182" customWidth="1"/>
    <col min="10513" max="10513" width="12.75" style="182" customWidth="1"/>
    <col min="10514" max="10514" width="5.625" style="182" customWidth="1"/>
    <col min="10515" max="10515" width="3.25" style="182" customWidth="1"/>
    <col min="10516" max="10516" width="10.625" style="182"/>
    <col min="10517" max="10517" width="14.625" style="182" customWidth="1"/>
    <col min="10518" max="10518" width="16.75" style="182" customWidth="1"/>
    <col min="10519" max="10519" width="12.75" style="182" bestFit="1" customWidth="1"/>
    <col min="10520" max="10520" width="13.5" style="182" customWidth="1"/>
    <col min="10521" max="10522" width="12.25" style="182" customWidth="1"/>
    <col min="10523" max="10752" width="10.625" style="182"/>
    <col min="10753" max="10753" width="2" style="182" customWidth="1"/>
    <col min="10754" max="10754" width="12.625" style="182" customWidth="1"/>
    <col min="10755" max="10755" width="10.625" style="182"/>
    <col min="10756" max="10763" width="12.625" style="182" customWidth="1"/>
    <col min="10764" max="10764" width="12.125" style="182" customWidth="1"/>
    <col min="10765" max="10765" width="11.625" style="182" customWidth="1"/>
    <col min="10766" max="10766" width="11.5" style="182" customWidth="1"/>
    <col min="10767" max="10767" width="12.625" style="182" customWidth="1"/>
    <col min="10768" max="10768" width="11" style="182" customWidth="1"/>
    <col min="10769" max="10769" width="12.75" style="182" customWidth="1"/>
    <col min="10770" max="10770" width="5.625" style="182" customWidth="1"/>
    <col min="10771" max="10771" width="3.25" style="182" customWidth="1"/>
    <col min="10772" max="10772" width="10.625" style="182"/>
    <col min="10773" max="10773" width="14.625" style="182" customWidth="1"/>
    <col min="10774" max="10774" width="16.75" style="182" customWidth="1"/>
    <col min="10775" max="10775" width="12.75" style="182" bestFit="1" customWidth="1"/>
    <col min="10776" max="10776" width="13.5" style="182" customWidth="1"/>
    <col min="10777" max="10778" width="12.25" style="182" customWidth="1"/>
    <col min="10779" max="11008" width="10.625" style="182"/>
    <col min="11009" max="11009" width="2" style="182" customWidth="1"/>
    <col min="11010" max="11010" width="12.625" style="182" customWidth="1"/>
    <col min="11011" max="11011" width="10.625" style="182"/>
    <col min="11012" max="11019" width="12.625" style="182" customWidth="1"/>
    <col min="11020" max="11020" width="12.125" style="182" customWidth="1"/>
    <col min="11021" max="11021" width="11.625" style="182" customWidth="1"/>
    <col min="11022" max="11022" width="11.5" style="182" customWidth="1"/>
    <col min="11023" max="11023" width="12.625" style="182" customWidth="1"/>
    <col min="11024" max="11024" width="11" style="182" customWidth="1"/>
    <col min="11025" max="11025" width="12.75" style="182" customWidth="1"/>
    <col min="11026" max="11026" width="5.625" style="182" customWidth="1"/>
    <col min="11027" max="11027" width="3.25" style="182" customWidth="1"/>
    <col min="11028" max="11028" width="10.625" style="182"/>
    <col min="11029" max="11029" width="14.625" style="182" customWidth="1"/>
    <col min="11030" max="11030" width="16.75" style="182" customWidth="1"/>
    <col min="11031" max="11031" width="12.75" style="182" bestFit="1" customWidth="1"/>
    <col min="11032" max="11032" width="13.5" style="182" customWidth="1"/>
    <col min="11033" max="11034" width="12.25" style="182" customWidth="1"/>
    <col min="11035" max="11264" width="10.625" style="182"/>
    <col min="11265" max="11265" width="2" style="182" customWidth="1"/>
    <col min="11266" max="11266" width="12.625" style="182" customWidth="1"/>
    <col min="11267" max="11267" width="10.625" style="182"/>
    <col min="11268" max="11275" width="12.625" style="182" customWidth="1"/>
    <col min="11276" max="11276" width="12.125" style="182" customWidth="1"/>
    <col min="11277" max="11277" width="11.625" style="182" customWidth="1"/>
    <col min="11278" max="11278" width="11.5" style="182" customWidth="1"/>
    <col min="11279" max="11279" width="12.625" style="182" customWidth="1"/>
    <col min="11280" max="11280" width="11" style="182" customWidth="1"/>
    <col min="11281" max="11281" width="12.75" style="182" customWidth="1"/>
    <col min="11282" max="11282" width="5.625" style="182" customWidth="1"/>
    <col min="11283" max="11283" width="3.25" style="182" customWidth="1"/>
    <col min="11284" max="11284" width="10.625" style="182"/>
    <col min="11285" max="11285" width="14.625" style="182" customWidth="1"/>
    <col min="11286" max="11286" width="16.75" style="182" customWidth="1"/>
    <col min="11287" max="11287" width="12.75" style="182" bestFit="1" customWidth="1"/>
    <col min="11288" max="11288" width="13.5" style="182" customWidth="1"/>
    <col min="11289" max="11290" width="12.25" style="182" customWidth="1"/>
    <col min="11291" max="11520" width="10.625" style="182"/>
    <col min="11521" max="11521" width="2" style="182" customWidth="1"/>
    <col min="11522" max="11522" width="12.625" style="182" customWidth="1"/>
    <col min="11523" max="11523" width="10.625" style="182"/>
    <col min="11524" max="11531" width="12.625" style="182" customWidth="1"/>
    <col min="11532" max="11532" width="12.125" style="182" customWidth="1"/>
    <col min="11533" max="11533" width="11.625" style="182" customWidth="1"/>
    <col min="11534" max="11534" width="11.5" style="182" customWidth="1"/>
    <col min="11535" max="11535" width="12.625" style="182" customWidth="1"/>
    <col min="11536" max="11536" width="11" style="182" customWidth="1"/>
    <col min="11537" max="11537" width="12.75" style="182" customWidth="1"/>
    <col min="11538" max="11538" width="5.625" style="182" customWidth="1"/>
    <col min="11539" max="11539" width="3.25" style="182" customWidth="1"/>
    <col min="11540" max="11540" width="10.625" style="182"/>
    <col min="11541" max="11541" width="14.625" style="182" customWidth="1"/>
    <col min="11542" max="11542" width="16.75" style="182" customWidth="1"/>
    <col min="11543" max="11543" width="12.75" style="182" bestFit="1" customWidth="1"/>
    <col min="11544" max="11544" width="13.5" style="182" customWidth="1"/>
    <col min="11545" max="11546" width="12.25" style="182" customWidth="1"/>
    <col min="11547" max="11776" width="10.625" style="182"/>
    <col min="11777" max="11777" width="2" style="182" customWidth="1"/>
    <col min="11778" max="11778" width="12.625" style="182" customWidth="1"/>
    <col min="11779" max="11779" width="10.625" style="182"/>
    <col min="11780" max="11787" width="12.625" style="182" customWidth="1"/>
    <col min="11788" max="11788" width="12.125" style="182" customWidth="1"/>
    <col min="11789" max="11789" width="11.625" style="182" customWidth="1"/>
    <col min="11790" max="11790" width="11.5" style="182" customWidth="1"/>
    <col min="11791" max="11791" width="12.625" style="182" customWidth="1"/>
    <col min="11792" max="11792" width="11" style="182" customWidth="1"/>
    <col min="11793" max="11793" width="12.75" style="182" customWidth="1"/>
    <col min="11794" max="11794" width="5.625" style="182" customWidth="1"/>
    <col min="11795" max="11795" width="3.25" style="182" customWidth="1"/>
    <col min="11796" max="11796" width="10.625" style="182"/>
    <col min="11797" max="11797" width="14.625" style="182" customWidth="1"/>
    <col min="11798" max="11798" width="16.75" style="182" customWidth="1"/>
    <col min="11799" max="11799" width="12.75" style="182" bestFit="1" customWidth="1"/>
    <col min="11800" max="11800" width="13.5" style="182" customWidth="1"/>
    <col min="11801" max="11802" width="12.25" style="182" customWidth="1"/>
    <col min="11803" max="12032" width="10.625" style="182"/>
    <col min="12033" max="12033" width="2" style="182" customWidth="1"/>
    <col min="12034" max="12034" width="12.625" style="182" customWidth="1"/>
    <col min="12035" max="12035" width="10.625" style="182"/>
    <col min="12036" max="12043" width="12.625" style="182" customWidth="1"/>
    <col min="12044" max="12044" width="12.125" style="182" customWidth="1"/>
    <col min="12045" max="12045" width="11.625" style="182" customWidth="1"/>
    <col min="12046" max="12046" width="11.5" style="182" customWidth="1"/>
    <col min="12047" max="12047" width="12.625" style="182" customWidth="1"/>
    <col min="12048" max="12048" width="11" style="182" customWidth="1"/>
    <col min="12049" max="12049" width="12.75" style="182" customWidth="1"/>
    <col min="12050" max="12050" width="5.625" style="182" customWidth="1"/>
    <col min="12051" max="12051" width="3.25" style="182" customWidth="1"/>
    <col min="12052" max="12052" width="10.625" style="182"/>
    <col min="12053" max="12053" width="14.625" style="182" customWidth="1"/>
    <col min="12054" max="12054" width="16.75" style="182" customWidth="1"/>
    <col min="12055" max="12055" width="12.75" style="182" bestFit="1" customWidth="1"/>
    <col min="12056" max="12056" width="13.5" style="182" customWidth="1"/>
    <col min="12057" max="12058" width="12.25" style="182" customWidth="1"/>
    <col min="12059" max="12288" width="10.625" style="182"/>
    <col min="12289" max="12289" width="2" style="182" customWidth="1"/>
    <col min="12290" max="12290" width="12.625" style="182" customWidth="1"/>
    <col min="12291" max="12291" width="10.625" style="182"/>
    <col min="12292" max="12299" width="12.625" style="182" customWidth="1"/>
    <col min="12300" max="12300" width="12.125" style="182" customWidth="1"/>
    <col min="12301" max="12301" width="11.625" style="182" customWidth="1"/>
    <col min="12302" max="12302" width="11.5" style="182" customWidth="1"/>
    <col min="12303" max="12303" width="12.625" style="182" customWidth="1"/>
    <col min="12304" max="12304" width="11" style="182" customWidth="1"/>
    <col min="12305" max="12305" width="12.75" style="182" customWidth="1"/>
    <col min="12306" max="12306" width="5.625" style="182" customWidth="1"/>
    <col min="12307" max="12307" width="3.25" style="182" customWidth="1"/>
    <col min="12308" max="12308" width="10.625" style="182"/>
    <col min="12309" max="12309" width="14.625" style="182" customWidth="1"/>
    <col min="12310" max="12310" width="16.75" style="182" customWidth="1"/>
    <col min="12311" max="12311" width="12.75" style="182" bestFit="1" customWidth="1"/>
    <col min="12312" max="12312" width="13.5" style="182" customWidth="1"/>
    <col min="12313" max="12314" width="12.25" style="182" customWidth="1"/>
    <col min="12315" max="12544" width="10.625" style="182"/>
    <col min="12545" max="12545" width="2" style="182" customWidth="1"/>
    <col min="12546" max="12546" width="12.625" style="182" customWidth="1"/>
    <col min="12547" max="12547" width="10.625" style="182"/>
    <col min="12548" max="12555" width="12.625" style="182" customWidth="1"/>
    <col min="12556" max="12556" width="12.125" style="182" customWidth="1"/>
    <col min="12557" max="12557" width="11.625" style="182" customWidth="1"/>
    <col min="12558" max="12558" width="11.5" style="182" customWidth="1"/>
    <col min="12559" max="12559" width="12.625" style="182" customWidth="1"/>
    <col min="12560" max="12560" width="11" style="182" customWidth="1"/>
    <col min="12561" max="12561" width="12.75" style="182" customWidth="1"/>
    <col min="12562" max="12562" width="5.625" style="182" customWidth="1"/>
    <col min="12563" max="12563" width="3.25" style="182" customWidth="1"/>
    <col min="12564" max="12564" width="10.625" style="182"/>
    <col min="12565" max="12565" width="14.625" style="182" customWidth="1"/>
    <col min="12566" max="12566" width="16.75" style="182" customWidth="1"/>
    <col min="12567" max="12567" width="12.75" style="182" bestFit="1" customWidth="1"/>
    <col min="12568" max="12568" width="13.5" style="182" customWidth="1"/>
    <col min="12569" max="12570" width="12.25" style="182" customWidth="1"/>
    <col min="12571" max="12800" width="10.625" style="182"/>
    <col min="12801" max="12801" width="2" style="182" customWidth="1"/>
    <col min="12802" max="12802" width="12.625" style="182" customWidth="1"/>
    <col min="12803" max="12803" width="10.625" style="182"/>
    <col min="12804" max="12811" width="12.625" style="182" customWidth="1"/>
    <col min="12812" max="12812" width="12.125" style="182" customWidth="1"/>
    <col min="12813" max="12813" width="11.625" style="182" customWidth="1"/>
    <col min="12814" max="12814" width="11.5" style="182" customWidth="1"/>
    <col min="12815" max="12815" width="12.625" style="182" customWidth="1"/>
    <col min="12816" max="12816" width="11" style="182" customWidth="1"/>
    <col min="12817" max="12817" width="12.75" style="182" customWidth="1"/>
    <col min="12818" max="12818" width="5.625" style="182" customWidth="1"/>
    <col min="12819" max="12819" width="3.25" style="182" customWidth="1"/>
    <col min="12820" max="12820" width="10.625" style="182"/>
    <col min="12821" max="12821" width="14.625" style="182" customWidth="1"/>
    <col min="12822" max="12822" width="16.75" style="182" customWidth="1"/>
    <col min="12823" max="12823" width="12.75" style="182" bestFit="1" customWidth="1"/>
    <col min="12824" max="12824" width="13.5" style="182" customWidth="1"/>
    <col min="12825" max="12826" width="12.25" style="182" customWidth="1"/>
    <col min="12827" max="13056" width="10.625" style="182"/>
    <col min="13057" max="13057" width="2" style="182" customWidth="1"/>
    <col min="13058" max="13058" width="12.625" style="182" customWidth="1"/>
    <col min="13059" max="13059" width="10.625" style="182"/>
    <col min="13060" max="13067" width="12.625" style="182" customWidth="1"/>
    <col min="13068" max="13068" width="12.125" style="182" customWidth="1"/>
    <col min="13069" max="13069" width="11.625" style="182" customWidth="1"/>
    <col min="13070" max="13070" width="11.5" style="182" customWidth="1"/>
    <col min="13071" max="13071" width="12.625" style="182" customWidth="1"/>
    <col min="13072" max="13072" width="11" style="182" customWidth="1"/>
    <col min="13073" max="13073" width="12.75" style="182" customWidth="1"/>
    <col min="13074" max="13074" width="5.625" style="182" customWidth="1"/>
    <col min="13075" max="13075" width="3.25" style="182" customWidth="1"/>
    <col min="13076" max="13076" width="10.625" style="182"/>
    <col min="13077" max="13077" width="14.625" style="182" customWidth="1"/>
    <col min="13078" max="13078" width="16.75" style="182" customWidth="1"/>
    <col min="13079" max="13079" width="12.75" style="182" bestFit="1" customWidth="1"/>
    <col min="13080" max="13080" width="13.5" style="182" customWidth="1"/>
    <col min="13081" max="13082" width="12.25" style="182" customWidth="1"/>
    <col min="13083" max="13312" width="10.625" style="182"/>
    <col min="13313" max="13313" width="2" style="182" customWidth="1"/>
    <col min="13314" max="13314" width="12.625" style="182" customWidth="1"/>
    <col min="13315" max="13315" width="10.625" style="182"/>
    <col min="13316" max="13323" width="12.625" style="182" customWidth="1"/>
    <col min="13324" max="13324" width="12.125" style="182" customWidth="1"/>
    <col min="13325" max="13325" width="11.625" style="182" customWidth="1"/>
    <col min="13326" max="13326" width="11.5" style="182" customWidth="1"/>
    <col min="13327" max="13327" width="12.625" style="182" customWidth="1"/>
    <col min="13328" max="13328" width="11" style="182" customWidth="1"/>
    <col min="13329" max="13329" width="12.75" style="182" customWidth="1"/>
    <col min="13330" max="13330" width="5.625" style="182" customWidth="1"/>
    <col min="13331" max="13331" width="3.25" style="182" customWidth="1"/>
    <col min="13332" max="13332" width="10.625" style="182"/>
    <col min="13333" max="13333" width="14.625" style="182" customWidth="1"/>
    <col min="13334" max="13334" width="16.75" style="182" customWidth="1"/>
    <col min="13335" max="13335" width="12.75" style="182" bestFit="1" customWidth="1"/>
    <col min="13336" max="13336" width="13.5" style="182" customWidth="1"/>
    <col min="13337" max="13338" width="12.25" style="182" customWidth="1"/>
    <col min="13339" max="13568" width="10.625" style="182"/>
    <col min="13569" max="13569" width="2" style="182" customWidth="1"/>
    <col min="13570" max="13570" width="12.625" style="182" customWidth="1"/>
    <col min="13571" max="13571" width="10.625" style="182"/>
    <col min="13572" max="13579" width="12.625" style="182" customWidth="1"/>
    <col min="13580" max="13580" width="12.125" style="182" customWidth="1"/>
    <col min="13581" max="13581" width="11.625" style="182" customWidth="1"/>
    <col min="13582" max="13582" width="11.5" style="182" customWidth="1"/>
    <col min="13583" max="13583" width="12.625" style="182" customWidth="1"/>
    <col min="13584" max="13584" width="11" style="182" customWidth="1"/>
    <col min="13585" max="13585" width="12.75" style="182" customWidth="1"/>
    <col min="13586" max="13586" width="5.625" style="182" customWidth="1"/>
    <col min="13587" max="13587" width="3.25" style="182" customWidth="1"/>
    <col min="13588" max="13588" width="10.625" style="182"/>
    <col min="13589" max="13589" width="14.625" style="182" customWidth="1"/>
    <col min="13590" max="13590" width="16.75" style="182" customWidth="1"/>
    <col min="13591" max="13591" width="12.75" style="182" bestFit="1" customWidth="1"/>
    <col min="13592" max="13592" width="13.5" style="182" customWidth="1"/>
    <col min="13593" max="13594" width="12.25" style="182" customWidth="1"/>
    <col min="13595" max="13824" width="10.625" style="182"/>
    <col min="13825" max="13825" width="2" style="182" customWidth="1"/>
    <col min="13826" max="13826" width="12.625" style="182" customWidth="1"/>
    <col min="13827" max="13827" width="10.625" style="182"/>
    <col min="13828" max="13835" width="12.625" style="182" customWidth="1"/>
    <col min="13836" max="13836" width="12.125" style="182" customWidth="1"/>
    <col min="13837" max="13837" width="11.625" style="182" customWidth="1"/>
    <col min="13838" max="13838" width="11.5" style="182" customWidth="1"/>
    <col min="13839" max="13839" width="12.625" style="182" customWidth="1"/>
    <col min="13840" max="13840" width="11" style="182" customWidth="1"/>
    <col min="13841" max="13841" width="12.75" style="182" customWidth="1"/>
    <col min="13842" max="13842" width="5.625" style="182" customWidth="1"/>
    <col min="13843" max="13843" width="3.25" style="182" customWidth="1"/>
    <col min="13844" max="13844" width="10.625" style="182"/>
    <col min="13845" max="13845" width="14.625" style="182" customWidth="1"/>
    <col min="13846" max="13846" width="16.75" style="182" customWidth="1"/>
    <col min="13847" max="13847" width="12.75" style="182" bestFit="1" customWidth="1"/>
    <col min="13848" max="13848" width="13.5" style="182" customWidth="1"/>
    <col min="13849" max="13850" width="12.25" style="182" customWidth="1"/>
    <col min="13851" max="14080" width="10.625" style="182"/>
    <col min="14081" max="14081" width="2" style="182" customWidth="1"/>
    <col min="14082" max="14082" width="12.625" style="182" customWidth="1"/>
    <col min="14083" max="14083" width="10.625" style="182"/>
    <col min="14084" max="14091" width="12.625" style="182" customWidth="1"/>
    <col min="14092" max="14092" width="12.125" style="182" customWidth="1"/>
    <col min="14093" max="14093" width="11.625" style="182" customWidth="1"/>
    <col min="14094" max="14094" width="11.5" style="182" customWidth="1"/>
    <col min="14095" max="14095" width="12.625" style="182" customWidth="1"/>
    <col min="14096" max="14096" width="11" style="182" customWidth="1"/>
    <col min="14097" max="14097" width="12.75" style="182" customWidth="1"/>
    <col min="14098" max="14098" width="5.625" style="182" customWidth="1"/>
    <col min="14099" max="14099" width="3.25" style="182" customWidth="1"/>
    <col min="14100" max="14100" width="10.625" style="182"/>
    <col min="14101" max="14101" width="14.625" style="182" customWidth="1"/>
    <col min="14102" max="14102" width="16.75" style="182" customWidth="1"/>
    <col min="14103" max="14103" width="12.75" style="182" bestFit="1" customWidth="1"/>
    <col min="14104" max="14104" width="13.5" style="182" customWidth="1"/>
    <col min="14105" max="14106" width="12.25" style="182" customWidth="1"/>
    <col min="14107" max="14336" width="10.625" style="182"/>
    <col min="14337" max="14337" width="2" style="182" customWidth="1"/>
    <col min="14338" max="14338" width="12.625" style="182" customWidth="1"/>
    <col min="14339" max="14339" width="10.625" style="182"/>
    <col min="14340" max="14347" width="12.625" style="182" customWidth="1"/>
    <col min="14348" max="14348" width="12.125" style="182" customWidth="1"/>
    <col min="14349" max="14349" width="11.625" style="182" customWidth="1"/>
    <col min="14350" max="14350" width="11.5" style="182" customWidth="1"/>
    <col min="14351" max="14351" width="12.625" style="182" customWidth="1"/>
    <col min="14352" max="14352" width="11" style="182" customWidth="1"/>
    <col min="14353" max="14353" width="12.75" style="182" customWidth="1"/>
    <col min="14354" max="14354" width="5.625" style="182" customWidth="1"/>
    <col min="14355" max="14355" width="3.25" style="182" customWidth="1"/>
    <col min="14356" max="14356" width="10.625" style="182"/>
    <col min="14357" max="14357" width="14.625" style="182" customWidth="1"/>
    <col min="14358" max="14358" width="16.75" style="182" customWidth="1"/>
    <col min="14359" max="14359" width="12.75" style="182" bestFit="1" customWidth="1"/>
    <col min="14360" max="14360" width="13.5" style="182" customWidth="1"/>
    <col min="14361" max="14362" width="12.25" style="182" customWidth="1"/>
    <col min="14363" max="14592" width="10.625" style="182"/>
    <col min="14593" max="14593" width="2" style="182" customWidth="1"/>
    <col min="14594" max="14594" width="12.625" style="182" customWidth="1"/>
    <col min="14595" max="14595" width="10.625" style="182"/>
    <col min="14596" max="14603" width="12.625" style="182" customWidth="1"/>
    <col min="14604" max="14604" width="12.125" style="182" customWidth="1"/>
    <col min="14605" max="14605" width="11.625" style="182" customWidth="1"/>
    <col min="14606" max="14606" width="11.5" style="182" customWidth="1"/>
    <col min="14607" max="14607" width="12.625" style="182" customWidth="1"/>
    <col min="14608" max="14608" width="11" style="182" customWidth="1"/>
    <col min="14609" max="14609" width="12.75" style="182" customWidth="1"/>
    <col min="14610" max="14610" width="5.625" style="182" customWidth="1"/>
    <col min="14611" max="14611" width="3.25" style="182" customWidth="1"/>
    <col min="14612" max="14612" width="10.625" style="182"/>
    <col min="14613" max="14613" width="14.625" style="182" customWidth="1"/>
    <col min="14614" max="14614" width="16.75" style="182" customWidth="1"/>
    <col min="14615" max="14615" width="12.75" style="182" bestFit="1" customWidth="1"/>
    <col min="14616" max="14616" width="13.5" style="182" customWidth="1"/>
    <col min="14617" max="14618" width="12.25" style="182" customWidth="1"/>
    <col min="14619" max="14848" width="10.625" style="182"/>
    <col min="14849" max="14849" width="2" style="182" customWidth="1"/>
    <col min="14850" max="14850" width="12.625" style="182" customWidth="1"/>
    <col min="14851" max="14851" width="10.625" style="182"/>
    <col min="14852" max="14859" width="12.625" style="182" customWidth="1"/>
    <col min="14860" max="14860" width="12.125" style="182" customWidth="1"/>
    <col min="14861" max="14861" width="11.625" style="182" customWidth="1"/>
    <col min="14862" max="14862" width="11.5" style="182" customWidth="1"/>
    <col min="14863" max="14863" width="12.625" style="182" customWidth="1"/>
    <col min="14864" max="14864" width="11" style="182" customWidth="1"/>
    <col min="14865" max="14865" width="12.75" style="182" customWidth="1"/>
    <col min="14866" max="14866" width="5.625" style="182" customWidth="1"/>
    <col min="14867" max="14867" width="3.25" style="182" customWidth="1"/>
    <col min="14868" max="14868" width="10.625" style="182"/>
    <col min="14869" max="14869" width="14.625" style="182" customWidth="1"/>
    <col min="14870" max="14870" width="16.75" style="182" customWidth="1"/>
    <col min="14871" max="14871" width="12.75" style="182" bestFit="1" customWidth="1"/>
    <col min="14872" max="14872" width="13.5" style="182" customWidth="1"/>
    <col min="14873" max="14874" width="12.25" style="182" customWidth="1"/>
    <col min="14875" max="15104" width="10.625" style="182"/>
    <col min="15105" max="15105" width="2" style="182" customWidth="1"/>
    <col min="15106" max="15106" width="12.625" style="182" customWidth="1"/>
    <col min="15107" max="15107" width="10.625" style="182"/>
    <col min="15108" max="15115" width="12.625" style="182" customWidth="1"/>
    <col min="15116" max="15116" width="12.125" style="182" customWidth="1"/>
    <col min="15117" max="15117" width="11.625" style="182" customWidth="1"/>
    <col min="15118" max="15118" width="11.5" style="182" customWidth="1"/>
    <col min="15119" max="15119" width="12.625" style="182" customWidth="1"/>
    <col min="15120" max="15120" width="11" style="182" customWidth="1"/>
    <col min="15121" max="15121" width="12.75" style="182" customWidth="1"/>
    <col min="15122" max="15122" width="5.625" style="182" customWidth="1"/>
    <col min="15123" max="15123" width="3.25" style="182" customWidth="1"/>
    <col min="15124" max="15124" width="10.625" style="182"/>
    <col min="15125" max="15125" width="14.625" style="182" customWidth="1"/>
    <col min="15126" max="15126" width="16.75" style="182" customWidth="1"/>
    <col min="15127" max="15127" width="12.75" style="182" bestFit="1" customWidth="1"/>
    <col min="15128" max="15128" width="13.5" style="182" customWidth="1"/>
    <col min="15129" max="15130" width="12.25" style="182" customWidth="1"/>
    <col min="15131" max="15360" width="10.625" style="182"/>
    <col min="15361" max="15361" width="2" style="182" customWidth="1"/>
    <col min="15362" max="15362" width="12.625" style="182" customWidth="1"/>
    <col min="15363" max="15363" width="10.625" style="182"/>
    <col min="15364" max="15371" width="12.625" style="182" customWidth="1"/>
    <col min="15372" max="15372" width="12.125" style="182" customWidth="1"/>
    <col min="15373" max="15373" width="11.625" style="182" customWidth="1"/>
    <col min="15374" max="15374" width="11.5" style="182" customWidth="1"/>
    <col min="15375" max="15375" width="12.625" style="182" customWidth="1"/>
    <col min="15376" max="15376" width="11" style="182" customWidth="1"/>
    <col min="15377" max="15377" width="12.75" style="182" customWidth="1"/>
    <col min="15378" max="15378" width="5.625" style="182" customWidth="1"/>
    <col min="15379" max="15379" width="3.25" style="182" customWidth="1"/>
    <col min="15380" max="15380" width="10.625" style="182"/>
    <col min="15381" max="15381" width="14.625" style="182" customWidth="1"/>
    <col min="15382" max="15382" width="16.75" style="182" customWidth="1"/>
    <col min="15383" max="15383" width="12.75" style="182" bestFit="1" customWidth="1"/>
    <col min="15384" max="15384" width="13.5" style="182" customWidth="1"/>
    <col min="15385" max="15386" width="12.25" style="182" customWidth="1"/>
    <col min="15387" max="15616" width="10.625" style="182"/>
    <col min="15617" max="15617" width="2" style="182" customWidth="1"/>
    <col min="15618" max="15618" width="12.625" style="182" customWidth="1"/>
    <col min="15619" max="15619" width="10.625" style="182"/>
    <col min="15620" max="15627" width="12.625" style="182" customWidth="1"/>
    <col min="15628" max="15628" width="12.125" style="182" customWidth="1"/>
    <col min="15629" max="15629" width="11.625" style="182" customWidth="1"/>
    <col min="15630" max="15630" width="11.5" style="182" customWidth="1"/>
    <col min="15631" max="15631" width="12.625" style="182" customWidth="1"/>
    <col min="15632" max="15632" width="11" style="182" customWidth="1"/>
    <col min="15633" max="15633" width="12.75" style="182" customWidth="1"/>
    <col min="15634" max="15634" width="5.625" style="182" customWidth="1"/>
    <col min="15635" max="15635" width="3.25" style="182" customWidth="1"/>
    <col min="15636" max="15636" width="10.625" style="182"/>
    <col min="15637" max="15637" width="14.625" style="182" customWidth="1"/>
    <col min="15638" max="15638" width="16.75" style="182" customWidth="1"/>
    <col min="15639" max="15639" width="12.75" style="182" bestFit="1" customWidth="1"/>
    <col min="15640" max="15640" width="13.5" style="182" customWidth="1"/>
    <col min="15641" max="15642" width="12.25" style="182" customWidth="1"/>
    <col min="15643" max="15872" width="10.625" style="182"/>
    <col min="15873" max="15873" width="2" style="182" customWidth="1"/>
    <col min="15874" max="15874" width="12.625" style="182" customWidth="1"/>
    <col min="15875" max="15875" width="10.625" style="182"/>
    <col min="15876" max="15883" width="12.625" style="182" customWidth="1"/>
    <col min="15884" max="15884" width="12.125" style="182" customWidth="1"/>
    <col min="15885" max="15885" width="11.625" style="182" customWidth="1"/>
    <col min="15886" max="15886" width="11.5" style="182" customWidth="1"/>
    <col min="15887" max="15887" width="12.625" style="182" customWidth="1"/>
    <col min="15888" max="15888" width="11" style="182" customWidth="1"/>
    <col min="15889" max="15889" width="12.75" style="182" customWidth="1"/>
    <col min="15890" max="15890" width="5.625" style="182" customWidth="1"/>
    <col min="15891" max="15891" width="3.25" style="182" customWidth="1"/>
    <col min="15892" max="15892" width="10.625" style="182"/>
    <col min="15893" max="15893" width="14.625" style="182" customWidth="1"/>
    <col min="15894" max="15894" width="16.75" style="182" customWidth="1"/>
    <col min="15895" max="15895" width="12.75" style="182" bestFit="1" customWidth="1"/>
    <col min="15896" max="15896" width="13.5" style="182" customWidth="1"/>
    <col min="15897" max="15898" width="12.25" style="182" customWidth="1"/>
    <col min="15899" max="16128" width="10.625" style="182"/>
    <col min="16129" max="16129" width="2" style="182" customWidth="1"/>
    <col min="16130" max="16130" width="12.625" style="182" customWidth="1"/>
    <col min="16131" max="16131" width="10.625" style="182"/>
    <col min="16132" max="16139" width="12.625" style="182" customWidth="1"/>
    <col min="16140" max="16140" width="12.125" style="182" customWidth="1"/>
    <col min="16141" max="16141" width="11.625" style="182" customWidth="1"/>
    <col min="16142" max="16142" width="11.5" style="182" customWidth="1"/>
    <col min="16143" max="16143" width="12.625" style="182" customWidth="1"/>
    <col min="16144" max="16144" width="11" style="182" customWidth="1"/>
    <col min="16145" max="16145" width="12.75" style="182" customWidth="1"/>
    <col min="16146" max="16146" width="5.625" style="182" customWidth="1"/>
    <col min="16147" max="16147" width="3.25" style="182" customWidth="1"/>
    <col min="16148" max="16148" width="10.625" style="182"/>
    <col min="16149" max="16149" width="14.625" style="182" customWidth="1"/>
    <col min="16150" max="16150" width="16.75" style="182" customWidth="1"/>
    <col min="16151" max="16151" width="12.75" style="182" bestFit="1" customWidth="1"/>
    <col min="16152" max="16152" width="13.5" style="182" customWidth="1"/>
    <col min="16153" max="16154" width="12.25" style="182" customWidth="1"/>
    <col min="16155" max="16384" width="10.625" style="182"/>
  </cols>
  <sheetData>
    <row r="1" spans="2:28" ht="24" customHeight="1" thickBot="1">
      <c r="B1" s="1" t="s">
        <v>139</v>
      </c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284" t="s">
        <v>138</v>
      </c>
      <c r="O1" s="284"/>
      <c r="P1" s="284"/>
      <c r="Q1" s="284"/>
      <c r="R1" s="284"/>
      <c r="S1" s="232"/>
      <c r="T1" s="232"/>
      <c r="U1" s="232"/>
      <c r="V1" s="232"/>
    </row>
    <row r="2" spans="2:28" ht="30" customHeight="1">
      <c r="B2" s="94"/>
      <c r="C2" s="95"/>
      <c r="D2" s="96" t="s">
        <v>88</v>
      </c>
      <c r="E2" s="97"/>
      <c r="F2" s="97"/>
      <c r="G2" s="97"/>
      <c r="H2" s="305" t="s">
        <v>89</v>
      </c>
      <c r="I2" s="306"/>
      <c r="J2" s="307" t="s">
        <v>90</v>
      </c>
      <c r="K2" s="309" t="s">
        <v>91</v>
      </c>
      <c r="L2" s="311" t="s">
        <v>92</v>
      </c>
      <c r="M2" s="311" t="s">
        <v>93</v>
      </c>
      <c r="N2" s="311" t="s">
        <v>94</v>
      </c>
      <c r="O2" s="311" t="s">
        <v>95</v>
      </c>
      <c r="P2" s="311" t="s">
        <v>96</v>
      </c>
      <c r="Q2" s="311" t="s">
        <v>97</v>
      </c>
      <c r="R2" s="313" t="s">
        <v>13</v>
      </c>
      <c r="S2" s="232"/>
      <c r="T2" s="232"/>
      <c r="U2" s="232"/>
      <c r="V2" s="232"/>
    </row>
    <row r="3" spans="2:28" ht="30" customHeight="1">
      <c r="B3" s="98"/>
      <c r="C3" s="99"/>
      <c r="D3" s="100"/>
      <c r="E3" s="100"/>
      <c r="F3" s="100"/>
      <c r="G3" s="100"/>
      <c r="H3" s="316" t="s">
        <v>98</v>
      </c>
      <c r="I3" s="317" t="s">
        <v>99</v>
      </c>
      <c r="J3" s="308"/>
      <c r="K3" s="310"/>
      <c r="L3" s="312"/>
      <c r="M3" s="312"/>
      <c r="N3" s="312"/>
      <c r="O3" s="312"/>
      <c r="P3" s="312"/>
      <c r="Q3" s="312"/>
      <c r="R3" s="314"/>
      <c r="S3" s="232"/>
      <c r="T3" s="232"/>
      <c r="U3" s="232"/>
      <c r="V3" s="232"/>
    </row>
    <row r="4" spans="2:28" ht="30" customHeight="1">
      <c r="B4" s="111" t="s">
        <v>19</v>
      </c>
      <c r="C4" s="99" t="s">
        <v>20</v>
      </c>
      <c r="D4" s="99" t="s">
        <v>132</v>
      </c>
      <c r="E4" s="99" t="s">
        <v>133</v>
      </c>
      <c r="F4" s="99" t="s">
        <v>134</v>
      </c>
      <c r="G4" s="99" t="s">
        <v>135</v>
      </c>
      <c r="H4" s="316"/>
      <c r="I4" s="317"/>
      <c r="J4" s="308"/>
      <c r="K4" s="310"/>
      <c r="L4" s="312"/>
      <c r="M4" s="312"/>
      <c r="N4" s="312"/>
      <c r="O4" s="312"/>
      <c r="P4" s="312"/>
      <c r="Q4" s="312"/>
      <c r="R4" s="314"/>
      <c r="S4" s="232"/>
      <c r="T4" s="270"/>
      <c r="U4" s="335"/>
      <c r="V4" s="336"/>
      <c r="W4" s="278"/>
      <c r="X4" s="279"/>
    </row>
    <row r="5" spans="2:28" ht="30" customHeight="1">
      <c r="B5" s="98"/>
      <c r="C5" s="99"/>
      <c r="D5" s="100"/>
      <c r="E5" s="100"/>
      <c r="F5" s="100"/>
      <c r="G5" s="100"/>
      <c r="H5" s="316"/>
      <c r="I5" s="317"/>
      <c r="J5" s="308"/>
      <c r="K5" s="310"/>
      <c r="L5" s="312"/>
      <c r="M5" s="312"/>
      <c r="N5" s="312"/>
      <c r="O5" s="312"/>
      <c r="P5" s="312"/>
      <c r="Q5" s="312"/>
      <c r="R5" s="314"/>
      <c r="S5" s="232"/>
      <c r="T5" s="270"/>
      <c r="U5" s="303"/>
      <c r="V5" s="336"/>
      <c r="W5" s="278"/>
      <c r="X5" s="270"/>
    </row>
    <row r="6" spans="2:28" ht="30" customHeight="1">
      <c r="B6" s="102"/>
      <c r="C6" s="103"/>
      <c r="D6" s="103" t="s">
        <v>24</v>
      </c>
      <c r="E6" s="103" t="s">
        <v>24</v>
      </c>
      <c r="F6" s="103" t="s">
        <v>106</v>
      </c>
      <c r="G6" s="103" t="s">
        <v>106</v>
      </c>
      <c r="H6" s="103" t="s">
        <v>23</v>
      </c>
      <c r="I6" s="104" t="s">
        <v>23</v>
      </c>
      <c r="J6" s="105" t="s">
        <v>107</v>
      </c>
      <c r="K6" s="103" t="s">
        <v>107</v>
      </c>
      <c r="L6" s="103" t="s">
        <v>107</v>
      </c>
      <c r="M6" s="103" t="s">
        <v>107</v>
      </c>
      <c r="N6" s="103" t="s">
        <v>107</v>
      </c>
      <c r="O6" s="103" t="s">
        <v>108</v>
      </c>
      <c r="P6" s="103" t="s">
        <v>109</v>
      </c>
      <c r="Q6" s="103" t="s">
        <v>106</v>
      </c>
      <c r="R6" s="314"/>
      <c r="S6" s="232"/>
      <c r="T6" s="270"/>
      <c r="U6" s="303"/>
      <c r="V6" s="336"/>
      <c r="W6" s="278"/>
      <c r="X6" s="279"/>
    </row>
    <row r="7" spans="2:28" ht="30" customHeight="1">
      <c r="B7" s="98"/>
      <c r="C7" s="99"/>
      <c r="D7" s="100"/>
      <c r="E7" s="100"/>
      <c r="F7" s="107"/>
      <c r="G7" s="107"/>
      <c r="H7" s="107"/>
      <c r="I7" s="108"/>
      <c r="J7" s="109"/>
      <c r="K7" s="107"/>
      <c r="L7" s="107"/>
      <c r="M7" s="107"/>
      <c r="N7" s="107"/>
      <c r="O7" s="107"/>
      <c r="P7" s="107"/>
      <c r="Q7" s="107"/>
      <c r="R7" s="314"/>
      <c r="S7" s="232"/>
      <c r="T7" s="270"/>
      <c r="U7" s="303"/>
      <c r="V7" s="273"/>
      <c r="W7" s="278"/>
      <c r="X7" s="279"/>
    </row>
    <row r="8" spans="2:28" ht="30" customHeight="1">
      <c r="B8" s="111" t="s">
        <v>127</v>
      </c>
      <c r="C8" s="99" t="s">
        <v>26</v>
      </c>
      <c r="D8" s="112"/>
      <c r="E8" s="112"/>
      <c r="F8" s="112"/>
      <c r="G8" s="112"/>
      <c r="H8" s="115">
        <v>44358904</v>
      </c>
      <c r="I8" s="113">
        <v>0</v>
      </c>
      <c r="J8" s="114">
        <v>49972</v>
      </c>
      <c r="K8" s="115">
        <v>25569</v>
      </c>
      <c r="L8" s="115">
        <v>179</v>
      </c>
      <c r="M8" s="115">
        <v>70</v>
      </c>
      <c r="N8" s="115">
        <v>1303</v>
      </c>
      <c r="O8" s="115">
        <v>60690</v>
      </c>
      <c r="P8" s="115"/>
      <c r="Q8" s="115">
        <v>27275</v>
      </c>
      <c r="R8" s="314"/>
      <c r="S8" s="232"/>
      <c r="T8" s="270"/>
      <c r="U8" s="270"/>
      <c r="V8" s="270"/>
      <c r="W8" s="278"/>
      <c r="X8" s="279"/>
    </row>
    <row r="9" spans="2:28" ht="30" customHeight="1">
      <c r="B9" s="111" t="s">
        <v>128</v>
      </c>
      <c r="C9" s="99" t="s">
        <v>26</v>
      </c>
      <c r="D9" s="112"/>
      <c r="E9" s="112"/>
      <c r="F9" s="112"/>
      <c r="G9" s="112"/>
      <c r="H9" s="112">
        <v>45104703</v>
      </c>
      <c r="I9" s="113">
        <v>0</v>
      </c>
      <c r="J9" s="114">
        <v>46691</v>
      </c>
      <c r="K9" s="112">
        <v>23826</v>
      </c>
      <c r="L9" s="112">
        <v>708</v>
      </c>
      <c r="M9" s="112">
        <v>121</v>
      </c>
      <c r="N9" s="112">
        <v>1332</v>
      </c>
      <c r="O9" s="112">
        <v>57811</v>
      </c>
      <c r="P9" s="115"/>
      <c r="Q9" s="258">
        <v>27758</v>
      </c>
      <c r="R9" s="314"/>
      <c r="S9" s="232"/>
      <c r="T9" s="270"/>
      <c r="U9" s="270" t="s">
        <v>140</v>
      </c>
      <c r="V9" s="270"/>
      <c r="W9" s="278"/>
      <c r="X9" s="279"/>
    </row>
    <row r="10" spans="2:28" ht="30" customHeight="1">
      <c r="B10" s="111" t="s">
        <v>129</v>
      </c>
      <c r="C10" s="99" t="s">
        <v>26</v>
      </c>
      <c r="D10" s="112"/>
      <c r="E10" s="112"/>
      <c r="F10" s="112"/>
      <c r="G10" s="112"/>
      <c r="H10" s="116">
        <f t="shared" ref="H10:O10" si="0">SUM(H11:H12)</f>
        <v>44546341</v>
      </c>
      <c r="I10" s="117">
        <f t="shared" si="0"/>
        <v>0</v>
      </c>
      <c r="J10" s="118">
        <f t="shared" si="0"/>
        <v>46159</v>
      </c>
      <c r="K10" s="116">
        <f t="shared" si="0"/>
        <v>23950</v>
      </c>
      <c r="L10" s="116">
        <f>SUM(L11:L12)</f>
        <v>294</v>
      </c>
      <c r="M10" s="116">
        <f t="shared" si="0"/>
        <v>63</v>
      </c>
      <c r="N10" s="116">
        <f t="shared" si="0"/>
        <v>1455</v>
      </c>
      <c r="O10" s="116">
        <f t="shared" si="0"/>
        <v>55904</v>
      </c>
      <c r="P10" s="119"/>
      <c r="Q10" s="120">
        <f>ROUND(V10/U10,0)</f>
        <v>28864</v>
      </c>
      <c r="R10" s="314"/>
      <c r="S10" s="232"/>
      <c r="T10" s="274" t="s">
        <v>114</v>
      </c>
      <c r="U10" s="275">
        <f>SUM(U11:U12)</f>
        <v>54166</v>
      </c>
      <c r="V10" s="275">
        <f>SUM(V11:V12)</f>
        <v>1563453713</v>
      </c>
      <c r="W10" s="278"/>
      <c r="X10" s="279"/>
    </row>
    <row r="11" spans="2:28" ht="30" customHeight="1">
      <c r="B11" s="111" t="s">
        <v>29</v>
      </c>
      <c r="C11" s="99" t="s">
        <v>30</v>
      </c>
      <c r="D11" s="112"/>
      <c r="E11" s="112"/>
      <c r="F11" s="112"/>
      <c r="G11" s="112"/>
      <c r="H11" s="116">
        <f t="shared" ref="H11:O11" si="1">SUM(H13:H32)</f>
        <v>44546341</v>
      </c>
      <c r="I11" s="117">
        <f t="shared" si="1"/>
        <v>0</v>
      </c>
      <c r="J11" s="118">
        <f t="shared" si="1"/>
        <v>43486</v>
      </c>
      <c r="K11" s="116">
        <f t="shared" si="1"/>
        <v>23950</v>
      </c>
      <c r="L11" s="116">
        <f t="shared" si="1"/>
        <v>294</v>
      </c>
      <c r="M11" s="116">
        <f t="shared" si="1"/>
        <v>63</v>
      </c>
      <c r="N11" s="116">
        <f t="shared" si="1"/>
        <v>1455</v>
      </c>
      <c r="O11" s="116">
        <f t="shared" si="1"/>
        <v>52129</v>
      </c>
      <c r="P11" s="119"/>
      <c r="Q11" s="120">
        <f>ROUND(V11/U11,0)</f>
        <v>27826</v>
      </c>
      <c r="R11" s="314"/>
      <c r="S11" s="232"/>
      <c r="T11" s="274" t="s">
        <v>136</v>
      </c>
      <c r="U11" s="275">
        <f>SUM(U13:U32)</f>
        <v>50391</v>
      </c>
      <c r="V11" s="275">
        <f>SUM(V13:V32)</f>
        <v>1402171713</v>
      </c>
      <c r="W11" s="278"/>
      <c r="X11" s="279"/>
    </row>
    <row r="12" spans="2:28" ht="30" customHeight="1">
      <c r="B12" s="122" t="s">
        <v>31</v>
      </c>
      <c r="C12" s="103" t="s">
        <v>30</v>
      </c>
      <c r="D12" s="193"/>
      <c r="E12" s="193"/>
      <c r="F12" s="193"/>
      <c r="G12" s="193"/>
      <c r="H12" s="123" t="s">
        <v>32</v>
      </c>
      <c r="I12" s="124" t="s">
        <v>32</v>
      </c>
      <c r="J12" s="125">
        <f>SUM(J33:J35)</f>
        <v>2673</v>
      </c>
      <c r="K12" s="123" t="s">
        <v>32</v>
      </c>
      <c r="L12" s="123" t="s">
        <v>32</v>
      </c>
      <c r="M12" s="123" t="s">
        <v>32</v>
      </c>
      <c r="N12" s="123" t="s">
        <v>32</v>
      </c>
      <c r="O12" s="123">
        <f>SUM(O33:O35)</f>
        <v>3775</v>
      </c>
      <c r="P12" s="236"/>
      <c r="Q12" s="236">
        <f>ROUND(V12/U12,0)</f>
        <v>42724</v>
      </c>
      <c r="R12" s="315"/>
      <c r="S12" s="232"/>
      <c r="T12" s="274" t="s">
        <v>31</v>
      </c>
      <c r="U12" s="275">
        <f>SUM(U33:U35)</f>
        <v>3775</v>
      </c>
      <c r="V12" s="275">
        <f>SUM(V33:V35)</f>
        <v>161282000</v>
      </c>
      <c r="W12" s="278"/>
      <c r="X12" s="279"/>
    </row>
    <row r="13" spans="2:28" ht="30" customHeight="1">
      <c r="B13" s="98">
        <v>41001</v>
      </c>
      <c r="C13" s="129" t="s">
        <v>34</v>
      </c>
      <c r="D13" s="237">
        <v>2.8</v>
      </c>
      <c r="E13" s="131">
        <v>0</v>
      </c>
      <c r="F13" s="132">
        <v>9500</v>
      </c>
      <c r="G13" s="132">
        <v>5500</v>
      </c>
      <c r="H13" s="136">
        <v>14026310</v>
      </c>
      <c r="I13" s="238">
        <v>0</v>
      </c>
      <c r="J13" s="135">
        <v>12201</v>
      </c>
      <c r="K13" s="132">
        <v>6662</v>
      </c>
      <c r="L13" s="132">
        <v>53</v>
      </c>
      <c r="M13" s="259">
        <v>11</v>
      </c>
      <c r="N13" s="132">
        <v>513</v>
      </c>
      <c r="O13" s="136">
        <v>14594</v>
      </c>
      <c r="P13" s="137">
        <v>170</v>
      </c>
      <c r="Q13" s="120">
        <f>ROUND(V13/U13,0)</f>
        <v>29673</v>
      </c>
      <c r="R13" s="138" t="s">
        <v>37</v>
      </c>
      <c r="S13" s="232"/>
      <c r="T13" s="274" t="s">
        <v>34</v>
      </c>
      <c r="U13" s="276">
        <f>[1]第１表４!$F$13</f>
        <v>14200</v>
      </c>
      <c r="V13" s="266">
        <f>SUM(W13:X13)</f>
        <v>421361489</v>
      </c>
      <c r="W13" s="280">
        <v>421290002</v>
      </c>
      <c r="X13" s="281">
        <v>71487</v>
      </c>
      <c r="Y13" s="260"/>
    </row>
    <row r="14" spans="2:28" ht="30" customHeight="1">
      <c r="B14" s="98">
        <v>41002</v>
      </c>
      <c r="C14" s="140" t="s">
        <v>38</v>
      </c>
      <c r="D14" s="240">
        <v>3</v>
      </c>
      <c r="E14" s="148">
        <v>0</v>
      </c>
      <c r="F14" s="143">
        <v>10000</v>
      </c>
      <c r="G14" s="143">
        <v>6000</v>
      </c>
      <c r="H14" s="136">
        <v>6803251</v>
      </c>
      <c r="I14" s="149">
        <v>0</v>
      </c>
      <c r="J14" s="144">
        <v>7037</v>
      </c>
      <c r="K14" s="143">
        <v>4048</v>
      </c>
      <c r="L14" s="143">
        <v>24</v>
      </c>
      <c r="M14" s="208">
        <v>2</v>
      </c>
      <c r="N14" s="143">
        <v>296</v>
      </c>
      <c r="O14" s="136">
        <v>8590</v>
      </c>
      <c r="P14" s="137">
        <v>170</v>
      </c>
      <c r="Q14" s="120">
        <f>ROUND(V14/U14,0)</f>
        <v>29475</v>
      </c>
      <c r="R14" s="138" t="s">
        <v>39</v>
      </c>
      <c r="S14" s="232"/>
      <c r="T14" s="274" t="s">
        <v>38</v>
      </c>
      <c r="U14" s="276">
        <f>[1]第１表４!$F14</f>
        <v>8354</v>
      </c>
      <c r="V14" s="266">
        <f>SUM(W14:X14)</f>
        <v>246231459</v>
      </c>
      <c r="W14" s="280">
        <v>246222998</v>
      </c>
      <c r="X14" s="281">
        <v>8461</v>
      </c>
      <c r="Y14" s="260"/>
      <c r="AB14" s="182"/>
    </row>
    <row r="15" spans="2:28" ht="30" customHeight="1">
      <c r="B15" s="98">
        <v>41003</v>
      </c>
      <c r="C15" s="140" t="s">
        <v>40</v>
      </c>
      <c r="D15" s="240">
        <v>2.5299999999999998</v>
      </c>
      <c r="E15" s="142">
        <v>0</v>
      </c>
      <c r="F15" s="143">
        <v>10309</v>
      </c>
      <c r="G15" s="143">
        <v>6076</v>
      </c>
      <c r="H15" s="136">
        <v>2724008</v>
      </c>
      <c r="I15" s="238">
        <v>0</v>
      </c>
      <c r="J15" s="144">
        <v>3086</v>
      </c>
      <c r="K15" s="143">
        <v>1739</v>
      </c>
      <c r="L15" s="143">
        <v>36</v>
      </c>
      <c r="M15" s="208">
        <v>17</v>
      </c>
      <c r="N15" s="143">
        <v>87</v>
      </c>
      <c r="O15" s="136">
        <v>3577</v>
      </c>
      <c r="P15" s="137">
        <v>170</v>
      </c>
      <c r="Q15" s="120">
        <f t="shared" ref="Q15:Q23" si="2">ROUND(V15/U15,0)</f>
        <v>26736</v>
      </c>
      <c r="R15" s="138" t="s">
        <v>41</v>
      </c>
      <c r="S15" s="232"/>
      <c r="T15" s="274" t="s">
        <v>40</v>
      </c>
      <c r="U15" s="276">
        <f>[1]第１表４!$F15</f>
        <v>3499</v>
      </c>
      <c r="V15" s="266">
        <f t="shared" ref="V15:V35" si="3">SUM(W15:X15)</f>
        <v>93548154</v>
      </c>
      <c r="W15" s="280">
        <v>93510620</v>
      </c>
      <c r="X15" s="281">
        <v>37534</v>
      </c>
      <c r="Y15" s="260"/>
      <c r="AB15" s="182"/>
    </row>
    <row r="16" spans="2:28" ht="30" customHeight="1">
      <c r="B16" s="98">
        <v>41004</v>
      </c>
      <c r="C16" s="140" t="s">
        <v>42</v>
      </c>
      <c r="D16" s="240">
        <v>2.12</v>
      </c>
      <c r="E16" s="142">
        <v>0</v>
      </c>
      <c r="F16" s="143">
        <v>9200</v>
      </c>
      <c r="G16" s="143">
        <v>4300</v>
      </c>
      <c r="H16" s="136">
        <v>634999</v>
      </c>
      <c r="I16" s="238">
        <v>0</v>
      </c>
      <c r="J16" s="144">
        <v>1027</v>
      </c>
      <c r="K16" s="143">
        <v>687</v>
      </c>
      <c r="L16" s="143">
        <v>1</v>
      </c>
      <c r="M16" s="208">
        <v>0</v>
      </c>
      <c r="N16" s="143">
        <v>9</v>
      </c>
      <c r="O16" s="136">
        <v>1177</v>
      </c>
      <c r="P16" s="137">
        <v>170</v>
      </c>
      <c r="Q16" s="120">
        <f t="shared" si="2"/>
        <v>19099</v>
      </c>
      <c r="R16" s="138" t="s">
        <v>43</v>
      </c>
      <c r="S16" s="232"/>
      <c r="T16" s="274" t="s">
        <v>42</v>
      </c>
      <c r="U16" s="276">
        <f>[1]第１表４!$F16</f>
        <v>1151</v>
      </c>
      <c r="V16" s="266">
        <f t="shared" si="3"/>
        <v>21983348</v>
      </c>
      <c r="W16" s="280">
        <v>21983348</v>
      </c>
      <c r="X16" s="281">
        <v>0</v>
      </c>
      <c r="Y16" s="260"/>
      <c r="AB16" s="182"/>
    </row>
    <row r="17" spans="2:25" s="182" customFormat="1" ht="30" customHeight="1">
      <c r="B17" s="98">
        <v>41005</v>
      </c>
      <c r="C17" s="140" t="s">
        <v>44</v>
      </c>
      <c r="D17" s="240">
        <v>2.6</v>
      </c>
      <c r="E17" s="142">
        <v>0</v>
      </c>
      <c r="F17" s="143">
        <v>10600</v>
      </c>
      <c r="G17" s="143">
        <v>6700</v>
      </c>
      <c r="H17" s="136">
        <v>2575991</v>
      </c>
      <c r="I17" s="238">
        <v>0</v>
      </c>
      <c r="J17" s="144">
        <v>2865</v>
      </c>
      <c r="K17" s="143">
        <v>1594</v>
      </c>
      <c r="L17" s="143">
        <v>19</v>
      </c>
      <c r="M17" s="208">
        <v>0</v>
      </c>
      <c r="N17" s="143">
        <v>72</v>
      </c>
      <c r="O17" s="136">
        <v>3316</v>
      </c>
      <c r="P17" s="137">
        <v>170</v>
      </c>
      <c r="Q17" s="120">
        <f t="shared" si="2"/>
        <v>28492</v>
      </c>
      <c r="R17" s="138" t="s">
        <v>45</v>
      </c>
      <c r="S17" s="232"/>
      <c r="T17" s="274" t="s">
        <v>44</v>
      </c>
      <c r="U17" s="276">
        <f>[1]第１表４!$F17</f>
        <v>3249</v>
      </c>
      <c r="V17" s="266">
        <f t="shared" si="3"/>
        <v>92569440</v>
      </c>
      <c r="W17" s="280">
        <v>92554688</v>
      </c>
      <c r="X17" s="281">
        <v>14752</v>
      </c>
      <c r="Y17" s="260"/>
    </row>
    <row r="18" spans="2:25" s="182" customFormat="1" ht="30" customHeight="1">
      <c r="B18" s="98">
        <v>41006</v>
      </c>
      <c r="C18" s="140" t="s">
        <v>46</v>
      </c>
      <c r="D18" s="240">
        <v>2.46</v>
      </c>
      <c r="E18" s="142">
        <v>0</v>
      </c>
      <c r="F18" s="143">
        <v>9100</v>
      </c>
      <c r="G18" s="143">
        <v>6600</v>
      </c>
      <c r="H18" s="136">
        <v>2067080</v>
      </c>
      <c r="I18" s="238">
        <v>0</v>
      </c>
      <c r="J18" s="144">
        <v>2499</v>
      </c>
      <c r="K18" s="143">
        <v>1389</v>
      </c>
      <c r="L18" s="143">
        <v>20</v>
      </c>
      <c r="M18" s="208">
        <v>1</v>
      </c>
      <c r="N18" s="143">
        <v>60</v>
      </c>
      <c r="O18" s="136">
        <v>2951</v>
      </c>
      <c r="P18" s="137">
        <v>170</v>
      </c>
      <c r="Q18" s="120">
        <f t="shared" si="2"/>
        <v>25432</v>
      </c>
      <c r="R18" s="138" t="s">
        <v>47</v>
      </c>
      <c r="S18" s="232"/>
      <c r="T18" s="274" t="s">
        <v>46</v>
      </c>
      <c r="U18" s="276">
        <f>[1]第１表４!$F18</f>
        <v>2865</v>
      </c>
      <c r="V18" s="266">
        <f t="shared" si="3"/>
        <v>72861946</v>
      </c>
      <c r="W18" s="280">
        <v>72859593</v>
      </c>
      <c r="X18" s="281">
        <v>2353</v>
      </c>
      <c r="Y18" s="260"/>
    </row>
    <row r="19" spans="2:25" s="182" customFormat="1" ht="30" customHeight="1">
      <c r="B19" s="98">
        <v>41007</v>
      </c>
      <c r="C19" s="140" t="s">
        <v>48</v>
      </c>
      <c r="D19" s="240">
        <v>2.35</v>
      </c>
      <c r="E19" s="142">
        <v>0</v>
      </c>
      <c r="F19" s="143">
        <v>14300</v>
      </c>
      <c r="G19" s="143">
        <v>8600</v>
      </c>
      <c r="H19" s="136">
        <v>2056187</v>
      </c>
      <c r="I19" s="238">
        <v>0</v>
      </c>
      <c r="J19" s="144">
        <v>1658</v>
      </c>
      <c r="K19" s="143">
        <v>833</v>
      </c>
      <c r="L19" s="143">
        <v>12</v>
      </c>
      <c r="M19" s="143">
        <v>0</v>
      </c>
      <c r="N19" s="143">
        <v>72</v>
      </c>
      <c r="O19" s="136">
        <v>2044</v>
      </c>
      <c r="P19" s="137">
        <v>170</v>
      </c>
      <c r="Q19" s="120">
        <f t="shared" si="2"/>
        <v>33945</v>
      </c>
      <c r="R19" s="138" t="s">
        <v>49</v>
      </c>
      <c r="S19" s="232"/>
      <c r="T19" s="274" t="s">
        <v>48</v>
      </c>
      <c r="U19" s="276">
        <f>[1]第１表４!$F19</f>
        <v>1980</v>
      </c>
      <c r="V19" s="266">
        <f t="shared" si="3"/>
        <v>67211601</v>
      </c>
      <c r="W19" s="280">
        <v>67114411</v>
      </c>
      <c r="X19" s="281">
        <v>97190</v>
      </c>
      <c r="Y19" s="260"/>
    </row>
    <row r="20" spans="2:25" s="182" customFormat="1" ht="30" customHeight="1">
      <c r="B20" s="98">
        <v>41025</v>
      </c>
      <c r="C20" s="140" t="s">
        <v>50</v>
      </c>
      <c r="D20" s="240">
        <v>2.2999999999999998</v>
      </c>
      <c r="E20" s="261">
        <v>0</v>
      </c>
      <c r="F20" s="143">
        <v>7400</v>
      </c>
      <c r="G20" s="208">
        <v>4200</v>
      </c>
      <c r="H20" s="136">
        <v>2281338</v>
      </c>
      <c r="I20" s="149">
        <v>0</v>
      </c>
      <c r="J20" s="144">
        <v>2103</v>
      </c>
      <c r="K20" s="143">
        <v>1120</v>
      </c>
      <c r="L20" s="143">
        <v>0</v>
      </c>
      <c r="M20" s="143">
        <v>0</v>
      </c>
      <c r="N20" s="143">
        <v>74</v>
      </c>
      <c r="O20" s="136">
        <v>2544</v>
      </c>
      <c r="P20" s="137">
        <v>170</v>
      </c>
      <c r="Q20" s="120">
        <f t="shared" si="2"/>
        <v>25515</v>
      </c>
      <c r="R20" s="138" t="s">
        <v>51</v>
      </c>
      <c r="S20" s="232"/>
      <c r="T20" s="274" t="s">
        <v>50</v>
      </c>
      <c r="U20" s="276">
        <f>[1]第１表４!$F20</f>
        <v>2512</v>
      </c>
      <c r="V20" s="266">
        <f t="shared" si="3"/>
        <v>64092904</v>
      </c>
      <c r="W20" s="280">
        <v>64065253</v>
      </c>
      <c r="X20" s="281">
        <v>27651</v>
      </c>
      <c r="Y20" s="260"/>
    </row>
    <row r="21" spans="2:25" s="182" customFormat="1" ht="30" customHeight="1">
      <c r="B21" s="98">
        <v>41048</v>
      </c>
      <c r="C21" s="140" t="s">
        <v>52</v>
      </c>
      <c r="D21" s="240">
        <v>2.4700000000000002</v>
      </c>
      <c r="E21" s="166">
        <v>0</v>
      </c>
      <c r="F21" s="143">
        <v>9900</v>
      </c>
      <c r="G21" s="208">
        <v>5500</v>
      </c>
      <c r="H21" s="136">
        <v>1358097</v>
      </c>
      <c r="I21" s="238">
        <v>0</v>
      </c>
      <c r="J21" s="144">
        <v>1455</v>
      </c>
      <c r="K21" s="143">
        <v>901</v>
      </c>
      <c r="L21" s="143">
        <v>31</v>
      </c>
      <c r="M21" s="143">
        <v>13</v>
      </c>
      <c r="N21" s="143">
        <v>21</v>
      </c>
      <c r="O21" s="136">
        <v>1752</v>
      </c>
      <c r="P21" s="137">
        <v>170</v>
      </c>
      <c r="Q21" s="120">
        <f t="shared" si="2"/>
        <v>25751</v>
      </c>
      <c r="R21" s="138" t="s">
        <v>53</v>
      </c>
      <c r="S21" s="232"/>
      <c r="T21" s="274" t="s">
        <v>116</v>
      </c>
      <c r="U21" s="276">
        <f>[1]第１表４!$F21</f>
        <v>1733</v>
      </c>
      <c r="V21" s="266">
        <f t="shared" si="3"/>
        <v>44627146</v>
      </c>
      <c r="W21" s="280">
        <v>44621119</v>
      </c>
      <c r="X21" s="281">
        <v>6027</v>
      </c>
      <c r="Y21" s="260"/>
    </row>
    <row r="22" spans="2:25" s="182" customFormat="1" ht="30" customHeight="1">
      <c r="B22" s="98">
        <v>41014</v>
      </c>
      <c r="C22" s="140" t="s">
        <v>54</v>
      </c>
      <c r="D22" s="240">
        <v>2.2000000000000002</v>
      </c>
      <c r="E22" s="166">
        <v>0</v>
      </c>
      <c r="F22" s="143">
        <v>9400</v>
      </c>
      <c r="G22" s="208">
        <v>5400</v>
      </c>
      <c r="H22" s="136">
        <v>1325708</v>
      </c>
      <c r="I22" s="238">
        <v>0</v>
      </c>
      <c r="J22" s="144">
        <v>1526</v>
      </c>
      <c r="K22" s="143">
        <v>812</v>
      </c>
      <c r="L22" s="143">
        <v>10</v>
      </c>
      <c r="M22" s="143">
        <v>0</v>
      </c>
      <c r="N22" s="143">
        <v>27</v>
      </c>
      <c r="O22" s="136">
        <v>1815</v>
      </c>
      <c r="P22" s="137">
        <v>170</v>
      </c>
      <c r="Q22" s="120">
        <f t="shared" si="2"/>
        <v>24760</v>
      </c>
      <c r="R22" s="138" t="s">
        <v>55</v>
      </c>
      <c r="S22" s="232"/>
      <c r="T22" s="274" t="s">
        <v>117</v>
      </c>
      <c r="U22" s="276">
        <f>[1]第１表４!$F22</f>
        <v>1736</v>
      </c>
      <c r="V22" s="266">
        <f t="shared" si="3"/>
        <v>42983386</v>
      </c>
      <c r="W22" s="280">
        <v>42937672</v>
      </c>
      <c r="X22" s="281">
        <v>45714</v>
      </c>
      <c r="Y22" s="260"/>
    </row>
    <row r="23" spans="2:25" s="182" customFormat="1" ht="30" customHeight="1">
      <c r="B23" s="98">
        <v>41016</v>
      </c>
      <c r="C23" s="150" t="s">
        <v>56</v>
      </c>
      <c r="D23" s="240">
        <v>1.8</v>
      </c>
      <c r="E23" s="261">
        <v>0</v>
      </c>
      <c r="F23" s="143">
        <v>6300</v>
      </c>
      <c r="G23" s="208">
        <v>5500</v>
      </c>
      <c r="H23" s="136">
        <v>631008</v>
      </c>
      <c r="I23" s="149">
        <v>0</v>
      </c>
      <c r="J23" s="144">
        <v>808</v>
      </c>
      <c r="K23" s="143">
        <v>429</v>
      </c>
      <c r="L23" s="143">
        <v>9</v>
      </c>
      <c r="M23" s="143">
        <v>1</v>
      </c>
      <c r="N23" s="143">
        <v>7</v>
      </c>
      <c r="O23" s="136">
        <v>936</v>
      </c>
      <c r="P23" s="137">
        <v>170</v>
      </c>
      <c r="Q23" s="120">
        <f t="shared" si="2"/>
        <v>17440</v>
      </c>
      <c r="R23" s="138" t="s">
        <v>57</v>
      </c>
      <c r="S23" s="232"/>
      <c r="T23" s="274" t="s">
        <v>56</v>
      </c>
      <c r="U23" s="276">
        <f>[1]第１表４!$F23</f>
        <v>793</v>
      </c>
      <c r="V23" s="266">
        <f t="shared" si="3"/>
        <v>13830236</v>
      </c>
      <c r="W23" s="280">
        <v>13782688</v>
      </c>
      <c r="X23" s="281">
        <v>47548</v>
      </c>
      <c r="Y23" s="260"/>
    </row>
    <row r="24" spans="2:25" s="182" customFormat="1" ht="30" customHeight="1">
      <c r="B24" s="98">
        <v>41020</v>
      </c>
      <c r="C24" s="140" t="s">
        <v>58</v>
      </c>
      <c r="D24" s="240">
        <v>2.2999999999999998</v>
      </c>
      <c r="E24" s="166">
        <v>0</v>
      </c>
      <c r="F24" s="143">
        <v>8900</v>
      </c>
      <c r="G24" s="208">
        <v>4500</v>
      </c>
      <c r="H24" s="136">
        <v>566275</v>
      </c>
      <c r="I24" s="238">
        <v>0</v>
      </c>
      <c r="J24" s="144">
        <v>909</v>
      </c>
      <c r="K24" s="143">
        <v>437</v>
      </c>
      <c r="L24" s="143">
        <v>8</v>
      </c>
      <c r="M24" s="143">
        <v>0</v>
      </c>
      <c r="N24" s="143">
        <v>8</v>
      </c>
      <c r="O24" s="143">
        <v>1048</v>
      </c>
      <c r="P24" s="137">
        <v>170</v>
      </c>
      <c r="Q24" s="120">
        <f>ROUND(V24/U24,0)</f>
        <v>20257</v>
      </c>
      <c r="R24" s="138" t="s">
        <v>59</v>
      </c>
      <c r="S24" s="232"/>
      <c r="T24" s="274" t="s">
        <v>58</v>
      </c>
      <c r="U24" s="276">
        <f>[1]第１表４!$F24</f>
        <v>905</v>
      </c>
      <c r="V24" s="266">
        <f t="shared" si="3"/>
        <v>18332168</v>
      </c>
      <c r="W24" s="280">
        <v>18332168</v>
      </c>
      <c r="X24" s="281">
        <v>0</v>
      </c>
      <c r="Y24" s="260"/>
    </row>
    <row r="25" spans="2:25" s="182" customFormat="1" ht="30" customHeight="1">
      <c r="B25" s="98">
        <v>41024</v>
      </c>
      <c r="C25" s="99" t="s">
        <v>60</v>
      </c>
      <c r="D25" s="240">
        <v>2.5</v>
      </c>
      <c r="E25" s="166">
        <v>0</v>
      </c>
      <c r="F25" s="143">
        <v>9000</v>
      </c>
      <c r="G25" s="208">
        <v>5000</v>
      </c>
      <c r="H25" s="136">
        <v>299442</v>
      </c>
      <c r="I25" s="238">
        <v>0</v>
      </c>
      <c r="J25" s="144">
        <v>393</v>
      </c>
      <c r="K25" s="143">
        <v>234</v>
      </c>
      <c r="L25" s="143">
        <v>3</v>
      </c>
      <c r="M25" s="143">
        <v>0</v>
      </c>
      <c r="N25" s="136">
        <v>10</v>
      </c>
      <c r="O25" s="143">
        <v>459</v>
      </c>
      <c r="P25" s="137">
        <v>170</v>
      </c>
      <c r="Q25" s="120">
        <f t="shared" ref="Q25:Q35" si="4">ROUND(V25/U25,0)</f>
        <v>23853</v>
      </c>
      <c r="R25" s="138" t="s">
        <v>61</v>
      </c>
      <c r="S25" s="232"/>
      <c r="T25" s="274" t="s">
        <v>60</v>
      </c>
      <c r="U25" s="276">
        <f>[1]第１表４!$F25</f>
        <v>457</v>
      </c>
      <c r="V25" s="266">
        <f t="shared" si="3"/>
        <v>10900763</v>
      </c>
      <c r="W25" s="280">
        <v>10889725</v>
      </c>
      <c r="X25" s="281">
        <v>11038</v>
      </c>
      <c r="Y25" s="260"/>
    </row>
    <row r="26" spans="2:25" s="182" customFormat="1" ht="30" customHeight="1">
      <c r="B26" s="98">
        <v>41021</v>
      </c>
      <c r="C26" s="140" t="s">
        <v>118</v>
      </c>
      <c r="D26" s="240">
        <v>2.2999999999999998</v>
      </c>
      <c r="E26" s="166">
        <v>0</v>
      </c>
      <c r="F26" s="143">
        <v>8800</v>
      </c>
      <c r="G26" s="208">
        <v>5000</v>
      </c>
      <c r="H26" s="136">
        <v>1015408</v>
      </c>
      <c r="I26" s="238">
        <v>0</v>
      </c>
      <c r="J26" s="144">
        <v>1267</v>
      </c>
      <c r="K26" s="143">
        <v>672</v>
      </c>
      <c r="L26" s="143">
        <v>11</v>
      </c>
      <c r="M26" s="143">
        <v>1</v>
      </c>
      <c r="N26" s="136">
        <v>23</v>
      </c>
      <c r="O26" s="143">
        <v>1496</v>
      </c>
      <c r="P26" s="137">
        <v>170</v>
      </c>
      <c r="Q26" s="120">
        <f t="shared" si="4"/>
        <v>24040</v>
      </c>
      <c r="R26" s="138" t="s">
        <v>63</v>
      </c>
      <c r="S26" s="232"/>
      <c r="T26" s="274" t="s">
        <v>62</v>
      </c>
      <c r="U26" s="276">
        <f>[1]第１表４!$F26</f>
        <v>1468</v>
      </c>
      <c r="V26" s="266">
        <f t="shared" si="3"/>
        <v>35291228</v>
      </c>
      <c r="W26" s="280">
        <v>35237628</v>
      </c>
      <c r="X26" s="281">
        <v>53600</v>
      </c>
      <c r="Y26" s="260"/>
    </row>
    <row r="27" spans="2:25" s="182" customFormat="1" ht="30" customHeight="1">
      <c r="B27" s="98">
        <v>41035</v>
      </c>
      <c r="C27" s="140" t="s">
        <v>64</v>
      </c>
      <c r="D27" s="240">
        <v>2.3199999999999998</v>
      </c>
      <c r="E27" s="166">
        <v>0</v>
      </c>
      <c r="F27" s="143">
        <v>9500</v>
      </c>
      <c r="G27" s="208">
        <v>6400</v>
      </c>
      <c r="H27" s="136">
        <v>586378</v>
      </c>
      <c r="I27" s="238">
        <v>0</v>
      </c>
      <c r="J27" s="144">
        <v>418</v>
      </c>
      <c r="K27" s="143">
        <v>198</v>
      </c>
      <c r="L27" s="143">
        <v>2</v>
      </c>
      <c r="M27" s="143">
        <v>0</v>
      </c>
      <c r="N27" s="136">
        <v>16</v>
      </c>
      <c r="O27" s="143">
        <v>562</v>
      </c>
      <c r="P27" s="137">
        <v>170</v>
      </c>
      <c r="Q27" s="120">
        <f t="shared" si="4"/>
        <v>33142</v>
      </c>
      <c r="R27" s="138" t="s">
        <v>65</v>
      </c>
      <c r="S27" s="232"/>
      <c r="T27" s="274" t="s">
        <v>64</v>
      </c>
      <c r="U27" s="276">
        <f>[1]第１表４!$F27</f>
        <v>532</v>
      </c>
      <c r="V27" s="266">
        <f t="shared" si="3"/>
        <v>17631577</v>
      </c>
      <c r="W27" s="280">
        <v>17631577</v>
      </c>
      <c r="X27" s="281">
        <v>0</v>
      </c>
      <c r="Y27" s="260"/>
    </row>
    <row r="28" spans="2:25" s="182" customFormat="1" ht="30" customHeight="1">
      <c r="B28" s="98">
        <v>41038</v>
      </c>
      <c r="C28" s="140" t="s">
        <v>66</v>
      </c>
      <c r="D28" s="240">
        <v>1.81</v>
      </c>
      <c r="E28" s="166">
        <v>0</v>
      </c>
      <c r="F28" s="143">
        <v>6700</v>
      </c>
      <c r="G28" s="143">
        <v>5200</v>
      </c>
      <c r="H28" s="136">
        <v>849761</v>
      </c>
      <c r="I28" s="238">
        <v>0</v>
      </c>
      <c r="J28" s="144">
        <v>1055</v>
      </c>
      <c r="K28" s="143">
        <v>628</v>
      </c>
      <c r="L28" s="143">
        <v>0</v>
      </c>
      <c r="M28" s="143">
        <v>4</v>
      </c>
      <c r="N28" s="136">
        <v>8</v>
      </c>
      <c r="O28" s="143">
        <v>1227</v>
      </c>
      <c r="P28" s="137">
        <v>170</v>
      </c>
      <c r="Q28" s="120">
        <f t="shared" si="4"/>
        <v>19194</v>
      </c>
      <c r="R28" s="138" t="s">
        <v>67</v>
      </c>
      <c r="S28" s="232"/>
      <c r="T28" s="274" t="s">
        <v>66</v>
      </c>
      <c r="U28" s="276">
        <f>[1]第１表４!$F28</f>
        <v>1177</v>
      </c>
      <c r="V28" s="266">
        <f t="shared" si="3"/>
        <v>22591404</v>
      </c>
      <c r="W28" s="280">
        <v>22591404</v>
      </c>
      <c r="X28" s="281">
        <v>0</v>
      </c>
      <c r="Y28" s="260"/>
    </row>
    <row r="29" spans="2:25" s="182" customFormat="1" ht="30" customHeight="1">
      <c r="B29" s="98">
        <v>41042</v>
      </c>
      <c r="C29" s="140" t="s">
        <v>68</v>
      </c>
      <c r="D29" s="240">
        <v>2</v>
      </c>
      <c r="E29" s="142">
        <v>0</v>
      </c>
      <c r="F29" s="143">
        <v>8900</v>
      </c>
      <c r="G29" s="143">
        <v>4900</v>
      </c>
      <c r="H29" s="136">
        <v>295859</v>
      </c>
      <c r="I29" s="238">
        <v>0</v>
      </c>
      <c r="J29" s="144">
        <v>344</v>
      </c>
      <c r="K29" s="143">
        <v>243</v>
      </c>
      <c r="L29" s="143">
        <v>49</v>
      </c>
      <c r="M29" s="143">
        <v>4</v>
      </c>
      <c r="N29" s="136">
        <v>6</v>
      </c>
      <c r="O29" s="143">
        <v>401</v>
      </c>
      <c r="P29" s="137">
        <v>170</v>
      </c>
      <c r="Q29" s="120">
        <f t="shared" si="4"/>
        <v>19033</v>
      </c>
      <c r="R29" s="138" t="s">
        <v>69</v>
      </c>
      <c r="S29" s="232"/>
      <c r="T29" s="274" t="s">
        <v>68</v>
      </c>
      <c r="U29" s="276">
        <f>[1]第１表４!$F29</f>
        <v>395</v>
      </c>
      <c r="V29" s="266">
        <f t="shared" si="3"/>
        <v>7518175</v>
      </c>
      <c r="W29" s="280">
        <v>7497509</v>
      </c>
      <c r="X29" s="281">
        <v>20666</v>
      </c>
      <c r="Y29" s="260"/>
    </row>
    <row r="30" spans="2:25" s="182" customFormat="1" ht="30" customHeight="1">
      <c r="B30" s="98">
        <v>41043</v>
      </c>
      <c r="C30" s="99" t="s">
        <v>70</v>
      </c>
      <c r="D30" s="240">
        <v>2.33</v>
      </c>
      <c r="E30" s="142">
        <v>0</v>
      </c>
      <c r="F30" s="143">
        <v>9800</v>
      </c>
      <c r="G30" s="143">
        <v>5400</v>
      </c>
      <c r="H30" s="136">
        <v>560946</v>
      </c>
      <c r="I30" s="238">
        <v>0</v>
      </c>
      <c r="J30" s="144">
        <v>477</v>
      </c>
      <c r="K30" s="143">
        <v>259</v>
      </c>
      <c r="L30" s="143">
        <v>3</v>
      </c>
      <c r="M30" s="143">
        <v>9</v>
      </c>
      <c r="N30" s="136">
        <v>8</v>
      </c>
      <c r="O30" s="143">
        <v>575</v>
      </c>
      <c r="P30" s="137">
        <v>170</v>
      </c>
      <c r="Q30" s="120">
        <f t="shared" si="4"/>
        <v>29048</v>
      </c>
      <c r="R30" s="138" t="s">
        <v>71</v>
      </c>
      <c r="S30" s="232"/>
      <c r="T30" s="274" t="s">
        <v>70</v>
      </c>
      <c r="U30" s="276">
        <f>[1]第１表４!$F30</f>
        <v>570</v>
      </c>
      <c r="V30" s="266">
        <f t="shared" si="3"/>
        <v>16557575</v>
      </c>
      <c r="W30" s="280">
        <v>16554259</v>
      </c>
      <c r="X30" s="281">
        <v>3316</v>
      </c>
      <c r="Y30" s="260"/>
    </row>
    <row r="31" spans="2:25" s="182" customFormat="1" ht="30" customHeight="1">
      <c r="B31" s="98">
        <v>41044</v>
      </c>
      <c r="C31" s="140" t="s">
        <v>72</v>
      </c>
      <c r="D31" s="240">
        <v>2.2200000000000002</v>
      </c>
      <c r="E31" s="142">
        <v>0</v>
      </c>
      <c r="F31" s="143">
        <v>9900</v>
      </c>
      <c r="G31" s="143">
        <v>5200</v>
      </c>
      <c r="H31" s="136">
        <v>2981399</v>
      </c>
      <c r="I31" s="238">
        <v>0</v>
      </c>
      <c r="J31" s="144">
        <v>1695</v>
      </c>
      <c r="K31" s="143">
        <v>739</v>
      </c>
      <c r="L31" s="143">
        <v>3</v>
      </c>
      <c r="M31" s="143">
        <v>0</v>
      </c>
      <c r="N31" s="136">
        <v>112</v>
      </c>
      <c r="O31" s="143">
        <v>2194</v>
      </c>
      <c r="P31" s="137">
        <v>170</v>
      </c>
      <c r="Q31" s="120">
        <f t="shared" si="4"/>
        <v>34723</v>
      </c>
      <c r="R31" s="138" t="s">
        <v>73</v>
      </c>
      <c r="S31" s="232"/>
      <c r="T31" s="274" t="s">
        <v>72</v>
      </c>
      <c r="U31" s="276">
        <f>[1]第１表４!$F31</f>
        <v>1958</v>
      </c>
      <c r="V31" s="266">
        <f t="shared" si="3"/>
        <v>67987075</v>
      </c>
      <c r="W31" s="280">
        <v>67984042</v>
      </c>
      <c r="X31" s="281">
        <v>3033</v>
      </c>
      <c r="Y31" s="260"/>
    </row>
    <row r="32" spans="2:25" s="182" customFormat="1" ht="30" customHeight="1">
      <c r="B32" s="98">
        <v>41047</v>
      </c>
      <c r="C32" s="99" t="s">
        <v>74</v>
      </c>
      <c r="D32" s="241">
        <v>2</v>
      </c>
      <c r="E32" s="242">
        <v>0</v>
      </c>
      <c r="F32" s="153">
        <v>8800</v>
      </c>
      <c r="G32" s="153">
        <v>5000</v>
      </c>
      <c r="H32" s="136">
        <v>906896</v>
      </c>
      <c r="I32" s="238">
        <v>0</v>
      </c>
      <c r="J32" s="155">
        <v>663</v>
      </c>
      <c r="K32" s="153">
        <v>326</v>
      </c>
      <c r="L32" s="153">
        <v>0</v>
      </c>
      <c r="M32" s="153">
        <v>0</v>
      </c>
      <c r="N32" s="136">
        <v>26</v>
      </c>
      <c r="O32" s="143">
        <v>871</v>
      </c>
      <c r="P32" s="137">
        <v>170</v>
      </c>
      <c r="Q32" s="120">
        <f t="shared" si="4"/>
        <v>28075</v>
      </c>
      <c r="R32" s="138" t="s">
        <v>75</v>
      </c>
      <c r="S32" s="232"/>
      <c r="T32" s="274" t="s">
        <v>74</v>
      </c>
      <c r="U32" s="276">
        <f>[1]第１表４!$F32</f>
        <v>857</v>
      </c>
      <c r="V32" s="266">
        <f t="shared" si="3"/>
        <v>24060639</v>
      </c>
      <c r="W32" s="280">
        <v>24060639</v>
      </c>
      <c r="X32" s="281">
        <v>0</v>
      </c>
      <c r="Y32" s="260"/>
    </row>
    <row r="33" spans="2:28" ht="30" customHeight="1">
      <c r="B33" s="156">
        <v>41301</v>
      </c>
      <c r="C33" s="157" t="s">
        <v>76</v>
      </c>
      <c r="D33" s="160" t="s">
        <v>32</v>
      </c>
      <c r="E33" s="160" t="s">
        <v>32</v>
      </c>
      <c r="F33" s="243" t="s">
        <v>32</v>
      </c>
      <c r="G33" s="243" t="s">
        <v>32</v>
      </c>
      <c r="H33" s="243" t="s">
        <v>32</v>
      </c>
      <c r="I33" s="244" t="s">
        <v>32</v>
      </c>
      <c r="J33" s="162">
        <v>442</v>
      </c>
      <c r="K33" s="243" t="s">
        <v>32</v>
      </c>
      <c r="L33" s="243" t="s">
        <v>32</v>
      </c>
      <c r="M33" s="243" t="s">
        <v>32</v>
      </c>
      <c r="N33" s="243" t="s">
        <v>32</v>
      </c>
      <c r="O33" s="219">
        <v>679</v>
      </c>
      <c r="P33" s="243" t="s">
        <v>32</v>
      </c>
      <c r="Q33" s="164">
        <f t="shared" si="4"/>
        <v>62349</v>
      </c>
      <c r="R33" s="165" t="s">
        <v>79</v>
      </c>
      <c r="S33" s="232"/>
      <c r="T33" s="274" t="s">
        <v>76</v>
      </c>
      <c r="U33" s="276">
        <f>[1]第１表４!$F33</f>
        <v>679</v>
      </c>
      <c r="V33" s="266">
        <f t="shared" si="3"/>
        <v>42335200</v>
      </c>
      <c r="W33" s="280">
        <v>42335200</v>
      </c>
      <c r="X33" s="281">
        <v>0</v>
      </c>
      <c r="Y33" s="260"/>
      <c r="AB33" s="182"/>
    </row>
    <row r="34" spans="2:28" ht="30" customHeight="1">
      <c r="B34" s="98">
        <v>41302</v>
      </c>
      <c r="C34" s="99" t="s">
        <v>80</v>
      </c>
      <c r="D34" s="166" t="s">
        <v>32</v>
      </c>
      <c r="E34" s="166" t="s">
        <v>32</v>
      </c>
      <c r="F34" s="169" t="s">
        <v>32</v>
      </c>
      <c r="G34" s="169" t="s">
        <v>32</v>
      </c>
      <c r="H34" s="169" t="s">
        <v>32</v>
      </c>
      <c r="I34" s="134" t="s">
        <v>32</v>
      </c>
      <c r="J34" s="168">
        <v>694</v>
      </c>
      <c r="K34" s="169" t="s">
        <v>32</v>
      </c>
      <c r="L34" s="169" t="s">
        <v>32</v>
      </c>
      <c r="M34" s="169" t="s">
        <v>32</v>
      </c>
      <c r="N34" s="169" t="s">
        <v>32</v>
      </c>
      <c r="O34" s="187">
        <v>857</v>
      </c>
      <c r="P34" s="169" t="s">
        <v>32</v>
      </c>
      <c r="Q34" s="120">
        <f t="shared" si="4"/>
        <v>52797</v>
      </c>
      <c r="R34" s="138" t="s">
        <v>81</v>
      </c>
      <c r="S34" s="232"/>
      <c r="T34" s="274" t="s">
        <v>80</v>
      </c>
      <c r="U34" s="276">
        <f>[1]第１表４!$F34</f>
        <v>857</v>
      </c>
      <c r="V34" s="266">
        <f t="shared" si="3"/>
        <v>45247000</v>
      </c>
      <c r="W34" s="280">
        <v>45247000</v>
      </c>
      <c r="X34" s="281">
        <v>0</v>
      </c>
      <c r="Y34" s="260"/>
      <c r="AB34" s="182"/>
    </row>
    <row r="35" spans="2:28" ht="30" customHeight="1" thickBot="1">
      <c r="B35" s="170">
        <v>41303</v>
      </c>
      <c r="C35" s="171" t="s">
        <v>82</v>
      </c>
      <c r="D35" s="245" t="s">
        <v>32</v>
      </c>
      <c r="E35" s="245" t="s">
        <v>32</v>
      </c>
      <c r="F35" s="224" t="s">
        <v>32</v>
      </c>
      <c r="G35" s="224" t="s">
        <v>32</v>
      </c>
      <c r="H35" s="224" t="s">
        <v>32</v>
      </c>
      <c r="I35" s="246" t="s">
        <v>32</v>
      </c>
      <c r="J35" s="174">
        <v>1537</v>
      </c>
      <c r="K35" s="224" t="s">
        <v>32</v>
      </c>
      <c r="L35" s="224" t="s">
        <v>32</v>
      </c>
      <c r="M35" s="224" t="s">
        <v>32</v>
      </c>
      <c r="N35" s="224" t="s">
        <v>32</v>
      </c>
      <c r="O35" s="224">
        <v>2239</v>
      </c>
      <c r="P35" s="224" t="s">
        <v>32</v>
      </c>
      <c r="Q35" s="176">
        <f t="shared" si="4"/>
        <v>32916</v>
      </c>
      <c r="R35" s="177" t="s">
        <v>84</v>
      </c>
      <c r="S35" s="232"/>
      <c r="T35" s="274" t="s">
        <v>82</v>
      </c>
      <c r="U35" s="276">
        <f>[1]第１表４!$F35</f>
        <v>2239</v>
      </c>
      <c r="V35" s="266">
        <f t="shared" si="3"/>
        <v>73699800</v>
      </c>
      <c r="W35" s="280">
        <v>73699800</v>
      </c>
      <c r="X35" s="281">
        <v>0</v>
      </c>
      <c r="Y35" s="260"/>
      <c r="AB35" s="182"/>
    </row>
    <row r="36" spans="2:28" ht="17.100000000000001" customHeight="1">
      <c r="B36" s="5"/>
      <c r="U36" s="247"/>
      <c r="Y36" s="260"/>
      <c r="AB36" s="182"/>
    </row>
    <row r="37" spans="2:28" ht="17.100000000000001" customHeight="1">
      <c r="B37" s="5"/>
      <c r="AB37" s="182"/>
    </row>
    <row r="38" spans="2:28" ht="15.95" customHeight="1">
      <c r="AB38" s="182"/>
    </row>
    <row r="39" spans="2:28" ht="15.95" customHeight="1">
      <c r="AB39" s="182"/>
    </row>
    <row r="40" spans="2:28" ht="15.95" customHeight="1">
      <c r="AB40" s="182"/>
    </row>
    <row r="41" spans="2:28" ht="15.95" customHeight="1">
      <c r="AB41" s="182"/>
    </row>
    <row r="42" spans="2:28" ht="15.95" customHeight="1">
      <c r="AB42" s="182"/>
    </row>
    <row r="43" spans="2:28" ht="15.95" customHeight="1">
      <c r="V43" s="4"/>
      <c r="AB43" s="182"/>
    </row>
    <row r="44" spans="2:28" ht="15.95" customHeight="1">
      <c r="AB44" s="182"/>
    </row>
    <row r="45" spans="2:28" ht="15.95" customHeight="1">
      <c r="AB45" s="182"/>
    </row>
    <row r="46" spans="2:28" ht="15.95" customHeight="1">
      <c r="AB46" s="182"/>
    </row>
    <row r="47" spans="2:28" ht="15.95" customHeight="1">
      <c r="AB47" s="182"/>
    </row>
    <row r="48" spans="2:28" ht="15.95" customHeight="1">
      <c r="AB48" s="182"/>
    </row>
    <row r="49" spans="28:28" ht="15.95" customHeight="1">
      <c r="AB49" s="182"/>
    </row>
    <row r="50" spans="28:28" ht="15.95" customHeight="1">
      <c r="AB50" s="182"/>
    </row>
    <row r="51" spans="28:28" ht="15.95" customHeight="1">
      <c r="AB51" s="182"/>
    </row>
    <row r="52" spans="28:28" ht="15.95" customHeight="1">
      <c r="AB52" s="182"/>
    </row>
    <row r="53" spans="28:28" ht="15.95" customHeight="1">
      <c r="AB53" s="182"/>
    </row>
    <row r="54" spans="28:28" ht="15.95" customHeight="1">
      <c r="AB54" s="182"/>
    </row>
    <row r="55" spans="28:28" ht="15.95" customHeight="1">
      <c r="AB55" s="182"/>
    </row>
    <row r="56" spans="28:28" ht="15.95" customHeight="1">
      <c r="AB56" s="182"/>
    </row>
  </sheetData>
  <mergeCells count="15">
    <mergeCell ref="U4:U7"/>
    <mergeCell ref="V4:V6"/>
    <mergeCell ref="N1:R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R2:R12"/>
    <mergeCell ref="H3:H5"/>
    <mergeCell ref="I3:I5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9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第６表１</vt:lpstr>
      <vt:lpstr>第６表２</vt:lpstr>
      <vt:lpstr>第６表３</vt:lpstr>
      <vt:lpstr>第６表４</vt:lpstr>
      <vt:lpstr>第６表５</vt:lpstr>
      <vt:lpstr>第６表６</vt:lpstr>
      <vt:lpstr>第６表１!Print_Area</vt:lpstr>
      <vt:lpstr>第６表２!Print_Area</vt:lpstr>
      <vt:lpstr>第６表３!Print_Area</vt:lpstr>
      <vt:lpstr>第６表４!Print_Area</vt:lpstr>
      <vt:lpstr>第６表５!Print_Area</vt:lpstr>
      <vt:lpstr>第６表６!Print_Area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2023-04-05T00:50:49Z</dcterms:created>
  <dcterms:modified xsi:type="dcterms:W3CDTF">2023-04-10T09:00:18Z</dcterms:modified>
</cp:coreProperties>
</file>