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1252C10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唐津市共有\財務部　財政課\決算カード(財政状況資料集含）\00 総務省財政状況資料集\R3唐津市\01 財政状況資料集\10 県から照会（2回目）\03 作業\"/>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U38" i="10"/>
  <c r="BE37" i="10"/>
  <c r="BE36" i="10"/>
  <c r="BE35" i="10"/>
  <c r="CO34" i="10"/>
  <c r="CO35" i="10" s="1"/>
  <c r="CO36" i="10" s="1"/>
  <c r="CO37" i="10" s="1"/>
  <c r="CO38" i="10" s="1"/>
  <c r="CO39" i="10" s="1"/>
  <c r="CO40" i="10" s="1"/>
  <c r="CO41" i="10" s="1"/>
  <c r="BW34" i="10"/>
  <c r="BW35" i="10" s="1"/>
  <c r="BW36" i="10" s="1"/>
  <c r="BW37" i="10" s="1"/>
  <c r="C34" i="10"/>
  <c r="C35" i="10" l="1"/>
  <c r="C36" i="10" s="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<sst xmlns="http://schemas.openxmlformats.org/spreadsheetml/2006/main" count="1153" uniqueCount="620">
  <si>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</si>
  <si>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</si>
  <si>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</si>
  <si>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</si>
  <si>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</si>
  <si>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</si>
  <si>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</si>
  <si>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</si>
  <si>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</si>
  <si>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</si>
  <si>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</si>
  <si>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</si>
  <si>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</si>
  <si>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</si>
  <si>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</si>
  <si>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</si>
  <si>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</si>
  <si>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</si>
  <si>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</si>
  <si>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</si>
  <si>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</si>
  <si>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</si>
  <si>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</si>
  <si>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</si>
  <si>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</si>
  <si>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</si>
  <si>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</si>
  <si>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</si>
  <si>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</si>
  <si>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</si>
  <si>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</si>
  <si>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</si>
  <si>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</si>
  <si>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</si>
  <si>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</si>
  <si>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</si>
  <si>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</si>
  <si>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</si>
  <si>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</si>
  <si>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</si>
  <si>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</si>
  <si>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</si>
  <si>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</si>
  <si>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</si>
  <si>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</si>
  <si>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</si>
  <si>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</si>
  <si>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</si>
  <si>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</si>
  <si>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</si>
  <si>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</si>
  <si>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</si>
  <si>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</si>
  <si>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</si>
  <si>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</si>
  <si>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</si>
  <si>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</si>
  <si>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</si>
  <si>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</si>
  <si>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</si>
  <si>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</si>
  <si>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</si>
  <si>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</si>
  <si>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</si>
  <si>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</si>
  <si>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</si>
  <si>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</si>
  <si>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</si>
  <si>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</si>
  <si>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</si>
  <si>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</si>
  <si>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</si>
  <si>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</si>
  <si>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</si>
  <si>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</si>
  <si>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</si>
  <si>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</si>
  <si>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</si>
  <si>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</si>
  <si>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</si>
  <si>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</si>
  <si>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</si>
  <si>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</si>
  <si>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</si>
  <si>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</si>
  <si>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</si>
  <si>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</si>
  <si>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</si>
  <si>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</si>
  <si>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</si>
  <si>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</si>
  <si>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</si>
  <si>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</si>
  <si>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</si>
  <si>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</si>
  <si>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</si>
  <si>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</si>
  <si>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</si>
  <si>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</si>
  <si>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</si>
  <si>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</si>
  <si>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</si>
  <si>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</si>
  <si>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</si>
  <si>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</si>
  <si>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</si>
  <si>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</si>
  <si>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</si>
  <si>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</si>
  <si>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</si>
  <si>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</si>
  <si>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</si>
  <si>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</si>
  <si>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</si>
  <si>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</si>
  <si>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</si>
  <si>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</si>
  <si>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</si>
  <si>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</si>
  <si>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</si>
  <si>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</si>
  <si>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</si>
  <si>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</si>
  <si>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</si>
  <si>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</si>
  <si>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</si>
  <si>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</si>
  <si>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</si>
  <si>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</si>
  <si>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</si>
  <si>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</si>
  <si>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</si>
  <si>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</si>
  <si>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</si>
  <si>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</si>
  <si>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</si>
  <si>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</si>
  <si>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</si>
  <si>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</si>
  <si>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</si>
  <si>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</si>
  <si>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</si>
  <si>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</si>
  <si>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</si>
  <si>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</si>
  <si>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</si>
  <si>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</si>
  <si>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</si>
  <si>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</si>
  <si>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</si>
  <si>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</si>
  <si>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</si>
  <si>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</si>
  <si>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</si>
  <si>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</si>
  <si>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</si>
  <si>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</si>
  <si>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</si>
  <si>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</si>
  <si>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</si>
  <si>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</si>
  <si>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</si>
  <si>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</si>
  <si>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</si>
  <si>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</si>
  <si>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</si>
  <si>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</si>
  <si>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</si>
  <si>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</si>
  <si>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</si>
  <si>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</si>
  <si>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</si>
  <si>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</si>
  <si>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</si>
  <si>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</si>
  <si>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</si>
  <si>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</si>
  <si>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</si>
  <si>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</si>
  <si>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</si>
  <si>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</si>
  <si>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</si>
  <si>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</si>
  <si>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</si>
  <si>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</si>
  <si>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</si>
  <si>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</si>
  <si>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</si>
  <si>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</si>
  <si>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</si>
  <si>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</si>
  <si>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</si>
  <si>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</si>
  <si>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</si>
  <si>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</si>
  <si>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</si>
  <si>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</si>
  <si>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</si>
  <si>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</si>
  <si>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</si>
  <si>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</si>
  <si>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</si>
  <si>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</si>
  <si>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</si>
  <si>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</si>
  <si>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</si>
  <si>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</si>
  <si>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</si>
  <si>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</si>
  <si>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</si>
  <si>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</si>
  <si>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</si>
  <si>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</si>
  <si>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</si>
  <si>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</si>
  <si>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</si>
  <si>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</si>
  <si>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</si>
  <si>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</si>
  <si>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</si>
  <si>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</si>
  <si>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</si>
  <si>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</si>
  <si>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</si>
  <si>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</si>
  <si>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</si>
  <si>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</si>
  <si>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</si>
  <si>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</si>
  <si>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</si>
  <si>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</si>
  <si>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</si>
  <si>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</si>
  <si>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</si>
  <si>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</si>
  <si>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</si>
  <si>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</si>
  <si>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</si>
  <si>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</si>
  <si>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</si>
  <si>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</si>
  <si>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</si>
  <si>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</si>
  <si>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</si>
  <si>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</si>
  <si>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</si>
  <si>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</si>
  <si>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</si>
  <si>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</si>
  <si>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</si>
  <si>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</si>
  <si>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</si>
  <si>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</si>
  <si>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</si>
  <si>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</si>
  <si>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</si>
  <si>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</si>
  <si>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</si>
  <si>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</si>
  <si>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</si>
  <si>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</si>
  <si>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</si>
  <si>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</si>
  <si>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</si>
  <si>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</si>
  <si>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</si>
  <si>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</si>
  <si>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</si>
  <si>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</si>
  <si>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</si>
  <si>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</si>
  <si>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</si>
  <si>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</si>
  <si>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</si>
  <si>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</si>
  <si>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</si>
  <si>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</si>
  <si>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</si>
  <si>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</si>
  <si>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</si>
  <si>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</si>
  <si>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</si>
  <si>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</si>
  <si>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</si>
  <si>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</si>
  <si>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</si>
  <si>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</si>
  <si>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</si>
  <si>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</si>
  <si>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</si>
  <si>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</si>
  <si>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</si>
  <si>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</si>
  <si>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</si>
  <si>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</si>
  <si>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</si>
  <si>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</si>
  <si>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</si>
  <si>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</si>
  <si>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</si>
  <si>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</si>
  <si>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</si>
  <si>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</si>
  <si>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</si>
  <si>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</si>
  <si>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</si>
  <si>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</si>
  <si>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</si>
  <si>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</si>
  <si>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</si>
  <si>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</si>
  <si>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</si>
  <si>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</si>
  <si>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</si>
  <si>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</si>
  <si>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</si>
  <si>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</si>
  <si>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</si>
  <si>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</si>
  <si>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</si>
  <si>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</si>
  <si>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</si>
  <si>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</si>
  <si>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</si>
  <si>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</si>
  <si>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</si>
  <si>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</si>
  <si>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</si>
  <si>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</si>
  <si>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</si>
  <si>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</si>
  <si>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</si>
  <si>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</si>
  <si>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</si>
  <si>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</si>
  <si>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</si>
  <si>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</si>
  <si>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</si>
  <si>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</si>
  <si>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</si>
  <si>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</si>
  <si>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</si>
  <si>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</si>
  <si>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</si>
  <si>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</si>
  <si>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</si>
  <si>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</si>
  <si>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</si>
  <si>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</si>
  <si>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</si>
  <si>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</si>
  <si>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</si>
  <si>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</si>
  <si>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</si>
  <si>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</si>
  <si>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</si>
  <si>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</si>
  <si>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</si>
  <si>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</si>
  <si>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</si>
  <si>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</si>
  <si>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</si>
  <si>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</si>
  <si>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</si>
  <si>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</si>
  <si>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</si>
  <si>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</si>
  <si>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</si>
  <si>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</si>
  <si>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</si>
  <si>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</si>
  <si>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</si>
  <si>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</si>
  <si>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</si>
  <si>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</si>
  <si>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</si>
  <si>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</si>
  <si>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</si>
  <si>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</si>
  <si>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</si>
  <si>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</si>
  <si>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</si>
  <si>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</si>
  <si>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</si>
  <si>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</si>
  <si>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</si>
  <si>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</si>
  <si>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</si>
  <si>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</si>
  <si>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</si>
  <si>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</si>
  <si>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</si>
  <si>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</si>
  <si>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</si>
  <si>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</si>
  <si>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</si>
  <si>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</si>
  <si>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後期高齢者医療特別会計（うち普通会計分）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</si>
  <si>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</si>
  <si>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</si>
  <si>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</si>
  <si>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</si>
  <si>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</si>
  <si>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</si>
  <si>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</si>
  <si>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</si>
  <si>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</si>
  <si>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</si>
  <si>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</si>
  <si>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</si>
  <si>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</si>
  <si>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</si>
  <si>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</si>
  <si>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</si>
  <si>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</si>
  <si>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</si>
  <si>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</si>
  <si>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</si>
  <si>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</si>
  <si>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</si>
  <si>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</si>
  <si>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</si>
  <si>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</si>
  <si>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</si>
  <si>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</si>
  <si>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</si>
  <si>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</si>
  <si>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</si>
  <si>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</si>
  <si>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</si>
  <si>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</si>
  <si>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</si>
  <si>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</si>
  <si>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</si>
  <si>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</si>
  <si>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</si>
  <si>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</si>
  <si>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</si>
  <si>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</si>
  <si>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</si>
  <si>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</si>
  <si>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</si>
  <si>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</si>
  <si>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</si>
  <si>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</si>
  <si>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</si>
  <si>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</si>
  <si>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</si>
  <si>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</si>
  <si>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</si>
  <si>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</si>
  <si>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</si>
  <si>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</si>
  <si>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</si>
  <si>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</si>
  <si>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</si>
  <si>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</si>
  <si>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</si>
  <si>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</si>
  <si>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</si>
  <si>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</si>
  <si>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</si>
  <si>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</si>
  <si>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</si>
  <si>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</si>
  <si>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</si>
  <si>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</si>
  <si>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</si>
  <si>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</si>
  <si>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</si>
  <si>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</si>
  <si>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</si>
  <si>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</si>
  <si>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</si>
  <si>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</si>
  <si>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</si>
  <si>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</si>
  <si>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</si>
  <si>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</si>
  <si>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</si>
  <si>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</si>
  <si>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</si>
  <si>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</si>
  <si>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</si>
  <si>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</si>
  <si>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</si>
  <si>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</si>
  <si>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</si>
  <si>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</si>
  <si>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</si>
  <si>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</si>
  <si>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</si>
  <si>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</si>
  <si>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</si>
  <si>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</si>
  <si>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</si>
  <si>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</si>
  <si>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</si>
  <si>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</si>
  <si>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</si>
  <si>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</si>
  <si>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</si>
  <si>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</si>
  <si>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</si>
  <si>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</si>
  <si>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</si>
  <si>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</si>
  <si>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</si>
  <si>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</si>
  <si>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</si>
  <si>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</si>
  <si>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</si>
  <si>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</si>
  <si>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</si>
  <si>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</si>
  <si>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</si>
  <si>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</si>
  <si>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</si>
  <si>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</si>
  <si>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</si>
  <si>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</si>
  <si>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</si>
  <si>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</si>
  <si>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</si>
  <si>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</si>
  <si>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</si>
  <si>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</si>
  <si>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</si>
  <si>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</si>
  <si>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</si>
  <si>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</si>
  <si>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</si>
  <si>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</si>
  <si>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</si>
  <si>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</si>
  <si>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</si>
  <si>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</si>
  <si>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</si>
  <si>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</si>
  <si>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</si>
  <si>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</si>
  <si>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</si>
  <si>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</si>
  <si>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</si>
  <si>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</si>
  <si>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</si>
  <si>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</si>
  <si>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</si>
  <si>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</si>
  <si>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</si>
  <si>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</si>
  <si>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</si>
  <si>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</si>
  <si>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</si>
  <si>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</si>
  <si>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</si>
  <si>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</si>
  <si>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</si>
  <si>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</si>
  <si>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</si>
  <si>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</si>
  <si>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</si>
  <si>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</si>
  <si>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</si>
  <si>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</si>
  <si>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</si>
  <si>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</si>
  <si>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</si>
  <si>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</si>
  <si>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</si>
  <si>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</si>
  <si>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</si>
  <si>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</si>
  <si>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3.16</t>
  </si>
  <si>
    <t>▲ 4.74</t>
  </si>
  <si>
    <t>▲ 2.82</t>
  </si>
  <si>
    <t>モーターボート競走事業会計</t>
  </si>
  <si>
    <t>水道事業会計</t>
  </si>
  <si>
    <t>一般会計</t>
  </si>
  <si>
    <t>市民病院きたはた事業会計</t>
  </si>
  <si>
    <t>介護保険特別会計（普通会計除く）</t>
  </si>
  <si>
    <t>国民健康保険特別会計</t>
  </si>
  <si>
    <t>下水道事業会計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</si>
  <si>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</si>
  <si>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</si>
  <si>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</si>
  <si>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</si>
  <si>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</si>
  <si>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</si>
  <si>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</si>
  <si>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</si>
  <si>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</si>
  <si>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</si>
  <si>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</si>
  <si>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</si>
  <si>
    <t>佐賀市町総合事務組合（特別会計）</t>
    <rPh sb="11" eb="13">
      <t>トクベツ</t>
    </rPh>
    <phoneticPr fontId="2"/>
  </si>
  <si>
    <t>○</t>
  </si>
  <si>
    <t>唐津市土地開発公社</t>
  </si>
  <si>
    <t>唐津市文化事業団</t>
  </si>
  <si>
    <t>肥前風力エネルギー開発</t>
  </si>
  <si>
    <t>桃山天下市</t>
  </si>
  <si>
    <t>鳴神の庄</t>
  </si>
  <si>
    <t>鳴神温泉</t>
  </si>
  <si>
    <t>キコリななやま</t>
  </si>
  <si>
    <t>唐津市スポーツ協会</t>
    <rPh sb="7" eb="9">
      <t>キョウカイ</t>
    </rPh>
    <phoneticPr fontId="2"/>
  </si>
  <si>
    <t xml:space="preserve">※8：職員の状況については、令和3年地方公務員給与実態調査に基づいている。 </t>
    <phoneticPr fontId="2"/>
  </si>
  <si>
    <t>実質公債費比率</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</si>
  <si>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</si>
  <si>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</si>
  <si>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</si>
  <si>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</si>
  <si>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</si>
  <si>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</si>
  <si>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</si>
  <si>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</si>
  <si>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</si>
  <si>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</si>
  <si>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</si>
  <si>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</si>
  <si>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将来負担比率、実質公債費比率ともに類似団体と比較して高い水準にあり、実質公債費比率は前年度より改善したが、将来負担比率は再び悪化した。
将来負担比率は、充当可能基金の増加により、充当可能財源等は増加したものの、庁舎建設等による地方債残高等の増加により将来負担額が増加したことにより数値が悪化した。また、実質公債費比率は、過疎対策事業債等の元金の償還が始まったことによる元利償還金の増加や、公営企業債の元利償還金に対する繰入金が増加した一方で、普通交付税等の増加により数値が改善した。
今後は合併特例債を活用した大型事業の実施により、将来負担比率、実質公債費比率ともに増加に転じることが予測されるため、これまで以上に公債費の適正化に取り組んでいく必要がある。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</si>
</sst>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1C82-4247-AB2F-61BD30C82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73931</c:v>
                </c:pt>
                <c:pt idx="1">
                  <c:v>101081</c:v>
                </c:pt>
                <c:pt idx="2">
                  <c:v>77688</c:v>
                </c:pt>
                <c:pt idx="3">
                  <c:v>82755</c:v>
                </c:pt>
                <c:pt idx="4">
                  <c:v>132391</c:v>
                </c:pt>
              </c:numCache>
            </c:numRef>
          </c:val>
          <c:smooth val="0"/>
          <c:extLst>
            <c:ext xmlns:c16="http://schemas.microsoft.com/office/drawing/2014/chart" uri="{C3380CC4-5D6E-409C-BE32-E72D297353CC}">
              <c16:uniqueId val="{00000001-1C82-4247-AB2F-61BD30C82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3.18</c:v>
                </c:pt>
                <c:pt idx="1">
                  <c:v>1.71</c:v>
                </c:pt>
                <c:pt idx="2">
                  <c:v>2.77</c:v>
                </c:pt>
                <c:pt idx="3">
                  <c:v>4.59</c:v>
                </c:pt>
                <c:pt idx="4">
                  <c:v>4.3099999999999996</c:v>
                </c:pt>
              </c:numCache>
            </c:numRef>
          </c:val>
          <c:extLst>
            <c:ext xmlns:c16="http://schemas.microsoft.com/office/drawing/2014/chart" uri="{C3380CC4-5D6E-409C-BE32-E72D297353CC}">
              <c16:uniqueId val="{00000000-F648-48EA-9BA7-34C1863EA2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7.22</c:v>
                </c:pt>
                <c:pt idx="1">
                  <c:v>5.99</c:v>
                </c:pt>
                <c:pt idx="2">
                  <c:v>3.11</c:v>
                </c:pt>
                <c:pt idx="3">
                  <c:v>3.32</c:v>
                </c:pt>
                <c:pt idx="4">
                  <c:v>8.7899999999999991</c:v>
                </c:pt>
              </c:numCache>
            </c:numRef>
          </c:val>
          <c:extLst>
            <c:ext xmlns:c16="http://schemas.microsoft.com/office/drawing/2014/chart" uri="{C3380CC4-5D6E-409C-BE32-E72D297353CC}">
              <c16:uniqueId val="{00000001-F648-48EA-9BA7-34C1863EA2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-3.16</c:v>
                </c:pt>
                <c:pt idx="1">
                  <c:v>-4.74</c:v>
                </c:pt>
                <c:pt idx="2">
                  <c:v>-2.82</c:v>
                </c:pt>
                <c:pt idx="3">
                  <c:v>0.68</c:v>
                </c:pt>
                <c:pt idx="4">
                  <c:v>3.17</c:v>
                </c:pt>
              </c:numCache>
            </c:numRef>
          </c:val>
          <c:smooth val="0"/>
          <c:extLst>
            <c:ext xmlns:c16="http://schemas.microsoft.com/office/drawing/2014/chart" uri="{C3380CC4-5D6E-409C-BE32-E72D297353CC}">
              <c16:uniqueId val="{00000002-F648-48EA-9BA7-34C1863EA2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1.07</c:v>
                </c:pt>
                <c:pt idx="2">
                  <c:v>#N/A</c:v>
                </c:pt>
                <c:pt idx="3">
                  <c:v>0.13</c:v>
                </c:pt>
                <c:pt idx="4">
                  <c:v>#N/A</c:v>
                </c:pt>
                <c:pt idx="5">
                  <c:v>0.56000000000000005</c:v>
                </c:pt>
                <c:pt idx="6">
                  <c:v>#N/A</c:v>
                </c:pt>
                <c:pt idx="7">
                  <c:v>0.13</c:v>
                </c:pt>
                <c:pt idx="8">
                  <c:v>#N/A</c:v>
                </c:pt>
                <c:pt idx="9">
                  <c:v>0.1</c:v>
                </c:pt>
              </c:numCache>
            </c:numRef>
          </c:val>
          <c:extLst>
            <c:ext xmlns:c16="http://schemas.microsoft.com/office/drawing/2014/chart" uri="{C3380CC4-5D6E-409C-BE32-E72D297353CC}">
              <c16:uniqueId val="{00000000-6AF0-4B10-B000-2E232D195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F0-4B10-B000-2E232D1958E2}"/>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0.3</c:v>
                </c:pt>
                <c:pt idx="4">
                  <c:v>#N/A</c:v>
                </c:pt>
                <c:pt idx="5">
                  <c:v>0.32</c:v>
                </c:pt>
                <c:pt idx="6">
                  <c:v>#N/A</c:v>
                </c:pt>
                <c:pt idx="7">
                  <c:v>0.4</c:v>
                </c:pt>
                <c:pt idx="8">
                  <c:v>#N/A</c:v>
                </c:pt>
                <c:pt idx="9">
                  <c:v>0.45</c:v>
                </c:pt>
              </c:numCache>
            </c:numRef>
          </c:val>
          <c:extLst>
            <c:ext xmlns:c16="http://schemas.microsoft.com/office/drawing/2014/chart" uri="{C3380CC4-5D6E-409C-BE32-E72D297353CC}">
              <c16:uniqueId val="{00000002-6AF0-4B10-B000-2E232D1958E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1.1200000000000001</c:v>
                </c:pt>
                <c:pt idx="8">
                  <c:v>#N/A</c:v>
                </c:pt>
                <c:pt idx="9">
                  <c:v>0.99</c:v>
                </c:pt>
              </c:numCache>
            </c:numRef>
          </c:val>
          <c:extLst>
            <c:ext xmlns:c16="http://schemas.microsoft.com/office/drawing/2014/chart" uri="{C3380CC4-5D6E-409C-BE32-E72D297353CC}">
              <c16:uniqueId val="{00000003-6AF0-4B10-B000-2E232D1958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0.8</c:v>
                </c:pt>
                <c:pt idx="4">
                  <c:v>#N/A</c:v>
                </c:pt>
                <c:pt idx="5">
                  <c:v>1.59</c:v>
                </c:pt>
                <c:pt idx="6">
                  <c:v>#N/A</c:v>
                </c:pt>
                <c:pt idx="7">
                  <c:v>0.79</c:v>
                </c:pt>
                <c:pt idx="8">
                  <c:v>#N/A</c:v>
                </c:pt>
                <c:pt idx="9">
                  <c:v>1.1499999999999999</c:v>
                </c:pt>
              </c:numCache>
            </c:numRef>
          </c:val>
          <c:extLst>
            <c:ext xmlns:c16="http://schemas.microsoft.com/office/drawing/2014/chart" uri="{C3380CC4-5D6E-409C-BE32-E72D297353CC}">
              <c16:uniqueId val="{00000004-6AF0-4B10-B000-2E232D1958E2}"/>
            </c:ext>
          </c:extLst>
        </c:ser>
        <c:ser>
          <c:idx val="5"/>
          <c:order val="5"/>
          <c:tx>
            <c:strRef>
              <c:f>データシート!$A$32</c:f>
              <c:strCache>
                <c:ptCount val="1"/>
                <c:pt idx="0">
                  <c:v>介護保険特別会計（普通会計除く）</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0.85</c:v>
                </c:pt>
                <c:pt idx="2">
                  <c:v>#N/A</c:v>
                </c:pt>
                <c:pt idx="3">
                  <c:v>0.99</c:v>
                </c:pt>
                <c:pt idx="4">
                  <c:v>#N/A</c:v>
                </c:pt>
                <c:pt idx="5">
                  <c:v>0.62</c:v>
                </c:pt>
                <c:pt idx="6">
                  <c:v>#N/A</c:v>
                </c:pt>
                <c:pt idx="7">
                  <c:v>0.71</c:v>
                </c:pt>
                <c:pt idx="8">
                  <c:v>#N/A</c:v>
                </c:pt>
                <c:pt idx="9">
                  <c:v>1.31</c:v>
                </c:pt>
              </c:numCache>
            </c:numRef>
          </c:val>
          <c:extLst>
            <c:ext xmlns:c16="http://schemas.microsoft.com/office/drawing/2014/chart" uri="{C3380CC4-5D6E-409C-BE32-E72D297353CC}">
              <c16:uniqueId val="{00000005-6AF0-4B10-B000-2E232D1958E2}"/>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1.44</c:v>
                </c:pt>
                <c:pt idx="2">
                  <c:v>#N/A</c:v>
                </c:pt>
                <c:pt idx="3">
                  <c:v>1.59</c:v>
                </c:pt>
                <c:pt idx="4">
                  <c:v>#N/A</c:v>
                </c:pt>
                <c:pt idx="5">
                  <c:v>0.65</c:v>
                </c:pt>
                <c:pt idx="6">
                  <c:v>#N/A</c:v>
                </c:pt>
                <c:pt idx="7">
                  <c:v>1.54</c:v>
                </c:pt>
                <c:pt idx="8">
                  <c:v>#N/A</c:v>
                </c:pt>
                <c:pt idx="9">
                  <c:v>1.58</c:v>
                </c:pt>
              </c:numCache>
            </c:numRef>
          </c:val>
          <c:extLst>
            <c:ext xmlns:c16="http://schemas.microsoft.com/office/drawing/2014/chart" uri="{C3380CC4-5D6E-409C-BE32-E72D297353CC}">
              <c16:uniqueId val="{00000006-6AF0-4B10-B000-2E232D1958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3.07</c:v>
                </c:pt>
                <c:pt idx="2">
                  <c:v>#N/A</c:v>
                </c:pt>
                <c:pt idx="3">
                  <c:v>1.62</c:v>
                </c:pt>
                <c:pt idx="4">
                  <c:v>#N/A</c:v>
                </c:pt>
                <c:pt idx="5">
                  <c:v>2.66</c:v>
                </c:pt>
                <c:pt idx="6">
                  <c:v>#N/A</c:v>
                </c:pt>
                <c:pt idx="7">
                  <c:v>4.46</c:v>
                </c:pt>
                <c:pt idx="8">
                  <c:v>#N/A</c:v>
                </c:pt>
                <c:pt idx="9">
                  <c:v>4.21</c:v>
                </c:pt>
              </c:numCache>
            </c:numRef>
          </c:val>
          <c:extLst>
            <c:ext xmlns:c16="http://schemas.microsoft.com/office/drawing/2014/chart" uri="{C3380CC4-5D6E-409C-BE32-E72D297353CC}">
              <c16:uniqueId val="{00000007-6AF0-4B10-B000-2E232D1958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5.05</c:v>
                </c:pt>
                <c:pt idx="4">
                  <c:v>#N/A</c:v>
                </c:pt>
                <c:pt idx="5">
                  <c:v>5.89</c:v>
                </c:pt>
                <c:pt idx="6">
                  <c:v>#N/A</c:v>
                </c:pt>
                <c:pt idx="7">
                  <c:v>6.08</c:v>
                </c:pt>
                <c:pt idx="8">
                  <c:v>#N/A</c:v>
                </c:pt>
                <c:pt idx="9">
                  <c:v>6.71</c:v>
                </c:pt>
              </c:numCache>
            </c:numRef>
          </c:val>
          <c:extLst>
            <c:ext xmlns:c16="http://schemas.microsoft.com/office/drawing/2014/chart" uri="{C3380CC4-5D6E-409C-BE32-E72D297353CC}">
              <c16:uniqueId val="{00000008-6AF0-4B10-B000-2E232D1958E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12.42</c:v>
                </c:pt>
                <c:pt idx="2">
                  <c:v>#N/A</c:v>
                </c:pt>
                <c:pt idx="3">
                  <c:v>15.63</c:v>
                </c:pt>
                <c:pt idx="4">
                  <c:v>#N/A</c:v>
                </c:pt>
                <c:pt idx="5">
                  <c:v>19.079999999999998</c:v>
                </c:pt>
                <c:pt idx="6">
                  <c:v>#N/A</c:v>
                </c:pt>
                <c:pt idx="7">
                  <c:v>16.27</c:v>
                </c:pt>
                <c:pt idx="8">
                  <c:v>#N/A</c:v>
                </c:pt>
                <c:pt idx="9">
                  <c:v>19.309999999999999</c:v>
                </c:pt>
              </c:numCache>
            </c:numRef>
          </c:val>
          <c:extLst>
            <c:ext xmlns:c16="http://schemas.microsoft.com/office/drawing/2014/chart" uri="{C3380CC4-5D6E-409C-BE32-E72D297353CC}">
              <c16:uniqueId val="{00000009-6AF0-4B10-B000-2E232D1958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7522</c:v>
                </c:pt>
                <c:pt idx="5">
                  <c:v>7291</c:v>
                </c:pt>
                <c:pt idx="8">
                  <c:v>7123</c:v>
                </c:pt>
                <c:pt idx="11">
                  <c:v>7229</c:v>
                </c:pt>
                <c:pt idx="14">
                  <c:v>7197</c:v>
                </c:pt>
              </c:numCache>
            </c:numRef>
          </c:val>
          <c:extLst>
            <c:ext xmlns:c16="http://schemas.microsoft.com/office/drawing/2014/chart" uri="{C3380CC4-5D6E-409C-BE32-E72D297353CC}">
              <c16:uniqueId val="{00000000-6246-4997-992D-71A78F6CD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246-4997-992D-71A78F6CD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176</c:v>
                </c:pt>
                <c:pt idx="3">
                  <c:v>139</c:v>
                </c:pt>
                <c:pt idx="6">
                  <c:v>83</c:v>
                </c:pt>
                <c:pt idx="9">
                  <c:v>71</c:v>
                </c:pt>
                <c:pt idx="12">
                  <c:v>55</c:v>
                </c:pt>
              </c:numCache>
            </c:numRef>
          </c:val>
          <c:extLst>
            <c:ext xmlns:c16="http://schemas.microsoft.com/office/drawing/2014/chart" uri="{C3380CC4-5D6E-409C-BE32-E72D297353CC}">
              <c16:uniqueId val="{00000002-6246-4997-992D-71A78F6CD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46-4997-992D-71A78F6CD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2681</c:v>
                </c:pt>
                <c:pt idx="3">
                  <c:v>2606</c:v>
                </c:pt>
                <c:pt idx="6">
                  <c:v>2305</c:v>
                </c:pt>
                <c:pt idx="9">
                  <c:v>2425</c:v>
                </c:pt>
                <c:pt idx="12">
                  <c:v>2519</c:v>
                </c:pt>
              </c:numCache>
            </c:numRef>
          </c:val>
          <c:extLst>
            <c:ext xmlns:c16="http://schemas.microsoft.com/office/drawing/2014/chart" uri="{C3380CC4-5D6E-409C-BE32-E72D297353CC}">
              <c16:uniqueId val="{00000004-6246-4997-992D-71A78F6CD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46-4997-992D-71A78F6CD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46-4997-992D-71A78F6CD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8306</c:v>
                </c:pt>
                <c:pt idx="3">
                  <c:v>8016</c:v>
                </c:pt>
                <c:pt idx="6">
                  <c:v>7801</c:v>
                </c:pt>
                <c:pt idx="9">
                  <c:v>7998</c:v>
                </c:pt>
                <c:pt idx="12">
                  <c:v>8027</c:v>
                </c:pt>
              </c:numCache>
            </c:numRef>
          </c:val>
          <c:extLst>
            <c:ext xmlns:c16="http://schemas.microsoft.com/office/drawing/2014/chart" uri="{C3380CC4-5D6E-409C-BE32-E72D297353CC}">
              <c16:uniqueId val="{00000007-6246-4997-992D-71A78F6CD3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3642</c:v>
                </c:pt>
                <c:pt idx="2">
                  <c:v>#N/A</c:v>
                </c:pt>
                <c:pt idx="3">
                  <c:v>#N/A</c:v>
                </c:pt>
                <c:pt idx="4">
                  <c:v>3470</c:v>
                </c:pt>
                <c:pt idx="5">
                  <c:v>#N/A</c:v>
                </c:pt>
                <c:pt idx="6">
                  <c:v>#N/A</c:v>
                </c:pt>
                <c:pt idx="7">
                  <c:v>3066</c:v>
                </c:pt>
                <c:pt idx="8">
                  <c:v>#N/A</c:v>
                </c:pt>
                <c:pt idx="9">
                  <c:v>#N/A</c:v>
                </c:pt>
                <c:pt idx="10">
                  <c:v>3265</c:v>
                </c:pt>
                <c:pt idx="11">
                  <c:v>#N/A</c:v>
                </c:pt>
                <c:pt idx="12">
                  <c:v>#N/A</c:v>
                </c:pt>
                <c:pt idx="13">
                  <c:v>3404</c:v>
                </c:pt>
                <c:pt idx="14">
                  <c:v>#N/A</c:v>
                </c:pt>
              </c:numCache>
            </c:numRef>
          </c:val>
          <c:smooth val="0"/>
          <c:extLst>
            <c:ext xmlns:c16="http://schemas.microsoft.com/office/drawing/2014/chart" uri="{C3380CC4-5D6E-409C-BE32-E72D297353CC}">
              <c16:uniqueId val="{00000008-6246-4997-992D-71A78F6CD3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82201</c:v>
                </c:pt>
                <c:pt idx="5">
                  <c:v>82173</c:v>
                </c:pt>
                <c:pt idx="8">
                  <c:v>80151</c:v>
                </c:pt>
                <c:pt idx="11">
                  <c:v>78376</c:v>
                </c:pt>
                <c:pt idx="14">
                  <c:v>77638</c:v>
                </c:pt>
              </c:numCache>
            </c:numRef>
          </c:val>
          <c:extLst>
            <c:ext xmlns:c16="http://schemas.microsoft.com/office/drawing/2014/chart" uri="{C3380CC4-5D6E-409C-BE32-E72D297353CC}">
              <c16:uniqueId val="{00000000-0711-44ED-8AD4-B5B29FFA45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2836</c:v>
                </c:pt>
                <c:pt idx="5">
                  <c:v>3146</c:v>
                </c:pt>
                <c:pt idx="8">
                  <c:v>3193</c:v>
                </c:pt>
                <c:pt idx="11">
                  <c:v>2939</c:v>
                </c:pt>
                <c:pt idx="14">
                  <c:v>2589</c:v>
                </c:pt>
              </c:numCache>
            </c:numRef>
          </c:val>
          <c:extLst>
            <c:ext xmlns:c16="http://schemas.microsoft.com/office/drawing/2014/chart" uri="{C3380CC4-5D6E-409C-BE32-E72D297353CC}">
              <c16:uniqueId val="{00000001-0711-44ED-8AD4-B5B29FFA45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11075</c:v>
                </c:pt>
                <c:pt idx="5">
                  <c:v>11863</c:v>
                </c:pt>
                <c:pt idx="8">
                  <c:v>10901</c:v>
                </c:pt>
                <c:pt idx="11">
                  <c:v>14709</c:v>
                </c:pt>
                <c:pt idx="14">
                  <c:v>18444</c:v>
                </c:pt>
              </c:numCache>
            </c:numRef>
          </c:val>
          <c:extLst>
            <c:ext xmlns:c16="http://schemas.microsoft.com/office/drawing/2014/chart" uri="{C3380CC4-5D6E-409C-BE32-E72D297353CC}">
              <c16:uniqueId val="{00000002-0711-44ED-8AD4-B5B29FFA45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1-44ED-8AD4-B5B29FFA45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1-44ED-8AD4-B5B29FFA45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1336</c:v>
                </c:pt>
                <c:pt idx="3">
                  <c:v>1223</c:v>
                </c:pt>
                <c:pt idx="6">
                  <c:v>1140</c:v>
                </c:pt>
                <c:pt idx="9">
                  <c:v>1029</c:v>
                </c:pt>
                <c:pt idx="12">
                  <c:v>851</c:v>
                </c:pt>
              </c:numCache>
            </c:numRef>
          </c:val>
          <c:extLst>
            <c:ext xmlns:c16="http://schemas.microsoft.com/office/drawing/2014/chart" uri="{C3380CC4-5D6E-409C-BE32-E72D297353CC}">
              <c16:uniqueId val="{00000005-0711-44ED-8AD4-B5B29FFA45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9197</c:v>
                </c:pt>
                <c:pt idx="3">
                  <c:v>8845</c:v>
                </c:pt>
                <c:pt idx="6">
                  <c:v>8731</c:v>
                </c:pt>
                <c:pt idx="9">
                  <c:v>8845</c:v>
                </c:pt>
                <c:pt idx="12">
                  <c:v>9023</c:v>
                </c:pt>
              </c:numCache>
            </c:numRef>
          </c:val>
          <c:extLst>
            <c:ext xmlns:c16="http://schemas.microsoft.com/office/drawing/2014/chart" uri="{C3380CC4-5D6E-409C-BE32-E72D297353CC}">
              <c16:uniqueId val="{00000006-0711-44ED-8AD4-B5B29FFA45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11-44ED-8AD4-B5B29FFA45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29556</c:v>
                </c:pt>
                <c:pt idx="3">
                  <c:v>29059</c:v>
                </c:pt>
                <c:pt idx="6">
                  <c:v>29750</c:v>
                </c:pt>
                <c:pt idx="9">
                  <c:v>31277</c:v>
                </c:pt>
                <c:pt idx="12">
                  <c:v>31809</c:v>
                </c:pt>
              </c:numCache>
            </c:numRef>
          </c:val>
          <c:extLst>
            <c:ext xmlns:c16="http://schemas.microsoft.com/office/drawing/2014/chart" uri="{C3380CC4-5D6E-409C-BE32-E72D297353CC}">
              <c16:uniqueId val="{00000008-0711-44ED-8AD4-B5B29FFA45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2585</c:v>
                </c:pt>
                <c:pt idx="3">
                  <c:v>2537</c:v>
                </c:pt>
                <c:pt idx="6">
                  <c:v>1315</c:v>
                </c:pt>
                <c:pt idx="9">
                  <c:v>1244</c:v>
                </c:pt>
                <c:pt idx="12">
                  <c:v>1189</c:v>
                </c:pt>
              </c:numCache>
            </c:numRef>
          </c:val>
          <c:extLst>
            <c:ext xmlns:c16="http://schemas.microsoft.com/office/drawing/2014/chart" uri="{C3380CC4-5D6E-409C-BE32-E72D297353CC}">
              <c16:uniqueId val="{00000009-0711-44ED-8AD4-B5B29FFA45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84283</c:v>
                </c:pt>
                <c:pt idx="3">
                  <c:v>85090</c:v>
                </c:pt>
                <c:pt idx="6">
                  <c:v>84585</c:v>
                </c:pt>
                <c:pt idx="9">
                  <c:v>84539</c:v>
                </c:pt>
                <c:pt idx="12">
                  <c:v>88655</c:v>
                </c:pt>
              </c:numCache>
            </c:numRef>
          </c:val>
          <c:extLst>
            <c:ext xmlns:c16="http://schemas.microsoft.com/office/drawing/2014/chart" uri="{C3380CC4-5D6E-409C-BE32-E72D297353CC}">
              <c16:uniqueId val="{0000000A-0711-44ED-8AD4-B5B29FFA45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30844</c:v>
                </c:pt>
                <c:pt idx="2">
                  <c:v>#N/A</c:v>
                </c:pt>
                <c:pt idx="3">
                  <c:v>#N/A</c:v>
                </c:pt>
                <c:pt idx="4">
                  <c:v>29572</c:v>
                </c:pt>
                <c:pt idx="5">
                  <c:v>#N/A</c:v>
                </c:pt>
                <c:pt idx="6">
                  <c:v>#N/A</c:v>
                </c:pt>
                <c:pt idx="7">
                  <c:v>31275</c:v>
                </c:pt>
                <c:pt idx="8">
                  <c:v>#N/A</c:v>
                </c:pt>
                <c:pt idx="9">
                  <c:v>#N/A</c:v>
                </c:pt>
                <c:pt idx="10">
                  <c:v>30910</c:v>
                </c:pt>
                <c:pt idx="11">
                  <c:v>#N/A</c:v>
                </c:pt>
                <c:pt idx="12">
                  <c:v>#N/A</c:v>
                </c:pt>
                <c:pt idx="13">
                  <c:v>32857</c:v>
                </c:pt>
                <c:pt idx="14">
                  <c:v>#N/A</c:v>
                </c:pt>
              </c:numCache>
            </c:numRef>
          </c:val>
          <c:smooth val="0"/>
          <c:extLst>
            <c:ext xmlns:c16="http://schemas.microsoft.com/office/drawing/2014/chart" uri="{C3380CC4-5D6E-409C-BE32-E72D297353CC}">
              <c16:uniqueId val="{0000000B-0711-44ED-8AD4-B5B29FFA45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1050</c:v>
                </c:pt>
                <c:pt idx="1">
                  <c:v>1140</c:v>
                </c:pt>
                <c:pt idx="2">
                  <c:v>3115</c:v>
                </c:pt>
              </c:numCache>
            </c:numRef>
          </c:val>
          <c:extLst>
            <c:ext xmlns:c16="http://schemas.microsoft.com/office/drawing/2014/chart" uri="{C3380CC4-5D6E-409C-BE32-E72D297353CC}">
              <c16:uniqueId val="{00000000-E28A-4B74-A07A-E3606194EB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469</c:v>
                </c:pt>
                <c:pt idx="1">
                  <c:v>433</c:v>
                </c:pt>
                <c:pt idx="2">
                  <c:v>403</c:v>
                </c:pt>
              </c:numCache>
            </c:numRef>
          </c:val>
          <c:extLst>
            <c:ext xmlns:c16="http://schemas.microsoft.com/office/drawing/2014/chart" uri="{C3380CC4-5D6E-409C-BE32-E72D297353CC}">
              <c16:uniqueId val="{00000001-E28A-4B74-A07A-E3606194EB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11257</c:v>
                </c:pt>
                <c:pt idx="1">
                  <c:v>14163</c:v>
                </c:pt>
                <c:pt idx="2">
                  <c:v>15337</c:v>
                </c:pt>
              </c:numCache>
            </c:numRef>
          </c:val>
          <c:extLst>
            <c:ext xmlns:c16="http://schemas.microsoft.com/office/drawing/2014/chart" uri="{C3380CC4-5D6E-409C-BE32-E72D297353CC}">
              <c16:uniqueId val="{00000002-E28A-4B74-A07A-E3606194EB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{A0BC7A04-C9C1-4FDB-8CDA-5EB15A53C55C}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2E-4988-A1C8-DCE415565B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{65D645A3-10B7-48BA-B0AB-9A87A728D087}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E-4988-A1C8-DCE415565B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{752E496C-25CB-465B-BF90-5839B0090D2C}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E-4988-A1C8-DCE415565B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{9D7448EA-E105-4C8C-964F-B5076AFB668B}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E-4988-A1C8-DCE415565B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{10A5495C-EE48-47E6-8AC5-835484F5F1C0}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E-4988-A1C8-DCE415565B91}"/>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{B736D103-DE1A-47C5-BE48-AFDAA5841F75}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2E-4988-A1C8-DCE415565B91}"/>
                </c:ext>
              </c:extLst>
            </c:dLbl>
            <c:dLbl>
              <c:idx val="16"/>
              <c:layout>
                <c:manualLayout>
                  <c:x val="-2.850000131051560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{0A2134D7-858B-46D4-BE3E-FA87AF389ABF}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2E-4988-A1C8-DCE415565B91}"/>
                </c:ext>
              </c:extLst>
            </c:dLbl>
            <c:dLbl>
              <c:idx val="24"/>
              <c:layout>
                <c:manualLayout>
                  <c:x val="-3.5531499989952711E-2"/>
                  <c:y val="-7.461925471861996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{FFBDED07-45CC-4023-9A8C-BF0FA05FE919}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2E-4988-A1C8-DCE415565B91}"/>
                </c:ext>
              </c:extLst>
            </c:dLbl>
            <c:dLbl>
              <c:idx val="32"/>
              <c:layout>
                <c:manualLayout>
                  <c:x val="-3.2015750650234161E-2"/>
                  <c:y val="-5.48588294931104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{23E8833C-EAE3-4328-94A1-ADBC4FAB2F11}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2E-4988-A1C8-DCE415565B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74.900000000000006</c:v>
                </c:pt>
                <c:pt idx="16">
                  <c:v>76.2</c:v>
                </c:pt>
                <c:pt idx="24">
                  <c:v>76.900000000000006</c:v>
                </c:pt>
                <c:pt idx="32">
                  <c:v>77.599999999999994</c:v>
                </c:pt>
              </c:numCache>
            </c:numRef>
          </c:xVal>
          <c:yVal>
            <c:numRef>
              <c:f>公会計指標分析・財政指標組合せ分析表!$BP$51:$DC$51</c:f>
              <c:numCache>
                <c:formatCode>#,##0.0;"▲ "#,##0.0</c:formatCode>
                <c:ptCount val="40"/>
                <c:pt idx="0">
                  <c:v>109.9</c:v>
                </c:pt>
                <c:pt idx="8">
                  <c:v>108.1</c:v>
                </c:pt>
                <c:pt idx="16">
                  <c:v>115.8</c:v>
                </c:pt>
                <c:pt idx="24">
                  <c:v>112.7</c:v>
                </c:pt>
                <c:pt idx="32">
                  <c:v>115.2</c:v>
                </c:pt>
              </c:numCache>
            </c:numRef>
          </c:yVal>
          <c:smooth val="0"/>
          <c:extLst>
            <c:ext xmlns:c16="http://schemas.microsoft.com/office/drawing/2014/chart" uri="{C3380CC4-5D6E-409C-BE32-E72D297353CC}">
              <c16:uniqueId val="{00000009-7C2E-4988-A1C8-DCE415565B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{1E1B8B38-7C79-40F1-80D1-0102C1D9E0EA}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2E-4988-A1C8-DCE415565B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{4B37ADF3-5047-4DB0-8614-2C2E00B39ADD}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E-4988-A1C8-DCE415565B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{1CAFDDCF-B41F-4360-930E-8CA075372261}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E-4988-A1C8-DCE415565B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{D4359F1C-038D-47F8-B2D8-323B2B856932}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E-4988-A1C8-DCE415565B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{6EC5FC16-D97F-4137-8314-AA04FF69EE2D}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E-4988-A1C8-DCE415565B91}"/>
                </c:ext>
              </c:extLst>
            </c:dLbl>
            <c:dLbl>
              <c:idx val="8"/>
              <c:layout>
                <c:manualLayout>
                  <c:x val="-2.953669196155937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{D7AF1B63-B50A-4EC6-85F4-68D071263C17}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2E-4988-A1C8-DCE415565B91}"/>
                </c:ext>
              </c:extLst>
            </c:dLbl>
            <c:dLbl>
              <c:idx val="16"/>
              <c:layout>
                <c:manualLayout>
                  <c:x val="-2.5390074970229454E-2"/>
                  <c:y val="-5.524869532597934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{8CF8289B-756D-4856-9F6F-E4286F67E632}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2E-4988-A1C8-DCE415565B91}"/>
                </c:ext>
              </c:extLst>
            </c:dLbl>
            <c:dLbl>
              <c:idx val="24"/>
              <c:layout>
                <c:manualLayout>
                  <c:x val="-4.1249862031829218E-2"/>
                  <c:y val="-7.422938888575102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{5E52EBFA-4D4E-4A57-BC30-43B21756FE70}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2E-4988-A1C8-DCE415565B9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{75232EAB-4930-4E69-BE8C-9B44A7D3EF67}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2E-4988-A1C8-DCE415565B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7C2E-4988-A1C8-DCE415565B9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{F9E095A6-5ECB-477E-9654-F3CE704EA449}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86-4171-A067-85B8AD968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{6CA8B5AA-8A83-401A-8A33-CE83F4F0EF54}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6-4171-A067-85B8AD968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{680C79FA-9F92-424E-AFA2-2B8B7AD667DC}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6-4171-A067-85B8AD968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{E1A15D64-2C10-4345-BFA8-869DD587BCA2}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6-4171-A067-85B8AD968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{82B149DE-5D13-4C6E-BCBF-5628972E36C6}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6-4171-A067-85B8AD96850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{6FEFDE72-7B98-4F2F-A0F2-7899D26A78BB}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86-4171-A067-85B8AD96850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{7F6D530F-F754-4A63-9D4A-8F3493EAD955}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86-4171-A067-85B8AD968504}"/>
                </c:ext>
              </c:extLst>
            </c:dLbl>
            <c:dLbl>
              <c:idx val="24"/>
              <c:layout>
                <c:manualLayout>
                  <c:x val="-3.43109170962792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{727809A3-55F7-4C52-AAB2-01CDEA1DA9FC}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86-4171-A067-85B8AD968504}"/>
                </c:ext>
              </c:extLst>
            </c:dLbl>
            <c:dLbl>
              <c:idx val="32"/>
              <c:layout>
                <c:manualLayout>
                  <c:x val="-2.882976835387202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{2F5F0205-D6BA-4014-9EF0-A0055B627ACB}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86-4171-A067-85B8AD968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c:v>
                </c:pt>
                <c:pt idx="16">
                  <c:v>12.3</c:v>
                </c:pt>
                <c:pt idx="24">
                  <c:v>11.9</c:v>
                </c:pt>
                <c:pt idx="32">
                  <c:v>11.7</c:v>
                </c:pt>
              </c:numCache>
            </c:numRef>
          </c:xVal>
          <c:yVal>
            <c:numRef>
              <c:f>公会計指標分析・財政指標組合せ分析表!$BP$73:$DC$73</c:f>
              <c:numCache>
                <c:formatCode>#,##0.0;"▲ "#,##0.0</c:formatCode>
                <c:ptCount val="40"/>
                <c:pt idx="0">
                  <c:v>109.9</c:v>
                </c:pt>
                <c:pt idx="8">
                  <c:v>108.1</c:v>
                </c:pt>
                <c:pt idx="16">
                  <c:v>115.8</c:v>
                </c:pt>
                <c:pt idx="24">
                  <c:v>112.7</c:v>
                </c:pt>
                <c:pt idx="32">
                  <c:v>115.2</c:v>
                </c:pt>
              </c:numCache>
            </c:numRef>
          </c:yVal>
          <c:smooth val="0"/>
          <c:extLst>
            <c:ext xmlns:c16="http://schemas.microsoft.com/office/drawing/2014/chart" uri="{C3380CC4-5D6E-409C-BE32-E72D297353CC}">
              <c16:uniqueId val="{00000009-2886-4171-A067-85B8AD9685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{23378829-32DB-4AAE-AB8E-3028AEAF1460}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86-4171-A067-85B8AD9685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{BFF78260-0DF8-4778-B51C-3D93AE495882}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6-4171-A067-85B8AD968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{8C33A964-D945-4A54-A9C2-5FC866A2C0B9}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6-4171-A067-85B8AD968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{CCDA3D74-C746-40E7-9C21-8798C64A8561}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6-4171-A067-85B8AD968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{666FF34F-17A5-4EDC-8E62-14BEF2AD5671}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6-4171-A067-85B8AD968504}"/>
                </c:ext>
              </c:extLst>
            </c:dLbl>
            <c:dLbl>
              <c:idx val="8"/>
              <c:layout>
                <c:manualLayout>
                  <c:x val="-3.4502390437331852E-2"/>
                  <c:y val="-5.089776266570404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{33C258A5-CCF0-4BEA-8C4D-FC7A1BF2DCC7}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86-4171-A067-85B8AD968504}"/>
                </c:ext>
              </c:extLst>
            </c:dLbl>
            <c:dLbl>
              <c:idx val="16"/>
              <c:layout>
                <c:manualLayout>
                  <c:x val="-2.8765943906854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{47A479BA-8B92-4AB1-AE47-1E7B8859B688}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86-4171-A067-85B8AD96850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{D97584AF-7D1A-4383-9EC7-38975BD5E536}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86-4171-A067-85B8AD968504}"/>
                </c:ext>
              </c:extLst>
            </c:dLbl>
            <c:dLbl>
              <c:idx val="32"/>
              <c:layout>
                <c:manualLayout>
                  <c:x val="-3.1570342725075584E-2"/>
                  <c:y val="-7.393553150988384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{79678C1A-5088-485E-BCCD-955C850654DA}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86-4171-A067-85B8AD968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2886-4171-A067-85B8AD968504}"/>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の横ばいで推移し、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扶助費や公債費は増加したものの、退職金等の減少に伴う人件費や補助費等の減により、歳出全体としては減少した。歳入においては、地方税が減少したものの、地方交付税や地方消費税交付金等の増により、全体としては増加したため、経常支比率は前年度より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ポイント改善した。今後も、人件費の適正化や公共施設等総合管理計画に基づく公共建築物保有量の削減を図るとともに、事務事業の点検、見直しを進め義務的経費の削減に努める。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64</xdr:row>
      <xdr:rowOff>40519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415815"/>
          <a:ext cx="838200" cy="5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40519</xdr:rowOff>
    </xdr:from>
    <xdr:to>
      <xdr:col>19</xdr:col>
      <xdr:colOff>133350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013319"/>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20458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33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18445</xdr:rowOff>
    </xdr:from>
    <xdr:to>
      <xdr:col>15</xdr:col>
      <xdr:colOff>82550</xdr:colOff>
      <xdr:row>65</xdr:row>
      <xdr:rowOff>133350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1626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18445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0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94542</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161169</xdr:rowOff>
    </xdr:from>
    <xdr:to>
      <xdr:col>19</xdr:col>
      <xdr:colOff>184150</xdr:colOff>
      <xdr:row>64</xdr:row>
      <xdr:rowOff>91319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101496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73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139095</xdr:rowOff>
    </xdr:from>
    <xdr:to>
      <xdr:col>11</xdr:col>
      <xdr:colOff>82550</xdr:colOff>
      <xdr:row>65</xdr:row>
      <xdr:rowOff>69245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54022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168020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職員給はほぼ横ばいであったが、退職者数の減に伴う退職手当の減により人件費は減少した。一方で、物件費は、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スクール推進事業費などは減少したが、ふるさと寄附金推進費や新型コロナウイルスワクチン接種事業費の増加が大きく、物件費全体としては、過去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年間で最大となった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年度よりさらに大きくなった。</a:t>
          </a:r>
        </a:p>
        <a:p>
          <a:r>
            <a:rPr kumimoji="1" lang="ja-JP" altLang="en-US" sz="1200">
              <a:latin typeface="ＭＳ Ｐゴシック" panose="020B0600070205080204" pitchFamily="50" charset="-128"/>
              <a:ea typeface="ＭＳ Ｐゴシック" panose="020B0600070205080204" pitchFamily="50" charset="-128"/>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21872</xdr:rowOff>
    </xdr:from>
    <xdr:to>
      <xdr:col>23</xdr:col>
      <xdr:colOff>133350</xdr:colOff>
      <xdr:row>88</xdr:row>
      <xdr:rowOff>169892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5109472"/>
          <a:ext cx="838200" cy="1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134673</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53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8021</xdr:rowOff>
    </xdr:from>
    <xdr:to>
      <xdr:col>19</xdr:col>
      <xdr:colOff>133350</xdr:colOff>
      <xdr:row>88</xdr:row>
      <xdr:rowOff>21872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924171"/>
          <a:ext cx="889000" cy="1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111296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1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8021</xdr:rowOff>
    </xdr:from>
    <xdr:to>
      <xdr:col>15</xdr:col>
      <xdr:colOff>82550</xdr:colOff>
      <xdr:row>87</xdr:row>
      <xdr:rowOff>88150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4924171"/>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60974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9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67346</xdr:rowOff>
    </xdr:from>
    <xdr:to>
      <xdr:col>11</xdr:col>
      <xdr:colOff>31750</xdr:colOff>
      <xdr:row>87</xdr:row>
      <xdr:rowOff>88150</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983496"/>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142144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119092</xdr:rowOff>
    </xdr:from>
    <xdr:to>
      <xdr:col>23</xdr:col>
      <xdr:colOff>184150</xdr:colOff>
      <xdr:row>89</xdr:row>
      <xdr:rowOff>49242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5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14969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51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142522</xdr:rowOff>
    </xdr:from>
    <xdr:to>
      <xdr:col>19</xdr:col>
      <xdr:colOff>184150</xdr:colOff>
      <xdr:row>88</xdr:row>
      <xdr:rowOff>72672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50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57449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514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128671</xdr:rowOff>
    </xdr:from>
    <xdr:to>
      <xdr:col>15</xdr:col>
      <xdr:colOff>133350</xdr:colOff>
      <xdr:row>87</xdr:row>
      <xdr:rowOff>58821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43598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9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37350</xdr:rowOff>
    </xdr:from>
    <xdr:to>
      <xdr:col>11</xdr:col>
      <xdr:colOff>82550</xdr:colOff>
      <xdr:row>87</xdr:row>
      <xdr:rowOff>138950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123727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5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16546</xdr:rowOff>
    </xdr:from>
    <xdr:to>
      <xdr:col>7</xdr:col>
      <xdr:colOff>31750</xdr:colOff>
      <xdr:row>87</xdr:row>
      <xdr:rowOff>118146</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9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102923</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50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143934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大型合併により類似団体と比較し職員数が多く、また、市の面積が広いことにより支所・出張所を配置せざるを得ず、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人の増加となっている。また、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人増加しており、人口減の影響もあり人口千人当たり職員数は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今後も、唐津市定員管理計画に基づき、適正な定員管理に努める。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162983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3444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106680</xdr:rowOff>
    </xdr:from>
    <xdr:to>
      <xdr:col>77</xdr:col>
      <xdr:colOff>44450</xdr:colOff>
      <xdr:row>66</xdr:row>
      <xdr:rowOff>118745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18204</xdr:rowOff>
    </xdr:from>
    <xdr:to>
      <xdr:col>72</xdr:col>
      <xdr:colOff>203200</xdr:colOff>
      <xdr:row>66</xdr:row>
      <xdr:rowOff>106680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33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145415</xdr:rowOff>
    </xdr:from>
    <xdr:to>
      <xdr:col>68</xdr:col>
      <xdr:colOff>152400</xdr:colOff>
      <xdr:row>66</xdr:row>
      <xdr:rowOff>18204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89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112183</xdr:rowOff>
    </xdr:from>
    <xdr:to>
      <xdr:col>81</xdr:col>
      <xdr:colOff>95250</xdr:colOff>
      <xdr:row>67</xdr:row>
      <xdr:rowOff>42333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8060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55880</xdr:rowOff>
    </xdr:from>
    <xdr:to>
      <xdr:col>73</xdr:col>
      <xdr:colOff>44450</xdr:colOff>
      <xdr:row>66</xdr:row>
      <xdr:rowOff>157480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142257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138854</xdr:rowOff>
    </xdr:from>
    <xdr:to>
      <xdr:col>68</xdr:col>
      <xdr:colOff>203200</xdr:colOff>
      <xdr:row>66</xdr:row>
      <xdr:rowOff>69004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53781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94615</xdr:rowOff>
    </xdr:from>
    <xdr:to>
      <xdr:col>64</xdr:col>
      <xdr:colOff>152400</xdr:colOff>
      <xdr:row>66</xdr:row>
      <xdr:rowOff>24765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9542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latin typeface="ＭＳ Ｐゴシック" panose="020B0600070205080204" pitchFamily="50" charset="-128"/>
              <a:ea typeface="ＭＳ Ｐゴシック" panose="020B0600070205080204" pitchFamily="50" charset="-128"/>
            </a:rPr>
            <a:t>R3</a:t>
          </a:r>
          <a:r>
            <a:rPr kumimoji="1" lang="ja-JP" altLang="en-US" sz="1250">
              <a:latin typeface="ＭＳ Ｐゴシック" panose="020B0600070205080204" pitchFamily="50" charset="-128"/>
              <a:ea typeface="ＭＳ Ｐゴシック" panose="020B0600070205080204" pitchFamily="50" charset="-128"/>
            </a:rPr>
            <a:t>年度は、過疎対策事業債等の元金の償還が始まったことにより元利償還金は増加し、更に公営企業に要する経費の財源とする地方債の償還の財源に充てたと認められる繰入金のうち下水道事業会計等も増加したが、普通交付税等が増加したため、</a:t>
          </a:r>
          <a:r>
            <a:rPr kumimoji="1" lang="en-US" altLang="ja-JP" sz="1250">
              <a:latin typeface="ＭＳ Ｐゴシック" panose="020B0600070205080204" pitchFamily="50" charset="-128"/>
              <a:ea typeface="ＭＳ Ｐゴシック" panose="020B0600070205080204" pitchFamily="50" charset="-128"/>
            </a:rPr>
            <a:t>R2</a:t>
          </a:r>
          <a:r>
            <a:rPr kumimoji="1" lang="ja-JP" altLang="en-US" sz="1250">
              <a:latin typeface="ＭＳ Ｐゴシック" panose="020B0600070205080204" pitchFamily="50" charset="-128"/>
              <a:ea typeface="ＭＳ Ｐゴシック" panose="020B0600070205080204" pitchFamily="50" charset="-128"/>
            </a:rPr>
            <a:t>年度と比較して</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ポイント改善した。しかしながら、類似団体との比較では、</a:t>
          </a:r>
          <a:r>
            <a:rPr kumimoji="1" lang="en-US" altLang="ja-JP" sz="1250">
              <a:latin typeface="ＭＳ Ｐゴシック" panose="020B0600070205080204" pitchFamily="50" charset="-128"/>
              <a:ea typeface="ＭＳ Ｐゴシック" panose="020B0600070205080204" pitchFamily="50" charset="-128"/>
            </a:rPr>
            <a:t>3.8</a:t>
          </a:r>
          <a:r>
            <a:rPr kumimoji="1" lang="ja-JP" altLang="en-US" sz="1250">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43</xdr:row>
      <xdr:rowOff>167640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52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28363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84667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5721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124883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年度は、充当可能基金の増加により、充当可能財源等は増加したものの、庁舎建設等による地方債残高等の増加により将来負担額が増加したため、比率は悪化した。また、類似団体平均と比較すると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7741</xdr:rowOff>
    </xdr:from>
    <xdr:to>
      <xdr:col>81</xdr:col>
      <xdr:colOff>44450</xdr:colOff>
      <xdr:row>21</xdr:row>
      <xdr:rowOff>36467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608191"/>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7741</xdr:rowOff>
    </xdr:from>
    <xdr:to>
      <xdr:col>77</xdr:col>
      <xdr:colOff>44450</xdr:colOff>
      <xdr:row>21</xdr:row>
      <xdr:rowOff>43361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6081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126335</xdr:rowOff>
    </xdr:from>
    <xdr:to>
      <xdr:col>72</xdr:col>
      <xdr:colOff>203200</xdr:colOff>
      <xdr:row>21</xdr:row>
      <xdr:rowOff>43361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55533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126335</xdr:rowOff>
    </xdr:from>
    <xdr:to>
      <xdr:col>68</xdr:col>
      <xdr:colOff>152400</xdr:colOff>
      <xdr:row>20</xdr:row>
      <xdr:rowOff>147018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555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157117</xdr:rowOff>
    </xdr:from>
    <xdr:to>
      <xdr:col>81</xdr:col>
      <xdr:colOff>95250</xdr:colOff>
      <xdr:row>21</xdr:row>
      <xdr:rowOff>87267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129194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5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128391</xdr:rowOff>
    </xdr:from>
    <xdr:to>
      <xdr:col>77</xdr:col>
      <xdr:colOff>95250</xdr:colOff>
      <xdr:row>21</xdr:row>
      <xdr:rowOff>58541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43318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64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164011</xdr:rowOff>
    </xdr:from>
    <xdr:to>
      <xdr:col>73</xdr:col>
      <xdr:colOff>44450</xdr:colOff>
      <xdr:row>21</xdr:row>
      <xdr:rowOff>94161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78938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75535</xdr:rowOff>
    </xdr:from>
    <xdr:to>
      <xdr:col>68</xdr:col>
      <xdr:colOff>203200</xdr:colOff>
      <xdr:row>21</xdr:row>
      <xdr:rowOff>5685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161912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96218</xdr:rowOff>
    </xdr:from>
    <xdr:to>
      <xdr:col>64</xdr:col>
      <xdr:colOff>152400</xdr:colOff>
      <xdr:row>21</xdr:row>
      <xdr:rowOff>26368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11145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132291</xdr:colOff>
      <xdr:row>26</xdr:row>
      <xdr:rowOff>78315</xdr:rowOff>
    </xdr:from>
    <xdr:ext cx="9319684" cy="518586"/>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03791" y="4370915"/>
          <a:ext cx="9319684" cy="518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38</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26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139700</xdr:rowOff>
    </xdr:from>
    <xdr:to>
      <xdr:col>24</xdr:col>
      <xdr:colOff>114300</xdr:colOff>
      <xdr:row>38</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4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3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69850</xdr:rowOff>
    </xdr:from>
    <xdr:to>
      <xdr:col>24</xdr:col>
      <xdr:colOff>76200</xdr:colOff>
      <xdr:row>38</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年度の物件費に係る経常収支比率は、観光文化施設管理費などの減少の影響で、</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17</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46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5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114300</xdr:rowOff>
    </xdr:from>
    <xdr:to>
      <xdr:col>65</xdr:col>
      <xdr:colOff>53975</xdr:colOff>
      <xdr:row>18</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年度の扶助費に係る経常収支比率は、教育・保育施設給付費などの減少により、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％となったものの、類似団体平均の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ポイント高い比率となっている。今後は子育て分野、高齢者福祉、障がい者福祉等各分野で増加が見込まれることから、適正な執行などにより、経費削減に努める。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731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59</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157843</xdr:rowOff>
    </xdr:from>
    <xdr:to>
      <xdr:col>74</xdr:col>
      <xdr:colOff>31750</xdr:colOff>
      <xdr:row>59</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年度の補助費等に係る経常収支比率は、下水道事業会計繰出金などの減少の影響で、</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ポイント下がり、</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39370</xdr:rowOff>
    </xdr:from>
    <xdr:to>
      <xdr:col>82</xdr:col>
      <xdr:colOff>107950</xdr:colOff>
      <xdr:row>41</xdr:row>
      <xdr:rowOff>153670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6040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125747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39370</xdr:rowOff>
    </xdr:from>
    <xdr:to>
      <xdr:col>82</xdr:col>
      <xdr:colOff>196850</xdr:colOff>
      <xdr:row>35</xdr:row>
      <xdr:rowOff>39370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04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02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7620</xdr:rowOff>
    </xdr:from>
    <xdr:to>
      <xdr:col>78</xdr:col>
      <xdr:colOff>120650</xdr:colOff>
      <xdr:row>38</xdr:row>
      <xdr:rowOff>109220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64770</xdr:rowOff>
    </xdr:from>
    <xdr:to>
      <xdr:col>69</xdr:col>
      <xdr:colOff>142875</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68597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15421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04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5641</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15421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132443</xdr:rowOff>
    </xdr:from>
    <xdr:to>
      <xdr:col>15</xdr:col>
      <xdr:colOff>98425</xdr:colOff>
      <xdr:row>81</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84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26307</xdr:rowOff>
    </xdr:from>
    <xdr:to>
      <xdr:col>11</xdr:col>
      <xdr:colOff>9525</xdr:colOff>
      <xdr:row>81</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136071</xdr:rowOff>
    </xdr:from>
    <xdr:to>
      <xdr:col>20</xdr:col>
      <xdr:colOff>38100</xdr:colOff>
      <xdr:row>81</xdr:row>
      <xdr:rowOff>66221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50998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146957</xdr:rowOff>
    </xdr:from>
    <xdr:to>
      <xdr:col>11</xdr:col>
      <xdr:colOff>60325</xdr:colOff>
      <xdr:row>81</xdr:row>
      <xdr:rowOff>77107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61884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いる。この要因については、各項目に記載したとおりであるが、人件費や補助費等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26307</xdr:rowOff>
    </xdr:from>
    <xdr:to>
      <xdr:col>82</xdr:col>
      <xdr:colOff>107950</xdr:colOff>
      <xdr:row>75</xdr:row>
      <xdr:rowOff>151493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2542157"/>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113393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010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40113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113393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140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61884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76</xdr:row>
      <xdr:rowOff>110671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146957</xdr:rowOff>
    </xdr:from>
    <xdr:to>
      <xdr:col>82</xdr:col>
      <xdr:colOff>158750</xdr:colOff>
      <xdr:row>73</xdr:row>
      <xdr:rowOff>77107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55534</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3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106334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6642</xdr:rowOff>
    </xdr:from>
    <xdr:to>
      <xdr:col>29</xdr:col>
      <xdr:colOff>127000</xdr:colOff>
      <xdr:row>15</xdr:row>
      <xdr:rowOff>61620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6017"/>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10071</xdr:rowOff>
    </xdr:from>
    <xdr:to>
      <xdr:col>26</xdr:col>
      <xdr:colOff>50800</xdr:colOff>
      <xdr:row>15</xdr:row>
      <xdr:rowOff>61620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29446"/>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10071</xdr:rowOff>
    </xdr:from>
    <xdr:to>
      <xdr:col>22</xdr:col>
      <xdr:colOff>114300</xdr:colOff>
      <xdr:row>15</xdr:row>
      <xdr:rowOff>38875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9446"/>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38875</xdr:rowOff>
    </xdr:from>
    <xdr:to>
      <xdr:col>18</xdr:col>
      <xdr:colOff>177800</xdr:colOff>
      <xdr:row>15</xdr:row>
      <xdr:rowOff>98501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8250"/>
          <a:ext cx="698500" cy="5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127292</xdr:rowOff>
    </xdr:from>
    <xdr:to>
      <xdr:col>29</xdr:col>
      <xdr:colOff>177800</xdr:colOff>
      <xdr:row>15</xdr:row>
      <xdr:rowOff>57442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10820</xdr:rowOff>
    </xdr:from>
    <xdr:to>
      <xdr:col>26</xdr:col>
      <xdr:colOff>101600</xdr:colOff>
      <xdr:row>15</xdr:row>
      <xdr:rowOff>112420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122597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130721</xdr:rowOff>
    </xdr:from>
    <xdr:to>
      <xdr:col>22</xdr:col>
      <xdr:colOff>165100</xdr:colOff>
      <xdr:row>15</xdr:row>
      <xdr:rowOff>60871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71048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159525</xdr:rowOff>
    </xdr:from>
    <xdr:to>
      <xdr:col>19</xdr:col>
      <xdr:colOff>38100</xdr:colOff>
      <xdr:row>15</xdr:row>
      <xdr:rowOff>89675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99852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47701</xdr:rowOff>
    </xdr:from>
    <xdr:to>
      <xdr:col>15</xdr:col>
      <xdr:colOff>101600</xdr:colOff>
      <xdr:row>15</xdr:row>
      <xdr:rowOff>149301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78308</xdr:rowOff>
    </xdr:from>
    <xdr:to>
      <xdr:col>29</xdr:col>
      <xdr:colOff>127000</xdr:colOff>
      <xdr:row>34</xdr:row>
      <xdr:rowOff>127621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45758"/>
          <a:ext cx="6477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127621</xdr:rowOff>
    </xdr:from>
    <xdr:to>
      <xdr:col>26</xdr:col>
      <xdr:colOff>50800</xdr:colOff>
      <xdr:row>34</xdr:row>
      <xdr:rowOff>191237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95071"/>
          <a:ext cx="6985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92089</xdr:rowOff>
    </xdr:from>
    <xdr:to>
      <xdr:col>22</xdr:col>
      <xdr:colOff>114300</xdr:colOff>
      <xdr:row>34</xdr:row>
      <xdr:rowOff>191237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59539"/>
          <a:ext cx="698500" cy="9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56265</xdr:rowOff>
    </xdr:from>
    <xdr:to>
      <xdr:col>18</xdr:col>
      <xdr:colOff>177800</xdr:colOff>
      <xdr:row>34</xdr:row>
      <xdr:rowOff>92089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23715"/>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27508</xdr:rowOff>
    </xdr:from>
    <xdr:to>
      <xdr:col>29</xdr:col>
      <xdr:colOff>177800</xdr:colOff>
      <xdr:row>34</xdr:row>
      <xdr:rowOff>129108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215485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76821</xdr:rowOff>
    </xdr:from>
    <xdr:to>
      <xdr:col>26</xdr:col>
      <xdr:colOff>101600</xdr:colOff>
      <xdr:row>34</xdr:row>
      <xdr:rowOff>178421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188598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1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140437</xdr:rowOff>
    </xdr:from>
    <xdr:to>
      <xdr:col>22</xdr:col>
      <xdr:colOff>165100</xdr:colOff>
      <xdr:row>34</xdr:row>
      <xdr:rowOff>242036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252214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41289</xdr:rowOff>
    </xdr:from>
    <xdr:to>
      <xdr:col>19</xdr:col>
      <xdr:colOff>38100</xdr:colOff>
      <xdr:row>34</xdr:row>
      <xdr:rowOff>142889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5465</xdr:rowOff>
    </xdr:from>
    <xdr:to>
      <xdr:col>15</xdr:col>
      <xdr:colOff>101600</xdr:colOff>
      <xdr:row>34</xdr:row>
      <xdr:rowOff>107065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117242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158674</xdr:rowOff>
    </xdr:from>
    <xdr:to>
      <xdr:col>24</xdr:col>
      <xdr:colOff>63500</xdr:colOff>
      <xdr:row>33</xdr:row>
      <xdr:rowOff>28437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45074"/>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100414</xdr:rowOff>
    </xdr:from>
    <xdr:to>
      <xdr:col>19</xdr:col>
      <xdr:colOff>177800</xdr:colOff>
      <xdr:row>32</xdr:row>
      <xdr:rowOff>158674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86814"/>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100414</xdr:rowOff>
    </xdr:from>
    <xdr:to>
      <xdr:col>15</xdr:col>
      <xdr:colOff>50800</xdr:colOff>
      <xdr:row>32</xdr:row>
      <xdr:rowOff>165662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86814"/>
          <a:ext cx="8890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165662</xdr:rowOff>
    </xdr:from>
    <xdr:to>
      <xdr:col>10</xdr:col>
      <xdr:colOff>114300</xdr:colOff>
      <xdr:row>32</xdr:row>
      <xdr:rowOff>170235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206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149087</xdr:rowOff>
    </xdr:from>
    <xdr:to>
      <xdr:col>24</xdr:col>
      <xdr:colOff>114300</xdr:colOff>
      <xdr:row>33</xdr:row>
      <xdr:rowOff>79237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107874</xdr:rowOff>
    </xdr:from>
    <xdr:to>
      <xdr:col>20</xdr:col>
      <xdr:colOff>38100</xdr:colOff>
      <xdr:row>33</xdr:row>
      <xdr:rowOff>38024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54551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49614</xdr:rowOff>
    </xdr:from>
    <xdr:to>
      <xdr:col>15</xdr:col>
      <xdr:colOff>101600</xdr:colOff>
      <xdr:row>32</xdr:row>
      <xdr:rowOff>151214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167741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114862</xdr:rowOff>
    </xdr:from>
    <xdr:to>
      <xdr:col>10</xdr:col>
      <xdr:colOff>165100</xdr:colOff>
      <xdr:row>33</xdr:row>
      <xdr:rowOff>45012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61539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37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119435</xdr:rowOff>
    </xdr:from>
    <xdr:to>
      <xdr:col>6</xdr:col>
      <xdr:colOff>38100</xdr:colOff>
      <xdr:row>33</xdr:row>
      <xdr:rowOff>49585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66112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3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145300</xdr:rowOff>
    </xdr:from>
    <xdr:to>
      <xdr:col>24</xdr:col>
      <xdr:colOff>62865</xdr:colOff>
      <xdr:row>58</xdr:row>
      <xdr:rowOff>126012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7800"/>
          <a:ext cx="1270" cy="135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129839</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126012</xdr:rowOff>
    </xdr:from>
    <xdr:to>
      <xdr:col>24</xdr:col>
      <xdr:colOff>152400</xdr:colOff>
      <xdr:row>58</xdr:row>
      <xdr:rowOff>126012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7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91977</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145300</xdr:rowOff>
    </xdr:from>
    <xdr:to>
      <xdr:col>24</xdr:col>
      <xdr:colOff>152400</xdr:colOff>
      <xdr:row>50</xdr:row>
      <xdr:rowOff>145300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145300</xdr:rowOff>
    </xdr:from>
    <xdr:to>
      <xdr:col>24</xdr:col>
      <xdr:colOff>63500</xdr:colOff>
      <xdr:row>52</xdr:row>
      <xdr:rowOff>24514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8717800"/>
          <a:ext cx="838200" cy="2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116476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138049</xdr:rowOff>
    </xdr:from>
    <xdr:to>
      <xdr:col>24</xdr:col>
      <xdr:colOff>114300</xdr:colOff>
      <xdr:row>55</xdr:row>
      <xdr:rowOff>68199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3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24514</xdr:rowOff>
    </xdr:from>
    <xdr:to>
      <xdr:col>19</xdr:col>
      <xdr:colOff>177800</xdr:colOff>
      <xdr:row>53</xdr:row>
      <xdr:rowOff>145872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8939914"/>
          <a:ext cx="889000" cy="29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94758</xdr:rowOff>
    </xdr:from>
    <xdr:to>
      <xdr:col>20</xdr:col>
      <xdr:colOff>38100</xdr:colOff>
      <xdr:row>57</xdr:row>
      <xdr:rowOff>24908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163303</xdr:rowOff>
    </xdr:from>
    <xdr:to>
      <xdr:col>15</xdr:col>
      <xdr:colOff>50800</xdr:colOff>
      <xdr:row>53</xdr:row>
      <xdr:rowOff>145872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078703"/>
          <a:ext cx="889000" cy="1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70355</xdr:rowOff>
    </xdr:from>
    <xdr:to>
      <xdr:col>15</xdr:col>
      <xdr:colOff>101600</xdr:colOff>
      <xdr:row>58</xdr:row>
      <xdr:rowOff>505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4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155873</xdr:rowOff>
    </xdr:from>
    <xdr:to>
      <xdr:col>10</xdr:col>
      <xdr:colOff>114300</xdr:colOff>
      <xdr:row>52</xdr:row>
      <xdr:rowOff>163303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07127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603</xdr:rowOff>
    </xdr:from>
    <xdr:to>
      <xdr:col>10</xdr:col>
      <xdr:colOff>165100</xdr:colOff>
      <xdr:row>58</xdr:row>
      <xdr:rowOff>102203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9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100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94500</xdr:rowOff>
    </xdr:from>
    <xdr:to>
      <xdr:col>24</xdr:col>
      <xdr:colOff>114300</xdr:colOff>
      <xdr:row>51</xdr:row>
      <xdr:rowOff>24650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47527</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62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145164</xdr:rowOff>
    </xdr:from>
    <xdr:to>
      <xdr:col>20</xdr:col>
      <xdr:colOff>38100</xdr:colOff>
      <xdr:row>52</xdr:row>
      <xdr:rowOff>75314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88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91841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86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95072</xdr:rowOff>
    </xdr:from>
    <xdr:to>
      <xdr:col>15</xdr:col>
      <xdr:colOff>101600</xdr:colOff>
      <xdr:row>54</xdr:row>
      <xdr:rowOff>25222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41749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8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112503</xdr:rowOff>
    </xdr:from>
    <xdr:to>
      <xdr:col>10</xdr:col>
      <xdr:colOff>165100</xdr:colOff>
      <xdr:row>53</xdr:row>
      <xdr:rowOff>42653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0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59180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88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105073</xdr:rowOff>
    </xdr:from>
    <xdr:to>
      <xdr:col>6</xdr:col>
      <xdr:colOff>38100</xdr:colOff>
      <xdr:row>53</xdr:row>
      <xdr:rowOff>35223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51750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87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37654</xdr:rowOff>
    </xdr:from>
    <xdr:to>
      <xdr:col>24</xdr:col>
      <xdr:colOff>63500</xdr:colOff>
      <xdr:row>78</xdr:row>
      <xdr:rowOff>43049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075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37654</xdr:rowOff>
    </xdr:from>
    <xdr:to>
      <xdr:col>19</xdr:col>
      <xdr:colOff>177800</xdr:colOff>
      <xdr:row>78</xdr:row>
      <xdr:rowOff>44968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1075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29423</xdr:rowOff>
    </xdr:from>
    <xdr:to>
      <xdr:col>15</xdr:col>
      <xdr:colOff>50800</xdr:colOff>
      <xdr:row>78</xdr:row>
      <xdr:rowOff>44968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252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17718</xdr:rowOff>
    </xdr:from>
    <xdr:to>
      <xdr:col>10</xdr:col>
      <xdr:colOff>114300</xdr:colOff>
      <xdr:row>78</xdr:row>
      <xdr:rowOff>29423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9081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163699</xdr:rowOff>
    </xdr:from>
    <xdr:to>
      <xdr:col>24</xdr:col>
      <xdr:colOff>114300</xdr:colOff>
      <xdr:row>78</xdr:row>
      <xdr:rowOff>93849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158304</xdr:rowOff>
    </xdr:from>
    <xdr:to>
      <xdr:col>20</xdr:col>
      <xdr:colOff>38100</xdr:colOff>
      <xdr:row>78</xdr:row>
      <xdr:rowOff>88454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79581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165618</xdr:rowOff>
    </xdr:from>
    <xdr:to>
      <xdr:col>15</xdr:col>
      <xdr:colOff>101600</xdr:colOff>
      <xdr:row>78</xdr:row>
      <xdr:rowOff>95768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86895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150073</xdr:rowOff>
    </xdr:from>
    <xdr:to>
      <xdr:col>10</xdr:col>
      <xdr:colOff>165100</xdr:colOff>
      <xdr:row>78</xdr:row>
      <xdr:rowOff>80223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71350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138368</xdr:rowOff>
    </xdr:from>
    <xdr:to>
      <xdr:col>6</xdr:col>
      <xdr:colOff>38100</xdr:colOff>
      <xdr:row>78</xdr:row>
      <xdr:rowOff>68518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59645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170238</xdr:rowOff>
    </xdr:from>
    <xdr:to>
      <xdr:col>24</xdr:col>
      <xdr:colOff>63500</xdr:colOff>
      <xdr:row>95</xdr:row>
      <xdr:rowOff>150197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43638"/>
          <a:ext cx="838200" cy="4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3796</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1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150197</xdr:rowOff>
    </xdr:from>
    <xdr:to>
      <xdr:col>19</xdr:col>
      <xdr:colOff>177800</xdr:colOff>
      <xdr:row>96</xdr:row>
      <xdr:rowOff>23380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7947"/>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23380</xdr:rowOff>
    </xdr:from>
    <xdr:to>
      <xdr:col>15</xdr:col>
      <xdr:colOff>50800</xdr:colOff>
      <xdr:row>96</xdr:row>
      <xdr:rowOff>168923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2580"/>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103218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168923</xdr:rowOff>
    </xdr:from>
    <xdr:to>
      <xdr:col>10</xdr:col>
      <xdr:colOff>114300</xdr:colOff>
      <xdr:row>97</xdr:row>
      <xdr:rowOff>41250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812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42048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74223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119438</xdr:rowOff>
    </xdr:from>
    <xdr:to>
      <xdr:col>24</xdr:col>
      <xdr:colOff>114300</xdr:colOff>
      <xdr:row>93</xdr:row>
      <xdr:rowOff>49588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142315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99397</xdr:rowOff>
    </xdr:from>
    <xdr:to>
      <xdr:col>20</xdr:col>
      <xdr:colOff>38100</xdr:colOff>
      <xdr:row>96</xdr:row>
      <xdr:rowOff>29547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46074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6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144030</xdr:rowOff>
    </xdr:from>
    <xdr:to>
      <xdr:col>15</xdr:col>
      <xdr:colOff>101600</xdr:colOff>
      <xdr:row>96</xdr:row>
      <xdr:rowOff>74180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90707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118123</xdr:rowOff>
    </xdr:from>
    <xdr:to>
      <xdr:col>10</xdr:col>
      <xdr:colOff>165100</xdr:colOff>
      <xdr:row>97</xdr:row>
      <xdr:rowOff>48273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64800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161900</xdr:rowOff>
    </xdr:from>
    <xdr:to>
      <xdr:col>6</xdr:col>
      <xdr:colOff>38100</xdr:colOff>
      <xdr:row>97</xdr:row>
      <xdr:rowOff>92050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108577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34228</xdr:rowOff>
    </xdr:from>
    <xdr:to>
      <xdr:col>55</xdr:col>
      <xdr:colOff>0</xdr:colOff>
      <xdr:row>37</xdr:row>
      <xdr:rowOff>98966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49178"/>
          <a:ext cx="838200" cy="109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34228</xdr:rowOff>
    </xdr:from>
    <xdr:to>
      <xdr:col>50</xdr:col>
      <xdr:colOff>114300</xdr:colOff>
      <xdr:row>39</xdr:row>
      <xdr:rowOff>85217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49178"/>
          <a:ext cx="889000" cy="14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85217</xdr:rowOff>
    </xdr:from>
    <xdr:to>
      <xdr:col>45</xdr:col>
      <xdr:colOff>177800</xdr:colOff>
      <xdr:row>39</xdr:row>
      <xdr:rowOff>102057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7176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103134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80210</xdr:rowOff>
    </xdr:from>
    <xdr:to>
      <xdr:col>41</xdr:col>
      <xdr:colOff>50800</xdr:colOff>
      <xdr:row>39</xdr:row>
      <xdr:rowOff>102057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6676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136161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146796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48166</xdr:rowOff>
    </xdr:from>
    <xdr:to>
      <xdr:col>55</xdr:col>
      <xdr:colOff>50800</xdr:colOff>
      <xdr:row>37</xdr:row>
      <xdr:rowOff>149766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26593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154878</xdr:rowOff>
    </xdr:from>
    <xdr:to>
      <xdr:col>50</xdr:col>
      <xdr:colOff>165100</xdr:colOff>
      <xdr:row>31</xdr:row>
      <xdr:rowOff>85028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76155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39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34417</xdr:rowOff>
    </xdr:from>
    <xdr:to>
      <xdr:col>46</xdr:col>
      <xdr:colOff>38100</xdr:colOff>
      <xdr:row>39</xdr:row>
      <xdr:rowOff>136017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127144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51257</xdr:rowOff>
    </xdr:from>
    <xdr:to>
      <xdr:col>41</xdr:col>
      <xdr:colOff>101600</xdr:colOff>
      <xdr:row>39</xdr:row>
      <xdr:rowOff>152857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143984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29410</xdr:rowOff>
    </xdr:from>
    <xdr:to>
      <xdr:col>36</xdr:col>
      <xdr:colOff>165100</xdr:colOff>
      <xdr:row>39</xdr:row>
      <xdr:rowOff>131010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122137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115684</xdr:rowOff>
    </xdr:from>
    <xdr:to>
      <xdr:col>55</xdr:col>
      <xdr:colOff>0</xdr:colOff>
      <xdr:row>55</xdr:row>
      <xdr:rowOff>60261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8859634"/>
          <a:ext cx="838200" cy="6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76458</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7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60261</xdr:rowOff>
    </xdr:from>
    <xdr:to>
      <xdr:col>50</xdr:col>
      <xdr:colOff>114300</xdr:colOff>
      <xdr:row>55</xdr:row>
      <xdr:rowOff>124613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490011"/>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57726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170421</xdr:rowOff>
    </xdr:from>
    <xdr:to>
      <xdr:col>45</xdr:col>
      <xdr:colOff>177800</xdr:colOff>
      <xdr:row>55</xdr:row>
      <xdr:rowOff>124613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57271"/>
          <a:ext cx="889000" cy="2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170421</xdr:rowOff>
    </xdr:from>
    <xdr:to>
      <xdr:col>41</xdr:col>
      <xdr:colOff>50800</xdr:colOff>
      <xdr:row>56</xdr:row>
      <xdr:rowOff>876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257271"/>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64884</xdr:rowOff>
    </xdr:from>
    <xdr:to>
      <xdr:col>55</xdr:col>
      <xdr:colOff>50800</xdr:colOff>
      <xdr:row>51</xdr:row>
      <xdr:rowOff>166484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88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17911</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76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9461</xdr:rowOff>
    </xdr:from>
    <xdr:to>
      <xdr:col>50</xdr:col>
      <xdr:colOff>165100</xdr:colOff>
      <xdr:row>55</xdr:row>
      <xdr:rowOff>111061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127588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73813</xdr:rowOff>
    </xdr:from>
    <xdr:to>
      <xdr:col>46</xdr:col>
      <xdr:colOff>38100</xdr:colOff>
      <xdr:row>56</xdr:row>
      <xdr:rowOff>3963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119621</xdr:rowOff>
    </xdr:from>
    <xdr:to>
      <xdr:col>41</xdr:col>
      <xdr:colOff>101600</xdr:colOff>
      <xdr:row>54</xdr:row>
      <xdr:rowOff>49771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66298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89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121526</xdr:rowOff>
    </xdr:from>
    <xdr:to>
      <xdr:col>36</xdr:col>
      <xdr:colOff>165100</xdr:colOff>
      <xdr:row>56</xdr:row>
      <xdr:rowOff>51676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68203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7478</xdr:rowOff>
    </xdr:from>
    <xdr:to>
      <xdr:col>55</xdr:col>
      <xdr:colOff>0</xdr:colOff>
      <xdr:row>75</xdr:row>
      <xdr:rowOff>102987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866228"/>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170471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5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100106</xdr:rowOff>
    </xdr:from>
    <xdr:to>
      <xdr:col>50</xdr:col>
      <xdr:colOff>114300</xdr:colOff>
      <xdr:row>75</xdr:row>
      <xdr:rowOff>102987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5885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65816</xdr:rowOff>
    </xdr:from>
    <xdr:to>
      <xdr:col>45</xdr:col>
      <xdr:colOff>177800</xdr:colOff>
      <xdr:row>75</xdr:row>
      <xdr:rowOff>100106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531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65816</xdr:rowOff>
    </xdr:from>
    <xdr:to>
      <xdr:col>41</xdr:col>
      <xdr:colOff>50800</xdr:colOff>
      <xdr:row>74</xdr:row>
      <xdr:rowOff>134305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5311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140890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128128</xdr:rowOff>
    </xdr:from>
    <xdr:to>
      <xdr:col>55</xdr:col>
      <xdr:colOff>50800</xdr:colOff>
      <xdr:row>75</xdr:row>
      <xdr:rowOff>58278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151005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66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52187</xdr:rowOff>
    </xdr:from>
    <xdr:to>
      <xdr:col>50</xdr:col>
      <xdr:colOff>165100</xdr:colOff>
      <xdr:row>75</xdr:row>
      <xdr:rowOff>153786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10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144915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49306</xdr:rowOff>
    </xdr:from>
    <xdr:to>
      <xdr:col>46</xdr:col>
      <xdr:colOff>38100</xdr:colOff>
      <xdr:row>75</xdr:row>
      <xdr:rowOff>150906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142034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15016</xdr:rowOff>
    </xdr:from>
    <xdr:to>
      <xdr:col>41</xdr:col>
      <xdr:colOff>101600</xdr:colOff>
      <xdr:row>74</xdr:row>
      <xdr:rowOff>116616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133143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83505</xdr:rowOff>
    </xdr:from>
    <xdr:to>
      <xdr:col>36</xdr:col>
      <xdr:colOff>165100</xdr:colOff>
      <xdr:row>75</xdr:row>
      <xdr:rowOff>13655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116111</xdr:rowOff>
    </xdr:from>
    <xdr:to>
      <xdr:col>55</xdr:col>
      <xdr:colOff>0</xdr:colOff>
      <xdr:row>94</xdr:row>
      <xdr:rowOff>127899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5546611"/>
          <a:ext cx="838200" cy="69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30652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8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127899</xdr:rowOff>
    </xdr:from>
    <xdr:to>
      <xdr:col>50</xdr:col>
      <xdr:colOff>114300</xdr:colOff>
      <xdr:row>95</xdr:row>
      <xdr:rowOff>50688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244199"/>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130242</xdr:rowOff>
    </xdr:from>
    <xdr:to>
      <xdr:col>45</xdr:col>
      <xdr:colOff>177800</xdr:colOff>
      <xdr:row>95</xdr:row>
      <xdr:rowOff>50688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246542"/>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130242</xdr:rowOff>
    </xdr:from>
    <xdr:to>
      <xdr:col>41</xdr:col>
      <xdr:colOff>50800</xdr:colOff>
      <xdr:row>95</xdr:row>
      <xdr:rowOff>110568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246542"/>
          <a:ext cx="889000" cy="1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65311</xdr:rowOff>
    </xdr:from>
    <xdr:to>
      <xdr:col>55</xdr:col>
      <xdr:colOff>50800</xdr:colOff>
      <xdr:row>90</xdr:row>
      <xdr:rowOff>166911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4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18338</xdr:rowOff>
    </xdr:from>
    <xdr:ext cx="599010"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4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77099</xdr:rowOff>
    </xdr:from>
    <xdr:to>
      <xdr:col>50</xdr:col>
      <xdr:colOff>165100</xdr:colOff>
      <xdr:row>95</xdr:row>
      <xdr:rowOff>7249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171338</xdr:rowOff>
    </xdr:from>
    <xdr:to>
      <xdr:col>46</xdr:col>
      <xdr:colOff>38100</xdr:colOff>
      <xdr:row>95</xdr:row>
      <xdr:rowOff>101488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79442</xdr:rowOff>
    </xdr:from>
    <xdr:to>
      <xdr:col>41</xdr:col>
      <xdr:colOff>101600</xdr:colOff>
      <xdr:row>95</xdr:row>
      <xdr:rowOff>9592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26119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9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59768</xdr:rowOff>
    </xdr:from>
    <xdr:to>
      <xdr:col>36</xdr:col>
      <xdr:colOff>165100</xdr:colOff>
      <xdr:row>95</xdr:row>
      <xdr:rowOff>161368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3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6445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1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162347</xdr:rowOff>
    </xdr:from>
    <xdr:to>
      <xdr:col>85</xdr:col>
      <xdr:colOff>127000</xdr:colOff>
      <xdr:row>38</xdr:row>
      <xdr:rowOff>167671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677447"/>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101753</xdr:rowOff>
    </xdr:from>
    <xdr:to>
      <xdr:col>81</xdr:col>
      <xdr:colOff>50800</xdr:colOff>
      <xdr:row>38</xdr:row>
      <xdr:rowOff>162347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16853"/>
          <a:ext cx="8890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101753</xdr:rowOff>
    </xdr:from>
    <xdr:to>
      <xdr:col>76</xdr:col>
      <xdr:colOff>114300</xdr:colOff>
      <xdr:row>39</xdr:row>
      <xdr:rowOff>14150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616853"/>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14150</xdr:rowOff>
    </xdr:from>
    <xdr:to>
      <xdr:col>71</xdr:col>
      <xdr:colOff>177800</xdr:colOff>
      <xdr:row>39</xdr:row>
      <xdr:rowOff>81064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00700"/>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116871</xdr:rowOff>
    </xdr:from>
    <xdr:to>
      <xdr:col>85</xdr:col>
      <xdr:colOff>177800</xdr:colOff>
      <xdr:row>39</xdr:row>
      <xdr:rowOff>47021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6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31798</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5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111547</xdr:rowOff>
    </xdr:from>
    <xdr:to>
      <xdr:col>81</xdr:col>
      <xdr:colOff>101600</xdr:colOff>
      <xdr:row>39</xdr:row>
      <xdr:rowOff>41697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58225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50953</xdr:rowOff>
    </xdr:from>
    <xdr:to>
      <xdr:col>76</xdr:col>
      <xdr:colOff>165100</xdr:colOff>
      <xdr:row>38</xdr:row>
      <xdr:rowOff>152553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169079</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25111" y="63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134800</xdr:rowOff>
    </xdr:from>
    <xdr:to>
      <xdr:col>72</xdr:col>
      <xdr:colOff>38100</xdr:colOff>
      <xdr:row>39</xdr:row>
      <xdr:rowOff>64950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81477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4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30264</xdr:rowOff>
    </xdr:from>
    <xdr:to>
      <xdr:col>67</xdr:col>
      <xdr:colOff>101600</xdr:colOff>
      <xdr:row>39</xdr:row>
      <xdr:rowOff>131864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122991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75806</xdr:rowOff>
    </xdr:from>
    <xdr:to>
      <xdr:col>85</xdr:col>
      <xdr:colOff>127000</xdr:colOff>
      <xdr:row>72</xdr:row>
      <xdr:rowOff>100198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420206"/>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122762</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638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100198</xdr:rowOff>
    </xdr:from>
    <xdr:to>
      <xdr:col>81</xdr:col>
      <xdr:colOff>50800</xdr:colOff>
      <xdr:row>72</xdr:row>
      <xdr:rowOff>155062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4445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122715</xdr:rowOff>
    </xdr:from>
    <xdr:to>
      <xdr:col>76</xdr:col>
      <xdr:colOff>114300</xdr:colOff>
      <xdr:row>72</xdr:row>
      <xdr:rowOff>155062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46711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87648</xdr:rowOff>
    </xdr:from>
    <xdr:to>
      <xdr:col>71</xdr:col>
      <xdr:colOff>177800</xdr:colOff>
      <xdr:row>72</xdr:row>
      <xdr:rowOff>122715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432048"/>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25006</xdr:rowOff>
    </xdr:from>
    <xdr:to>
      <xdr:col>85</xdr:col>
      <xdr:colOff>177800</xdr:colOff>
      <xdr:row>72</xdr:row>
      <xdr:rowOff>126606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47883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49398</xdr:rowOff>
    </xdr:from>
    <xdr:to>
      <xdr:col>81</xdr:col>
      <xdr:colOff>101600</xdr:colOff>
      <xdr:row>72</xdr:row>
      <xdr:rowOff>150998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3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167525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1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104262</xdr:rowOff>
    </xdr:from>
    <xdr:to>
      <xdr:col>76</xdr:col>
      <xdr:colOff>165100</xdr:colOff>
      <xdr:row>73</xdr:row>
      <xdr:rowOff>34412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4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50939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2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71915</xdr:rowOff>
    </xdr:from>
    <xdr:to>
      <xdr:col>72</xdr:col>
      <xdr:colOff>38100</xdr:colOff>
      <xdr:row>73</xdr:row>
      <xdr:rowOff>2065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18592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1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36848</xdr:rowOff>
    </xdr:from>
    <xdr:to>
      <xdr:col>67</xdr:col>
      <xdr:colOff>101600</xdr:colOff>
      <xdr:row>72</xdr:row>
      <xdr:rowOff>138448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3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154975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134252</xdr:rowOff>
    </xdr:from>
    <xdr:to>
      <xdr:col>85</xdr:col>
      <xdr:colOff>127000</xdr:colOff>
      <xdr:row>92</xdr:row>
      <xdr:rowOff>169475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5907652"/>
          <a:ext cx="8382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62755</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5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169475</xdr:rowOff>
    </xdr:from>
    <xdr:to>
      <xdr:col>81</xdr:col>
      <xdr:colOff>50800</xdr:colOff>
      <xdr:row>97</xdr:row>
      <xdr:rowOff>56814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42875"/>
          <a:ext cx="8890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124934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81254</xdr:rowOff>
    </xdr:from>
    <xdr:to>
      <xdr:col>76</xdr:col>
      <xdr:colOff>114300</xdr:colOff>
      <xdr:row>97</xdr:row>
      <xdr:rowOff>56814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40454"/>
          <a:ext cx="889000" cy="1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39819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81254</xdr:rowOff>
    </xdr:from>
    <xdr:to>
      <xdr:col>71</xdr:col>
      <xdr:colOff>177800</xdr:colOff>
      <xdr:row>97</xdr:row>
      <xdr:rowOff>90418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40454"/>
          <a:ext cx="889000" cy="1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168673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83452</xdr:rowOff>
    </xdr:from>
    <xdr:to>
      <xdr:col>85</xdr:col>
      <xdr:colOff>177800</xdr:colOff>
      <xdr:row>93</xdr:row>
      <xdr:rowOff>13602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8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106329</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7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118675</xdr:rowOff>
    </xdr:from>
    <xdr:to>
      <xdr:col>81</xdr:col>
      <xdr:colOff>101600</xdr:colOff>
      <xdr:row>93</xdr:row>
      <xdr:rowOff>48825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65352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6014</xdr:rowOff>
    </xdr:from>
    <xdr:to>
      <xdr:col>76</xdr:col>
      <xdr:colOff>165100</xdr:colOff>
      <xdr:row>97</xdr:row>
      <xdr:rowOff>107614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124141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30454</xdr:rowOff>
    </xdr:from>
    <xdr:to>
      <xdr:col>72</xdr:col>
      <xdr:colOff>38100</xdr:colOff>
      <xdr:row>96</xdr:row>
      <xdr:rowOff>132054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148581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2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39618</xdr:rowOff>
    </xdr:from>
    <xdr:to>
      <xdr:col>67</xdr:col>
      <xdr:colOff>101600</xdr:colOff>
      <xdr:row>97</xdr:row>
      <xdr:rowOff>141218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157745</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101727</xdr:rowOff>
    </xdr:from>
    <xdr:to>
      <xdr:col>116</xdr:col>
      <xdr:colOff>63500</xdr:colOff>
      <xdr:row>35</xdr:row>
      <xdr:rowOff>104394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10247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43832</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1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104394</xdr:rowOff>
    </xdr:from>
    <xdr:to>
      <xdr:col>111</xdr:col>
      <xdr:colOff>177800</xdr:colOff>
      <xdr:row>38</xdr:row>
      <xdr:rowOff>3429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610514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129938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3429</xdr:rowOff>
    </xdr:from>
    <xdr:to>
      <xdr:col>107</xdr:col>
      <xdr:colOff>50800</xdr:colOff>
      <xdr:row>38</xdr:row>
      <xdr:rowOff>9398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518529"/>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xdr:rowOff>
    </xdr:from>
    <xdr:to>
      <xdr:col>102</xdr:col>
      <xdr:colOff>114300</xdr:colOff>
      <xdr:row>38</xdr:row>
      <xdr:rowOff>20955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52449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65041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50927</xdr:rowOff>
    </xdr:from>
    <xdr:to>
      <xdr:col>116</xdr:col>
      <xdr:colOff>114300</xdr:colOff>
      <xdr:row>35</xdr:row>
      <xdr:rowOff>152527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0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73804</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53594</xdr:rowOff>
    </xdr:from>
    <xdr:to>
      <xdr:col>112</xdr:col>
      <xdr:colOff>38100</xdr:colOff>
      <xdr:row>35</xdr:row>
      <xdr:rowOff>155194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271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124079</xdr:rowOff>
    </xdr:from>
    <xdr:to>
      <xdr:col>107</xdr:col>
      <xdr:colOff>101600</xdr:colOff>
      <xdr:row>38</xdr:row>
      <xdr:rowOff>54229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70756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130048</xdr:rowOff>
    </xdr:from>
    <xdr:to>
      <xdr:col>102</xdr:col>
      <xdr:colOff>165100</xdr:colOff>
      <xdr:row>38</xdr:row>
      <xdr:rowOff>60198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76725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141605</xdr:rowOff>
    </xdr:from>
    <xdr:to>
      <xdr:col>98</xdr:col>
      <xdr:colOff>38100</xdr:colOff>
      <xdr:row>38</xdr:row>
      <xdr:rowOff>71755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62882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84607</xdr:rowOff>
    </xdr:from>
    <xdr:to>
      <xdr:col>116</xdr:col>
      <xdr:colOff>63500</xdr:colOff>
      <xdr:row>56</xdr:row>
      <xdr:rowOff>133471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685807"/>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73806</xdr:rowOff>
    </xdr:from>
    <xdr:to>
      <xdr:col>111</xdr:col>
      <xdr:colOff>177800</xdr:colOff>
      <xdr:row>56</xdr:row>
      <xdr:rowOff>84607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75006"/>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73806</xdr:rowOff>
    </xdr:from>
    <xdr:to>
      <xdr:col>107</xdr:col>
      <xdr:colOff>50800</xdr:colOff>
      <xdr:row>56</xdr:row>
      <xdr:rowOff>76664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7500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76664</xdr:rowOff>
    </xdr:from>
    <xdr:to>
      <xdr:col>102</xdr:col>
      <xdr:colOff>114300</xdr:colOff>
      <xdr:row>56</xdr:row>
      <xdr:rowOff>79578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77864"/>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82671</xdr:rowOff>
    </xdr:from>
    <xdr:to>
      <xdr:col>116</xdr:col>
      <xdr:colOff>114300</xdr:colOff>
      <xdr:row>57</xdr:row>
      <xdr:rowOff>12821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61098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33807</xdr:rowOff>
    </xdr:from>
    <xdr:to>
      <xdr:col>112</xdr:col>
      <xdr:colOff>38100</xdr:colOff>
      <xdr:row>56</xdr:row>
      <xdr:rowOff>135407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126534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23006</xdr:rowOff>
    </xdr:from>
    <xdr:to>
      <xdr:col>107</xdr:col>
      <xdr:colOff>101600</xdr:colOff>
      <xdr:row>56</xdr:row>
      <xdr:rowOff>124606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25864</xdr:rowOff>
    </xdr:from>
    <xdr:to>
      <xdr:col>102</xdr:col>
      <xdr:colOff>165100</xdr:colOff>
      <xdr:row>56</xdr:row>
      <xdr:rowOff>127464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118591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28778</xdr:rowOff>
    </xdr:from>
    <xdr:to>
      <xdr:col>98</xdr:col>
      <xdr:colOff>38100</xdr:colOff>
      <xdr:row>56</xdr:row>
      <xdr:rowOff>130378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121505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94894</xdr:rowOff>
    </xdr:from>
    <xdr:to>
      <xdr:col>116</xdr:col>
      <xdr:colOff>62864</xdr:colOff>
      <xdr:row>79</xdr:row>
      <xdr:rowOff>99619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782194"/>
          <a:ext cx="1269" cy="86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103446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99619</xdr:rowOff>
    </xdr:from>
    <xdr:to>
      <xdr:col>116</xdr:col>
      <xdr:colOff>152400</xdr:colOff>
      <xdr:row>79</xdr:row>
      <xdr:rowOff>99619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41571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5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94894</xdr:rowOff>
    </xdr:from>
    <xdr:to>
      <xdr:col>116</xdr:col>
      <xdr:colOff>152400</xdr:colOff>
      <xdr:row>74</xdr:row>
      <xdr:rowOff>94894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78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152540</xdr:rowOff>
    </xdr:from>
    <xdr:to>
      <xdr:col>116</xdr:col>
      <xdr:colOff>63500</xdr:colOff>
      <xdr:row>76</xdr:row>
      <xdr:rowOff>11494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1129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91521</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12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113094</xdr:rowOff>
    </xdr:from>
    <xdr:to>
      <xdr:col>116</xdr:col>
      <xdr:colOff>114300</xdr:colOff>
      <xdr:row>77</xdr:row>
      <xdr:rowOff>43244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1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81140</xdr:rowOff>
    </xdr:from>
    <xdr:to>
      <xdr:col>111</xdr:col>
      <xdr:colOff>177800</xdr:colOff>
      <xdr:row>76</xdr:row>
      <xdr:rowOff>11494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254090"/>
          <a:ext cx="889000" cy="7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89167</xdr:rowOff>
    </xdr:from>
    <xdr:to>
      <xdr:col>112</xdr:col>
      <xdr:colOff>38100</xdr:colOff>
      <xdr:row>78</xdr:row>
      <xdr:rowOff>19317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2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81140</xdr:rowOff>
    </xdr:from>
    <xdr:to>
      <xdr:col>107</xdr:col>
      <xdr:colOff>50800</xdr:colOff>
      <xdr:row>71</xdr:row>
      <xdr:rowOff>102057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2540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34798</xdr:rowOff>
    </xdr:from>
    <xdr:to>
      <xdr:col>107</xdr:col>
      <xdr:colOff>101600</xdr:colOff>
      <xdr:row>76</xdr:row>
      <xdr:rowOff>136398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127525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58204</xdr:rowOff>
    </xdr:from>
    <xdr:to>
      <xdr:col>102</xdr:col>
      <xdr:colOff>114300</xdr:colOff>
      <xdr:row>71</xdr:row>
      <xdr:rowOff>102057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231154"/>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70307</xdr:rowOff>
    </xdr:from>
    <xdr:to>
      <xdr:col>102</xdr:col>
      <xdr:colOff>165100</xdr:colOff>
      <xdr:row>77</xdr:row>
      <xdr:rowOff>457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0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163034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28284</xdr:rowOff>
    </xdr:from>
    <xdr:to>
      <xdr:col>98</xdr:col>
      <xdr:colOff>38100</xdr:colOff>
      <xdr:row>76</xdr:row>
      <xdr:rowOff>129884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5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101740</xdr:rowOff>
    </xdr:from>
    <xdr:to>
      <xdr:col>116</xdr:col>
      <xdr:colOff>114300</xdr:colOff>
      <xdr:row>76</xdr:row>
      <xdr:rowOff>31890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124617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132144</xdr:rowOff>
    </xdr:from>
    <xdr:to>
      <xdr:col>112</xdr:col>
      <xdr:colOff>38100</xdr:colOff>
      <xdr:row>76</xdr:row>
      <xdr:rowOff>62294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78821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30340</xdr:rowOff>
    </xdr:from>
    <xdr:to>
      <xdr:col>107</xdr:col>
      <xdr:colOff>101600</xdr:colOff>
      <xdr:row>71</xdr:row>
      <xdr:rowOff>131940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148467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1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51257</xdr:rowOff>
    </xdr:from>
    <xdr:to>
      <xdr:col>102</xdr:col>
      <xdr:colOff>165100</xdr:colOff>
      <xdr:row>71</xdr:row>
      <xdr:rowOff>152857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2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169384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19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7404</xdr:rowOff>
    </xdr:from>
    <xdr:to>
      <xdr:col>98</xdr:col>
      <xdr:colOff>38100</xdr:colOff>
      <xdr:row>71</xdr:row>
      <xdr:rowOff>109004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125531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1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83,657</a:t>
          </a:r>
          <a:r>
            <a:rPr kumimoji="1" lang="ja-JP" altLang="en-US" sz="1000">
              <a:latin typeface="ＭＳ Ｐゴシック" panose="020B0600070205080204" pitchFamily="50" charset="-128"/>
              <a:ea typeface="ＭＳ Ｐゴシック" panose="020B0600070205080204" pitchFamily="50" charset="-128"/>
            </a:rPr>
            <a:t>円となっており、退職手当の減の影響により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比べ減少したが、類似団体平均と比較すると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latin typeface="ＭＳ Ｐゴシック" panose="020B0600070205080204" pitchFamily="50" charset="-128"/>
              <a:ea typeface="ＭＳ Ｐゴシック" panose="020B0600070205080204" pitchFamily="50" charset="-128"/>
            </a:rPr>
            <a:t>・物件費は、住民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103,804</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スクール推進事業費などは減少したが、ふるさと寄附金推進費や新型コロナウイルスワクチン接種事業費の増加が大きく、物件費全体としては増加しため、類似団体平均と比較すると最上位となっている。</a:t>
          </a:r>
        </a:p>
        <a:p>
          <a:r>
            <a:rPr kumimoji="1" lang="ja-JP" altLang="en-US" sz="1000">
              <a:latin typeface="ＭＳ Ｐゴシック" panose="020B0600070205080204" pitchFamily="50" charset="-128"/>
              <a:ea typeface="ＭＳ Ｐゴシック" panose="020B0600070205080204" pitchFamily="50" charset="-128"/>
            </a:rPr>
            <a:t>・補助費等は、住民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61,492</a:t>
          </a:r>
          <a:r>
            <a:rPr kumimoji="1" lang="ja-JP" altLang="en-US" sz="1000">
              <a:latin typeface="ＭＳ Ｐゴシック" panose="020B0600070205080204" pitchFamily="50" charset="-128"/>
              <a:ea typeface="ＭＳ Ｐゴシック" panose="020B0600070205080204" pitchFamily="50" charset="-128"/>
            </a:rPr>
            <a:t>円となっており、特別定額給付金給付事業や下水道事業会計繰出金の減などにより、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年度より大きく減少しており、類似団体平均</a:t>
          </a:r>
          <a:r>
            <a:rPr kumimoji="1" lang="en-US" altLang="ja-JP" sz="1000">
              <a:latin typeface="ＭＳ Ｐゴシック" panose="020B0600070205080204" pitchFamily="50" charset="-128"/>
              <a:ea typeface="ＭＳ Ｐゴシック" panose="020B0600070205080204" pitchFamily="50" charset="-128"/>
            </a:rPr>
            <a:t>72,611</a:t>
          </a:r>
          <a:r>
            <a:rPr kumimoji="1" lang="ja-JP" altLang="en-US" sz="1000">
              <a:latin typeface="ＭＳ Ｐゴシック" panose="020B0600070205080204" pitchFamily="50" charset="-128"/>
              <a:ea typeface="ＭＳ Ｐゴシック" panose="020B0600070205080204" pitchFamily="50" charset="-128"/>
            </a:rPr>
            <a:t>円を</a:t>
          </a:r>
          <a:r>
            <a:rPr kumimoji="1" lang="en-US" altLang="ja-JP" sz="1000">
              <a:latin typeface="ＭＳ Ｐゴシック" panose="020B0600070205080204" pitchFamily="50" charset="-128"/>
              <a:ea typeface="ＭＳ Ｐゴシック" panose="020B0600070205080204" pitchFamily="50" charset="-128"/>
            </a:rPr>
            <a:t>11,119</a:t>
          </a:r>
          <a:r>
            <a:rPr kumimoji="1" lang="ja-JP" altLang="en-US" sz="1000">
              <a:latin typeface="ＭＳ Ｐゴシック" panose="020B0600070205080204" pitchFamily="50" charset="-128"/>
              <a:ea typeface="ＭＳ Ｐゴシック" panose="020B0600070205080204" pitchFamily="50" charset="-128"/>
            </a:rPr>
            <a:t>円下回っている。</a:t>
          </a:r>
        </a:p>
        <a:p>
          <a:r>
            <a:rPr kumimoji="1" lang="ja-JP" altLang="en-US" sz="1000">
              <a:latin typeface="ＭＳ Ｐゴシック" panose="020B0600070205080204" pitchFamily="50" charset="-128"/>
              <a:ea typeface="ＭＳ Ｐゴシック" panose="020B0600070205080204" pitchFamily="50" charset="-128"/>
            </a:rPr>
            <a:t>・普通建設事業費は、住民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132,391</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年度と比べ増加した。要因としては、新庁舎、学校施設などの整備費の増加が考えられる。今後とも、公共施設等総合管理計画等に基づき事業の取捨選択を徹底し、行政コストの最適化に努める。</a:t>
          </a:r>
        </a:p>
        <a:p>
          <a:r>
            <a:rPr kumimoji="1" lang="ja-JP" altLang="en-US" sz="1000">
              <a:latin typeface="ＭＳ Ｐゴシック" panose="020B0600070205080204" pitchFamily="50" charset="-128"/>
              <a:ea typeface="ＭＳ Ｐゴシック" panose="020B0600070205080204" pitchFamily="50" charset="-128"/>
            </a:rPr>
            <a:t>・公債費は、住民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67,795</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latin typeface="ＭＳ Ｐゴシック" panose="020B0600070205080204" pitchFamily="50" charset="-128"/>
              <a:ea typeface="ＭＳ Ｐゴシック" panose="020B0600070205080204" pitchFamily="50" charset="-128"/>
            </a:rPr>
            <a:t>・繰出金は、住民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45,163</a:t>
          </a:r>
          <a:r>
            <a:rPr kumimoji="1" lang="ja-JP" altLang="en-US" sz="1000">
              <a:latin typeface="ＭＳ Ｐゴシック" panose="020B0600070205080204" pitchFamily="50" charset="-128"/>
              <a:ea typeface="ＭＳ Ｐゴシック" panose="020B0600070205080204" pitchFamily="50" charset="-128"/>
            </a:rPr>
            <a:t>円となっており、下水道事業の企業会計移行に伴う影響などにより、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年度と同程度となったが、類似団体平均と比較すると高い水準である。今後も各会計、使用料などの適正化による経営の健全化を図るとともに、経費削減などを行い、繰出金の抑制に努める。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2540</xdr:rowOff>
    </xdr:from>
    <xdr:to>
      <xdr:col>24</xdr:col>
      <xdr:colOff>62865</xdr:colOff>
      <xdr:row>37</xdr:row>
      <xdr:rowOff>113030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7490"/>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116857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113030</xdr:rowOff>
    </xdr:from>
    <xdr:to>
      <xdr:col>24</xdr:col>
      <xdr:colOff>152400</xdr:colOff>
      <xdr:row>37</xdr:row>
      <xdr:rowOff>113030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120667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2540</xdr:rowOff>
    </xdr:from>
    <xdr:to>
      <xdr:col>24</xdr:col>
      <xdr:colOff>152400</xdr:colOff>
      <xdr:row>31</xdr:row>
      <xdr:rowOff>2540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118110</xdr:rowOff>
    </xdr:from>
    <xdr:to>
      <xdr:col>24</xdr:col>
      <xdr:colOff>63500</xdr:colOff>
      <xdr:row>31</xdr:row>
      <xdr:rowOff>62230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61610"/>
          <a:ext cx="8382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23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158750</xdr:rowOff>
    </xdr:from>
    <xdr:to>
      <xdr:col>24</xdr:col>
      <xdr:colOff>114300</xdr:colOff>
      <xdr:row>33</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22860</xdr:rowOff>
    </xdr:from>
    <xdr:to>
      <xdr:col>19</xdr:col>
      <xdr:colOff>177800</xdr:colOff>
      <xdr:row>30</xdr:row>
      <xdr:rowOff>118110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1663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24130</xdr:rowOff>
    </xdr:from>
    <xdr:to>
      <xdr:col>20</xdr:col>
      <xdr:colOff>38100</xdr:colOff>
      <xdr:row>32</xdr:row>
      <xdr:rowOff>125730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116857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143510</xdr:rowOff>
    </xdr:from>
    <xdr:to>
      <xdr:col>15</xdr:col>
      <xdr:colOff>50800</xdr:colOff>
      <xdr:row>30</xdr:row>
      <xdr:rowOff>22860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1556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67310</xdr:rowOff>
    </xdr:from>
    <xdr:to>
      <xdr:col>15</xdr:col>
      <xdr:colOff>101600</xdr:colOff>
      <xdr:row>31</xdr:row>
      <xdr:rowOff>168910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160037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143510</xdr:rowOff>
    </xdr:from>
    <xdr:to>
      <xdr:col>10</xdr:col>
      <xdr:colOff>114300</xdr:colOff>
      <xdr:row>29</xdr:row>
      <xdr:rowOff>152400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155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91440</xdr:rowOff>
    </xdr:from>
    <xdr:to>
      <xdr:col>10</xdr:col>
      <xdr:colOff>165100</xdr:colOff>
      <xdr:row>32</xdr:row>
      <xdr:rowOff>21590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4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68580</xdr:rowOff>
    </xdr:from>
    <xdr:to>
      <xdr:col>6</xdr:col>
      <xdr:colOff>38100</xdr:colOff>
      <xdr:row>31</xdr:row>
      <xdr:rowOff>170180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11430</xdr:rowOff>
    </xdr:from>
    <xdr:to>
      <xdr:col>24</xdr:col>
      <xdr:colOff>114300</xdr:colOff>
      <xdr:row>31</xdr:row>
      <xdr:rowOff>113030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97807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67310</xdr:rowOff>
    </xdr:from>
    <xdr:to>
      <xdr:col>20</xdr:col>
      <xdr:colOff>38100</xdr:colOff>
      <xdr:row>30</xdr:row>
      <xdr:rowOff>168910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13987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8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143510</xdr:rowOff>
    </xdr:from>
    <xdr:to>
      <xdr:col>15</xdr:col>
      <xdr:colOff>101600</xdr:colOff>
      <xdr:row>30</xdr:row>
      <xdr:rowOff>73660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92710</xdr:rowOff>
    </xdr:from>
    <xdr:to>
      <xdr:col>10</xdr:col>
      <xdr:colOff>165100</xdr:colOff>
      <xdr:row>30</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39387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101600</xdr:rowOff>
    </xdr:from>
    <xdr:to>
      <xdr:col>6</xdr:col>
      <xdr:colOff>38100</xdr:colOff>
      <xdr:row>30</xdr:row>
      <xdr:rowOff>31750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48277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34651</xdr:rowOff>
    </xdr:from>
    <xdr:to>
      <xdr:col>24</xdr:col>
      <xdr:colOff>62865</xdr:colOff>
      <xdr:row>59</xdr:row>
      <xdr:rowOff>73878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21501"/>
          <a:ext cx="1270" cy="106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77705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73878</xdr:rowOff>
    </xdr:from>
    <xdr:to>
      <xdr:col>24</xdr:col>
      <xdr:colOff>152400</xdr:colOff>
      <xdr:row>59</xdr:row>
      <xdr:rowOff>73878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152778</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34651</xdr:rowOff>
    </xdr:from>
    <xdr:to>
      <xdr:col>24</xdr:col>
      <xdr:colOff>152400</xdr:colOff>
      <xdr:row>53</xdr:row>
      <xdr:rowOff>34651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31221</xdr:rowOff>
    </xdr:from>
    <xdr:to>
      <xdr:col>24</xdr:col>
      <xdr:colOff>63500</xdr:colOff>
      <xdr:row>53</xdr:row>
      <xdr:rowOff>34651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775171"/>
          <a:ext cx="838200" cy="3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44872</xdr:rowOff>
    </xdr:from>
    <xdr:to>
      <xdr:col>24</xdr:col>
      <xdr:colOff>114300</xdr:colOff>
      <xdr:row>57</xdr:row>
      <xdr:rowOff>146472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31221</xdr:rowOff>
    </xdr:from>
    <xdr:to>
      <xdr:col>19</xdr:col>
      <xdr:colOff>177800</xdr:colOff>
      <xdr:row>57</xdr:row>
      <xdr:rowOff>145720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775171"/>
          <a:ext cx="8890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146492</xdr:rowOff>
    </xdr:from>
    <xdr:to>
      <xdr:col>20</xdr:col>
      <xdr:colOff>38100</xdr:colOff>
      <xdr:row>54</xdr:row>
      <xdr:rowOff>76642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67769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24043</xdr:rowOff>
    </xdr:from>
    <xdr:to>
      <xdr:col>15</xdr:col>
      <xdr:colOff>50800</xdr:colOff>
      <xdr:row>57</xdr:row>
      <xdr:rowOff>145720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96693"/>
          <a:ext cx="8890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90249</xdr:rowOff>
    </xdr:from>
    <xdr:to>
      <xdr:col>15</xdr:col>
      <xdr:colOff>101600</xdr:colOff>
      <xdr:row>59</xdr:row>
      <xdr:rowOff>20399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24043</xdr:rowOff>
    </xdr:from>
    <xdr:to>
      <xdr:col>10</xdr:col>
      <xdr:colOff>114300</xdr:colOff>
      <xdr:row>57</xdr:row>
      <xdr:rowOff>113083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669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108682</xdr:rowOff>
    </xdr:from>
    <xdr:to>
      <xdr:col>10</xdr:col>
      <xdr:colOff>165100</xdr:colOff>
      <xdr:row>59</xdr:row>
      <xdr:rowOff>38832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106898</xdr:rowOff>
    </xdr:from>
    <xdr:to>
      <xdr:col>6</xdr:col>
      <xdr:colOff>38100</xdr:colOff>
      <xdr:row>59</xdr:row>
      <xdr:rowOff>37048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28175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155301</xdr:rowOff>
    </xdr:from>
    <xdr:to>
      <xdr:col>24</xdr:col>
      <xdr:colOff>114300</xdr:colOff>
      <xdr:row>53</xdr:row>
      <xdr:rowOff>85451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108328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2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151871</xdr:rowOff>
    </xdr:from>
    <xdr:to>
      <xdr:col>20</xdr:col>
      <xdr:colOff>38100</xdr:colOff>
      <xdr:row>51</xdr:row>
      <xdr:rowOff>82021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98548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4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94920</xdr:rowOff>
    </xdr:from>
    <xdr:to>
      <xdr:col>15</xdr:col>
      <xdr:colOff>101600</xdr:colOff>
      <xdr:row>58</xdr:row>
      <xdr:rowOff>25070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41597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144693</xdr:rowOff>
    </xdr:from>
    <xdr:to>
      <xdr:col>10</xdr:col>
      <xdr:colOff>165100</xdr:colOff>
      <xdr:row>57</xdr:row>
      <xdr:rowOff>74843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91370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62283</xdr:rowOff>
    </xdr:from>
    <xdr:to>
      <xdr:col>6</xdr:col>
      <xdr:colOff>38100</xdr:colOff>
      <xdr:row>57</xdr:row>
      <xdr:rowOff>163883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89767</xdr:rowOff>
    </xdr:from>
    <xdr:to>
      <xdr:col>24</xdr:col>
      <xdr:colOff>63500</xdr:colOff>
      <xdr:row>76</xdr:row>
      <xdr:rowOff>2932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05617"/>
          <a:ext cx="838200" cy="4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45186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3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2932</xdr:rowOff>
    </xdr:from>
    <xdr:to>
      <xdr:col>19</xdr:col>
      <xdr:colOff>177800</xdr:colOff>
      <xdr:row>76</xdr:row>
      <xdr:rowOff>35638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3132"/>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170736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35638</xdr:rowOff>
    </xdr:from>
    <xdr:to>
      <xdr:col>15</xdr:col>
      <xdr:colOff>50800</xdr:colOff>
      <xdr:row>76</xdr:row>
      <xdr:rowOff>143244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5838"/>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7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143244</xdr:rowOff>
    </xdr:from>
    <xdr:to>
      <xdr:col>10</xdr:col>
      <xdr:colOff>114300</xdr:colOff>
      <xdr:row>77</xdr:row>
      <xdr:rowOff>62793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3444"/>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38967</xdr:rowOff>
    </xdr:from>
    <xdr:to>
      <xdr:col>24</xdr:col>
      <xdr:colOff>114300</xdr:colOff>
      <xdr:row>73</xdr:row>
      <xdr:rowOff>140567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61844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123582</xdr:rowOff>
    </xdr:from>
    <xdr:to>
      <xdr:col>20</xdr:col>
      <xdr:colOff>38100</xdr:colOff>
      <xdr:row>76</xdr:row>
      <xdr:rowOff>53732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5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156288</xdr:rowOff>
    </xdr:from>
    <xdr:to>
      <xdr:col>15</xdr:col>
      <xdr:colOff>101600</xdr:colOff>
      <xdr:row>76</xdr:row>
      <xdr:rowOff>86438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102965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9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92444</xdr:rowOff>
    </xdr:from>
    <xdr:to>
      <xdr:col>10</xdr:col>
      <xdr:colOff>165100</xdr:colOff>
      <xdr:row>77</xdr:row>
      <xdr:rowOff>22594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39120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11993</xdr:rowOff>
    </xdr:from>
    <xdr:to>
      <xdr:col>6</xdr:col>
      <xdr:colOff>38100</xdr:colOff>
      <xdr:row>77</xdr:row>
      <xdr:rowOff>113593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101981</xdr:rowOff>
    </xdr:from>
    <xdr:to>
      <xdr:col>24</xdr:col>
      <xdr:colOff>62865</xdr:colOff>
      <xdr:row>99</xdr:row>
      <xdr:rowOff>27076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2481"/>
          <a:ext cx="1270" cy="14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30903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27076</xdr:rowOff>
    </xdr:from>
    <xdr:to>
      <xdr:col>24</xdr:col>
      <xdr:colOff>152400</xdr:colOff>
      <xdr:row>99</xdr:row>
      <xdr:rowOff>27076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48658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101981</xdr:rowOff>
    </xdr:from>
    <xdr:to>
      <xdr:col>24</xdr:col>
      <xdr:colOff>152400</xdr:colOff>
      <xdr:row>90</xdr:row>
      <xdr:rowOff>101981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45289</xdr:rowOff>
    </xdr:from>
    <xdr:to>
      <xdr:col>24</xdr:col>
      <xdr:colOff>63500</xdr:colOff>
      <xdr:row>98</xdr:row>
      <xdr:rowOff>37973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04489"/>
          <a:ext cx="838200" cy="3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14164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30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162737</xdr:rowOff>
    </xdr:from>
    <xdr:to>
      <xdr:col>24</xdr:col>
      <xdr:colOff>114300</xdr:colOff>
      <xdr:row>95</xdr:row>
      <xdr:rowOff>92887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57214</xdr:rowOff>
    </xdr:from>
    <xdr:to>
      <xdr:col>19</xdr:col>
      <xdr:colOff>177800</xdr:colOff>
      <xdr:row>98</xdr:row>
      <xdr:rowOff>37973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87864"/>
          <a:ext cx="889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57201</xdr:rowOff>
    </xdr:from>
    <xdr:to>
      <xdr:col>20</xdr:col>
      <xdr:colOff>38100</xdr:colOff>
      <xdr:row>96</xdr:row>
      <xdr:rowOff>158801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80835</xdr:rowOff>
    </xdr:from>
    <xdr:to>
      <xdr:col>15</xdr:col>
      <xdr:colOff>50800</xdr:colOff>
      <xdr:row>97</xdr:row>
      <xdr:rowOff>57214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40035"/>
          <a:ext cx="889000" cy="14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159652</xdr:rowOff>
    </xdr:from>
    <xdr:to>
      <xdr:col>15</xdr:col>
      <xdr:colOff>101600</xdr:colOff>
      <xdr:row>97</xdr:row>
      <xdr:rowOff>89802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80835</xdr:rowOff>
    </xdr:from>
    <xdr:to>
      <xdr:col>10</xdr:col>
      <xdr:colOff>114300</xdr:colOff>
      <xdr:row>98</xdr:row>
      <xdr:rowOff>2160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40035"/>
          <a:ext cx="889000" cy="2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139382</xdr:rowOff>
    </xdr:from>
    <xdr:to>
      <xdr:col>6</xdr:col>
      <xdr:colOff>38100</xdr:colOff>
      <xdr:row>98</xdr:row>
      <xdr:rowOff>69532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60659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165939</xdr:rowOff>
    </xdr:from>
    <xdr:to>
      <xdr:col>24</xdr:col>
      <xdr:colOff>114300</xdr:colOff>
      <xdr:row>96</xdr:row>
      <xdr:rowOff>96089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144366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158623</xdr:rowOff>
    </xdr:from>
    <xdr:to>
      <xdr:col>20</xdr:col>
      <xdr:colOff>38100</xdr:colOff>
      <xdr:row>98</xdr:row>
      <xdr:rowOff>88773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79900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6414</xdr:rowOff>
    </xdr:from>
    <xdr:to>
      <xdr:col>15</xdr:col>
      <xdr:colOff>101600</xdr:colOff>
      <xdr:row>97</xdr:row>
      <xdr:rowOff>108014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99141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30035</xdr:rowOff>
    </xdr:from>
    <xdr:to>
      <xdr:col>10</xdr:col>
      <xdr:colOff>165100</xdr:colOff>
      <xdr:row>96</xdr:row>
      <xdr:rowOff>131635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122810</xdr:rowOff>
    </xdr:from>
    <xdr:to>
      <xdr:col>6</xdr:col>
      <xdr:colOff>38100</xdr:colOff>
      <xdr:row>98</xdr:row>
      <xdr:rowOff>52960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69487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156210</xdr:rowOff>
    </xdr:from>
    <xdr:to>
      <xdr:col>55</xdr:col>
      <xdr:colOff>0</xdr:colOff>
      <xdr:row>38</xdr:row>
      <xdr:rowOff>156845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131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156845</xdr:rowOff>
    </xdr:from>
    <xdr:to>
      <xdr:col>50</xdr:col>
      <xdr:colOff>114300</xdr:colOff>
      <xdr:row>38</xdr:row>
      <xdr:rowOff>157226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19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157226</xdr:rowOff>
    </xdr:from>
    <xdr:to>
      <xdr:col>45</xdr:col>
      <xdr:colOff>177800</xdr:colOff>
      <xdr:row>38</xdr:row>
      <xdr:rowOff>157734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23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157734</xdr:rowOff>
    </xdr:from>
    <xdr:to>
      <xdr:col>41</xdr:col>
      <xdr:colOff>50800</xdr:colOff>
      <xdr:row>38</xdr:row>
      <xdr:rowOff>158369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20337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106045</xdr:rowOff>
    </xdr:from>
    <xdr:to>
      <xdr:col>50</xdr:col>
      <xdr:colOff>165100</xdr:colOff>
      <xdr:row>39</xdr:row>
      <xdr:rowOff>36195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27322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106426</xdr:rowOff>
    </xdr:from>
    <xdr:to>
      <xdr:col>46</xdr:col>
      <xdr:colOff>38100</xdr:colOff>
      <xdr:row>39</xdr:row>
      <xdr:rowOff>36576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106934</xdr:rowOff>
    </xdr:from>
    <xdr:to>
      <xdr:col>41</xdr:col>
      <xdr:colOff>101600</xdr:colOff>
      <xdr:row>39</xdr:row>
      <xdr:rowOff>37084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28211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107569</xdr:rowOff>
    </xdr:from>
    <xdr:to>
      <xdr:col>36</xdr:col>
      <xdr:colOff>165100</xdr:colOff>
      <xdr:row>39</xdr:row>
      <xdr:rowOff>37719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28846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45791</xdr:rowOff>
    </xdr:from>
    <xdr:to>
      <xdr:col>55</xdr:col>
      <xdr:colOff>0</xdr:colOff>
      <xdr:row>55</xdr:row>
      <xdr:rowOff>13010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04091"/>
          <a:ext cx="8382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63759</xdr:rowOff>
    </xdr:from>
    <xdr:to>
      <xdr:col>50</xdr:col>
      <xdr:colOff>114300</xdr:colOff>
      <xdr:row>55</xdr:row>
      <xdr:rowOff>13010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150609"/>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86437</xdr:rowOff>
    </xdr:from>
    <xdr:to>
      <xdr:col>45</xdr:col>
      <xdr:colOff>177800</xdr:colOff>
      <xdr:row>53</xdr:row>
      <xdr:rowOff>63759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830387"/>
          <a:ext cx="889000" cy="3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86437</xdr:rowOff>
    </xdr:from>
    <xdr:to>
      <xdr:col>41</xdr:col>
      <xdr:colOff>50800</xdr:colOff>
      <xdr:row>53</xdr:row>
      <xdr:rowOff>6517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830387"/>
          <a:ext cx="889000" cy="2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166441</xdr:rowOff>
    </xdr:from>
    <xdr:to>
      <xdr:col>55</xdr:col>
      <xdr:colOff>50800</xdr:colOff>
      <xdr:row>54</xdr:row>
      <xdr:rowOff>96591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17868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133660</xdr:rowOff>
    </xdr:from>
    <xdr:to>
      <xdr:col>50</xdr:col>
      <xdr:colOff>165100</xdr:colOff>
      <xdr:row>55</xdr:row>
      <xdr:rowOff>63810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80337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12959</xdr:rowOff>
    </xdr:from>
    <xdr:to>
      <xdr:col>46</xdr:col>
      <xdr:colOff>38100</xdr:colOff>
      <xdr:row>53</xdr:row>
      <xdr:rowOff>114559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131086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8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35637</xdr:rowOff>
    </xdr:from>
    <xdr:to>
      <xdr:col>41</xdr:col>
      <xdr:colOff>101600</xdr:colOff>
      <xdr:row>51</xdr:row>
      <xdr:rowOff>137237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7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153764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55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127167</xdr:rowOff>
    </xdr:from>
    <xdr:to>
      <xdr:col>36</xdr:col>
      <xdr:colOff>165100</xdr:colOff>
      <xdr:row>53</xdr:row>
      <xdr:rowOff>57317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73844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14084</xdr:rowOff>
    </xdr:from>
    <xdr:to>
      <xdr:col>55</xdr:col>
      <xdr:colOff>0</xdr:colOff>
      <xdr:row>77</xdr:row>
      <xdr:rowOff>16370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442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124122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14084</xdr:rowOff>
    </xdr:from>
    <xdr:to>
      <xdr:col>50</xdr:col>
      <xdr:colOff>114300</xdr:colOff>
      <xdr:row>77</xdr:row>
      <xdr:rowOff>127279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44284"/>
          <a:ext cx="889000" cy="28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121069</xdr:rowOff>
    </xdr:from>
    <xdr:to>
      <xdr:col>45</xdr:col>
      <xdr:colOff>177800</xdr:colOff>
      <xdr:row>77</xdr:row>
      <xdr:rowOff>127279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271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1321</xdr:rowOff>
    </xdr:from>
    <xdr:to>
      <xdr:col>41</xdr:col>
      <xdr:colOff>50800</xdr:colOff>
      <xdr:row>77</xdr:row>
      <xdr:rowOff>121069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31521"/>
          <a:ext cx="889000" cy="2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151147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143336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137020</xdr:rowOff>
    </xdr:from>
    <xdr:to>
      <xdr:col>55</xdr:col>
      <xdr:colOff>50800</xdr:colOff>
      <xdr:row>77</xdr:row>
      <xdr:rowOff>67170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115447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134734</xdr:rowOff>
    </xdr:from>
    <xdr:to>
      <xdr:col>50</xdr:col>
      <xdr:colOff>165100</xdr:colOff>
      <xdr:row>76</xdr:row>
      <xdr:rowOff>64884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81411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76479</xdr:rowOff>
    </xdr:from>
    <xdr:to>
      <xdr:col>46</xdr:col>
      <xdr:colOff>38100</xdr:colOff>
      <xdr:row>78</xdr:row>
      <xdr:rowOff>6629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23156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70269</xdr:rowOff>
    </xdr:from>
    <xdr:to>
      <xdr:col>41</xdr:col>
      <xdr:colOff>101600</xdr:colOff>
      <xdr:row>78</xdr:row>
      <xdr:rowOff>419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121971</xdr:rowOff>
    </xdr:from>
    <xdr:to>
      <xdr:col>36</xdr:col>
      <xdr:colOff>165100</xdr:colOff>
      <xdr:row>76</xdr:row>
      <xdr:rowOff>52121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68648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31114</xdr:rowOff>
    </xdr:from>
    <xdr:to>
      <xdr:col>55</xdr:col>
      <xdr:colOff>0</xdr:colOff>
      <xdr:row>95</xdr:row>
      <xdr:rowOff>81502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18864"/>
          <a:ext cx="8382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97502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85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81502</xdr:rowOff>
    </xdr:from>
    <xdr:to>
      <xdr:col>50</xdr:col>
      <xdr:colOff>114300</xdr:colOff>
      <xdr:row>96</xdr:row>
      <xdr:rowOff>124440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69252"/>
          <a:ext cx="88900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82681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72149</xdr:rowOff>
    </xdr:from>
    <xdr:to>
      <xdr:col>45</xdr:col>
      <xdr:colOff>177800</xdr:colOff>
      <xdr:row>96</xdr:row>
      <xdr:rowOff>124440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31349"/>
          <a:ext cx="88900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72149</xdr:rowOff>
    </xdr:from>
    <xdr:to>
      <xdr:col>41</xdr:col>
      <xdr:colOff>50800</xdr:colOff>
      <xdr:row>96</xdr:row>
      <xdr:rowOff>74930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313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151764</xdr:rowOff>
    </xdr:from>
    <xdr:to>
      <xdr:col>55</xdr:col>
      <xdr:colOff>50800</xdr:colOff>
      <xdr:row>95</xdr:row>
      <xdr:rowOff>81914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30702</xdr:rowOff>
    </xdr:from>
    <xdr:to>
      <xdr:col>50</xdr:col>
      <xdr:colOff>165100</xdr:colOff>
      <xdr:row>95</xdr:row>
      <xdr:rowOff>132302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148829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73640</xdr:rowOff>
    </xdr:from>
    <xdr:to>
      <xdr:col>46</xdr:col>
      <xdr:colOff>38100</xdr:colOff>
      <xdr:row>97</xdr:row>
      <xdr:rowOff>3790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21349</xdr:rowOff>
    </xdr:from>
    <xdr:to>
      <xdr:col>41</xdr:col>
      <xdr:colOff>101600</xdr:colOff>
      <xdr:row>96</xdr:row>
      <xdr:rowOff>122949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114076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24130</xdr:rowOff>
    </xdr:from>
    <xdr:to>
      <xdr:col>36</xdr:col>
      <xdr:colOff>165100</xdr:colOff>
      <xdr:row>96</xdr:row>
      <xdr:rowOff>125730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116857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41293</xdr:rowOff>
    </xdr:from>
    <xdr:to>
      <xdr:col>85</xdr:col>
      <xdr:colOff>126364</xdr:colOff>
      <xdr:row>38</xdr:row>
      <xdr:rowOff>90605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699143"/>
          <a:ext cx="1269" cy="90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94432</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90605</xdr:rowOff>
    </xdr:from>
    <xdr:to>
      <xdr:col>86</xdr:col>
      <xdr:colOff>25400</xdr:colOff>
      <xdr:row>38</xdr:row>
      <xdr:rowOff>90605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0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159420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4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41293</xdr:rowOff>
    </xdr:from>
    <xdr:to>
      <xdr:col>86</xdr:col>
      <xdr:colOff>25400</xdr:colOff>
      <xdr:row>33</xdr:row>
      <xdr:rowOff>41293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6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48369</xdr:rowOff>
    </xdr:from>
    <xdr:to>
      <xdr:col>85</xdr:col>
      <xdr:colOff>127000</xdr:colOff>
      <xdr:row>35</xdr:row>
      <xdr:rowOff>100076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191869"/>
          <a:ext cx="838200" cy="90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41673</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7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18796</xdr:rowOff>
    </xdr:from>
    <xdr:to>
      <xdr:col>85</xdr:col>
      <xdr:colOff>177800</xdr:colOff>
      <xdr:row>35</xdr:row>
      <xdr:rowOff>120396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48369</xdr:rowOff>
    </xdr:from>
    <xdr:to>
      <xdr:col>81</xdr:col>
      <xdr:colOff>50800</xdr:colOff>
      <xdr:row>32</xdr:row>
      <xdr:rowOff>81026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1918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70394</xdr:rowOff>
    </xdr:from>
    <xdr:to>
      <xdr:col>81</xdr:col>
      <xdr:colOff>101600</xdr:colOff>
      <xdr:row>37</xdr:row>
      <xdr:rowOff>544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81026</xdr:rowOff>
    </xdr:from>
    <xdr:to>
      <xdr:col>76</xdr:col>
      <xdr:colOff>114300</xdr:colOff>
      <xdr:row>32</xdr:row>
      <xdr:rowOff>84836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5674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105228</xdr:rowOff>
    </xdr:from>
    <xdr:to>
      <xdr:col>76</xdr:col>
      <xdr:colOff>165100</xdr:colOff>
      <xdr:row>37</xdr:row>
      <xdr:rowOff>35378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26505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84836</xdr:rowOff>
    </xdr:from>
    <xdr:to>
      <xdr:col>71</xdr:col>
      <xdr:colOff>177800</xdr:colOff>
      <xdr:row>36</xdr:row>
      <xdr:rowOff>46083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571236"/>
          <a:ext cx="889000" cy="6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99677</xdr:rowOff>
    </xdr:from>
    <xdr:to>
      <xdr:col>72</xdr:col>
      <xdr:colOff>38100</xdr:colOff>
      <xdr:row>37</xdr:row>
      <xdr:rowOff>29827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20954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19231</xdr:rowOff>
    </xdr:from>
    <xdr:to>
      <xdr:col>67</xdr:col>
      <xdr:colOff>101600</xdr:colOff>
      <xdr:row>37</xdr:row>
      <xdr:rowOff>120831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49276</xdr:rowOff>
    </xdr:from>
    <xdr:to>
      <xdr:col>85</xdr:col>
      <xdr:colOff>177800</xdr:colOff>
      <xdr:row>35</xdr:row>
      <xdr:rowOff>150876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27703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169019</xdr:rowOff>
    </xdr:from>
    <xdr:to>
      <xdr:col>81</xdr:col>
      <xdr:colOff>101600</xdr:colOff>
      <xdr:row>30</xdr:row>
      <xdr:rowOff>99169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115696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4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30226</xdr:rowOff>
    </xdr:from>
    <xdr:to>
      <xdr:col>76</xdr:col>
      <xdr:colOff>165100</xdr:colOff>
      <xdr:row>32</xdr:row>
      <xdr:rowOff>131826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5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148353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2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34036</xdr:rowOff>
    </xdr:from>
    <xdr:to>
      <xdr:col>72</xdr:col>
      <xdr:colOff>38100</xdr:colOff>
      <xdr:row>32</xdr:row>
      <xdr:rowOff>135636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152163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2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166733</xdr:rowOff>
    </xdr:from>
    <xdr:to>
      <xdr:col>67</xdr:col>
      <xdr:colOff>101600</xdr:colOff>
      <xdr:row>36</xdr:row>
      <xdr:rowOff>96883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113410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65405</xdr:rowOff>
    </xdr:from>
    <xdr:to>
      <xdr:col>85</xdr:col>
      <xdr:colOff>127000</xdr:colOff>
      <xdr:row>51</xdr:row>
      <xdr:rowOff>98487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09355"/>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98487</xdr:rowOff>
    </xdr:from>
    <xdr:to>
      <xdr:col>81</xdr:col>
      <xdr:colOff>50800</xdr:colOff>
      <xdr:row>52</xdr:row>
      <xdr:rowOff>72002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842437"/>
          <a:ext cx="8890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73401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11945</xdr:rowOff>
    </xdr:from>
    <xdr:to>
      <xdr:col>76</xdr:col>
      <xdr:colOff>114300</xdr:colOff>
      <xdr:row>52</xdr:row>
      <xdr:rowOff>72002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8927345"/>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11945</xdr:rowOff>
    </xdr:from>
    <xdr:to>
      <xdr:col>71</xdr:col>
      <xdr:colOff>177800</xdr:colOff>
      <xdr:row>53</xdr:row>
      <xdr:rowOff>81734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8927345"/>
          <a:ext cx="889000" cy="2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157297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14605</xdr:rowOff>
    </xdr:from>
    <xdr:to>
      <xdr:col>85</xdr:col>
      <xdr:colOff>177800</xdr:colOff>
      <xdr:row>51</xdr:row>
      <xdr:rowOff>116205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7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37482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6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47687</xdr:rowOff>
    </xdr:from>
    <xdr:to>
      <xdr:col>81</xdr:col>
      <xdr:colOff>101600</xdr:colOff>
      <xdr:row>51</xdr:row>
      <xdr:rowOff>149287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165814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5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21202</xdr:rowOff>
    </xdr:from>
    <xdr:to>
      <xdr:col>76</xdr:col>
      <xdr:colOff>165100</xdr:colOff>
      <xdr:row>52</xdr:row>
      <xdr:rowOff>122802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9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139329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7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132595</xdr:rowOff>
    </xdr:from>
    <xdr:to>
      <xdr:col>72</xdr:col>
      <xdr:colOff>38100</xdr:colOff>
      <xdr:row>52</xdr:row>
      <xdr:rowOff>62745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88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79272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6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30934</xdr:rowOff>
    </xdr:from>
    <xdr:to>
      <xdr:col>67</xdr:col>
      <xdr:colOff>101600</xdr:colOff>
      <xdr:row>53</xdr:row>
      <xdr:rowOff>132534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149061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8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162348</xdr:rowOff>
    </xdr:from>
    <xdr:to>
      <xdr:col>85</xdr:col>
      <xdr:colOff>127000</xdr:colOff>
      <xdr:row>78</xdr:row>
      <xdr:rowOff>167670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35448"/>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101752</xdr:rowOff>
    </xdr:from>
    <xdr:to>
      <xdr:col>81</xdr:col>
      <xdr:colOff>50800</xdr:colOff>
      <xdr:row>78</xdr:row>
      <xdr:rowOff>162348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74852"/>
          <a:ext cx="8890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101752</xdr:rowOff>
    </xdr:from>
    <xdr:to>
      <xdr:col>76</xdr:col>
      <xdr:colOff>114300</xdr:colOff>
      <xdr:row>79</xdr:row>
      <xdr:rowOff>14150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74852"/>
          <a:ext cx="8890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14150</xdr:rowOff>
    </xdr:from>
    <xdr:to>
      <xdr:col>71</xdr:col>
      <xdr:colOff>177800</xdr:colOff>
      <xdr:row>79</xdr:row>
      <xdr:rowOff>81065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58700"/>
          <a:ext cx="889000" cy="6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116870</xdr:rowOff>
    </xdr:from>
    <xdr:to>
      <xdr:col>85</xdr:col>
      <xdr:colOff>177800</xdr:colOff>
      <xdr:row>79</xdr:row>
      <xdr:rowOff>47020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31797</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111548</xdr:rowOff>
    </xdr:from>
    <xdr:to>
      <xdr:col>81</xdr:col>
      <xdr:colOff>101600</xdr:colOff>
      <xdr:row>79</xdr:row>
      <xdr:rowOff>41698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58225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50952</xdr:rowOff>
    </xdr:from>
    <xdr:to>
      <xdr:col>76</xdr:col>
      <xdr:colOff>165100</xdr:colOff>
      <xdr:row>78</xdr:row>
      <xdr:rowOff>152552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169079</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31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134800</xdr:rowOff>
    </xdr:from>
    <xdr:to>
      <xdr:col>72</xdr:col>
      <xdr:colOff>38100</xdr:colOff>
      <xdr:row>79</xdr:row>
      <xdr:rowOff>64950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81477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8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30265</xdr:rowOff>
    </xdr:from>
    <xdr:to>
      <xdr:col>67</xdr:col>
      <xdr:colOff>101600</xdr:colOff>
      <xdr:row>79</xdr:row>
      <xdr:rowOff>131865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122992</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6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75806</xdr:rowOff>
    </xdr:from>
    <xdr:to>
      <xdr:col>85</xdr:col>
      <xdr:colOff>127000</xdr:colOff>
      <xdr:row>92</xdr:row>
      <xdr:rowOff>100199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49206"/>
          <a:ext cx="8382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122762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6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100199</xdr:rowOff>
    </xdr:from>
    <xdr:to>
      <xdr:col>81</xdr:col>
      <xdr:colOff>50800</xdr:colOff>
      <xdr:row>92</xdr:row>
      <xdr:rowOff>155062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87359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122715</xdr:rowOff>
    </xdr:from>
    <xdr:to>
      <xdr:col>76</xdr:col>
      <xdr:colOff>114300</xdr:colOff>
      <xdr:row>92</xdr:row>
      <xdr:rowOff>155062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89611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87647</xdr:rowOff>
    </xdr:from>
    <xdr:to>
      <xdr:col>71</xdr:col>
      <xdr:colOff>177800</xdr:colOff>
      <xdr:row>92</xdr:row>
      <xdr:rowOff>122715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861047"/>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25006</xdr:rowOff>
    </xdr:from>
    <xdr:to>
      <xdr:col>85</xdr:col>
      <xdr:colOff>177800</xdr:colOff>
      <xdr:row>92</xdr:row>
      <xdr:rowOff>126606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47883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6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49399</xdr:rowOff>
    </xdr:from>
    <xdr:to>
      <xdr:col>81</xdr:col>
      <xdr:colOff>101600</xdr:colOff>
      <xdr:row>92</xdr:row>
      <xdr:rowOff>150999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8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167526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104262</xdr:rowOff>
    </xdr:from>
    <xdr:to>
      <xdr:col>76</xdr:col>
      <xdr:colOff>165100</xdr:colOff>
      <xdr:row>93</xdr:row>
      <xdr:rowOff>34412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8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50939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71915</xdr:rowOff>
    </xdr:from>
    <xdr:to>
      <xdr:col>72</xdr:col>
      <xdr:colOff>38100</xdr:colOff>
      <xdr:row>93</xdr:row>
      <xdr:rowOff>2065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8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18592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6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36847</xdr:rowOff>
    </xdr:from>
    <xdr:to>
      <xdr:col>67</xdr:col>
      <xdr:colOff>101600</xdr:colOff>
      <xdr:row>92</xdr:row>
      <xdr:rowOff>138447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8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154974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101600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58800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48277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36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101600</xdr:rowOff>
    </xdr:from>
    <xdr:to>
      <xdr:col>116</xdr:col>
      <xdr:colOff>152400</xdr:colOff>
      <xdr:row>32</xdr:row>
      <xdr:rowOff>101600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101600</xdr:rowOff>
    </xdr:from>
    <xdr:to>
      <xdr:col>116</xdr:col>
      <xdr:colOff>63500</xdr:colOff>
      <xdr:row>33</xdr:row>
      <xdr:rowOff>69850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5588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27957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430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49530</xdr:rowOff>
    </xdr:from>
    <xdr:to>
      <xdr:col>116</xdr:col>
      <xdr:colOff>114300</xdr:colOff>
      <xdr:row>38</xdr:row>
      <xdr:rowOff>151130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69850</xdr:rowOff>
    </xdr:from>
    <xdr:to>
      <xdr:col>111</xdr:col>
      <xdr:colOff>177800</xdr:colOff>
      <xdr:row>33</xdr:row>
      <xdr:rowOff>80010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7277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107950</xdr:rowOff>
    </xdr:from>
    <xdr:to>
      <xdr:col>112</xdr:col>
      <xdr:colOff>38100</xdr:colOff>
      <xdr:row>37</xdr:row>
      <xdr:rowOff>38100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29227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80010</xdr:rowOff>
    </xdr:from>
    <xdr:to>
      <xdr:col>107</xdr:col>
      <xdr:colOff>50800</xdr:colOff>
      <xdr:row>33</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5737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15240</xdr:rowOff>
    </xdr:from>
    <xdr:to>
      <xdr:col>107</xdr:col>
      <xdr:colOff>101600</xdr:colOff>
      <xdr:row>36</xdr:row>
      <xdr:rowOff>116840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107967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104140</xdr:rowOff>
    </xdr:from>
    <xdr:to>
      <xdr:col>102</xdr:col>
      <xdr:colOff>114300</xdr:colOff>
      <xdr:row>33</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419090"/>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139717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31750</xdr:rowOff>
    </xdr:from>
    <xdr:to>
      <xdr:col>98</xdr:col>
      <xdr:colOff>38100</xdr:colOff>
      <xdr:row>38</xdr:row>
      <xdr:rowOff>133350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124477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50800</xdr:rowOff>
    </xdr:from>
    <xdr:to>
      <xdr:col>116</xdr:col>
      <xdr:colOff>114300</xdr:colOff>
      <xdr:row>32</xdr:row>
      <xdr:rowOff>152400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3827</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49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19050</xdr:rowOff>
    </xdr:from>
    <xdr:to>
      <xdr:col>112</xdr:col>
      <xdr:colOff>38100</xdr:colOff>
      <xdr:row>33</xdr:row>
      <xdr:rowOff>120650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137177</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545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29210</xdr:rowOff>
    </xdr:from>
    <xdr:to>
      <xdr:col>107</xdr:col>
      <xdr:colOff>101600</xdr:colOff>
      <xdr:row>33</xdr:row>
      <xdr:rowOff>130810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147337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546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31750</xdr:rowOff>
    </xdr:from>
    <xdr:to>
      <xdr:col>102</xdr:col>
      <xdr:colOff>165100</xdr:colOff>
      <xdr:row>33</xdr:row>
      <xdr:rowOff>133350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149877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53340</xdr:rowOff>
    </xdr:from>
    <xdr:to>
      <xdr:col>98</xdr:col>
      <xdr:colOff>38100</xdr:colOff>
      <xdr:row>31</xdr:row>
      <xdr:rowOff>154940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186,286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年度と比較すると、特別定額給付金給付事業の減などにより減少したものの、新庁舎整備などの影響により類似団体との比較では高い水準で推移している。</a:t>
          </a: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223,558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年度と比較すると、新型コロナウイルス感染症対策事業での臨時特別給付金事業や障害福祉サービス費介護給付費の増などにより増加した。類似団体との比較では高い水準にある。</a:t>
          </a:r>
        </a:p>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18,289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年度と比較すると、消防分署建設費や防災情報ネットワーク整備費などの減により減少した。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年度までは類似団体よりも高い水準で推移していたが、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73,025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年度と比較すると、学校施設や公民館整備費の増などにより増加した。類似団体との比較では高い水準となっており、今後も小・中学校の増改築や公民館の改築が控える中、高水準で推移すると考えられる。</a:t>
          </a: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67,795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年度以降、合併特例期間の終了に伴う普通交付税の段階的縮減が始まり一般財源が減少した結果、取り崩し額が増加し、基金残高が年々減少していた。しかし、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年度以降は歳計剰余金処分などの積立額が取り崩し額を上回っており、基金残高が増加している。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年度は財政調整基金取り崩すことなく、単年度収支や財政調整基金積立金が増加したため、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年度から黒字に転じたことで全会計黒字となっている。</a:t>
          </a:r>
        </a:p>
        <a:p>
          <a:r>
            <a:rPr kumimoji="1" lang="ja-JP" altLang="en-US" sz="1400">
              <a:latin typeface="ＭＳ ゴシック" pitchFamily="49" charset="-128"/>
              <a:ea typeface="ＭＳ ゴシック" pitchFamily="49" charset="-128"/>
            </a:rPr>
            <a:t>近年、モーターボート競走事業会計においては、スマートフォンやパソコンなどインターネットを使って全国から舟券を購入できる「電話投票」が定着し、経営が安定化し収益が増加している。</a:t>
          </a:r>
        </a:p>
        <a:p>
          <a:r>
            <a:rPr kumimoji="1" lang="ja-JP" altLang="en-US" sz="1400">
              <a:latin typeface="ＭＳ ゴシック" pitchFamily="49" charset="-128"/>
              <a:ea typeface="ＭＳ ゴシック" pitchFamily="49" charset="-128"/>
            </a:rPr>
            <a:t>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実質公債費比率は、年々減少傾向にあり、</a:t>
          </a:r>
          <a:r>
            <a:rPr kumimoji="1" lang="en-US" altLang="ja-JP" sz="1350">
              <a:latin typeface="ＭＳ ゴシック" pitchFamily="49" charset="-128"/>
              <a:ea typeface="ＭＳ ゴシック" pitchFamily="49" charset="-128"/>
            </a:rPr>
            <a:t>R3</a:t>
          </a:r>
          <a:r>
            <a:rPr kumimoji="1" lang="ja-JP" altLang="en-US" sz="1350">
              <a:latin typeface="ＭＳ ゴシック" pitchFamily="49" charset="-128"/>
              <a:ea typeface="ＭＳ ゴシック" pitchFamily="49" charset="-128"/>
            </a:rPr>
            <a:t>年度は、</a:t>
          </a:r>
          <a:r>
            <a:rPr kumimoji="1" lang="en-US" altLang="ja-JP" sz="1350">
              <a:latin typeface="ＭＳ ゴシック" pitchFamily="49" charset="-128"/>
              <a:ea typeface="ＭＳ ゴシック" pitchFamily="49" charset="-128"/>
            </a:rPr>
            <a:t>R2</a:t>
          </a:r>
          <a:r>
            <a:rPr kumimoji="1" lang="ja-JP" altLang="en-US" sz="1350">
              <a:latin typeface="ＭＳ ゴシック" pitchFamily="49" charset="-128"/>
              <a:ea typeface="ＭＳ ゴシック" pitchFamily="49" charset="-128"/>
            </a:rPr>
            <a:t>年度より</a:t>
          </a:r>
          <a:r>
            <a:rPr kumimoji="1" lang="en-US" altLang="ja-JP" sz="1350">
              <a:latin typeface="ＭＳ ゴシック" pitchFamily="49" charset="-128"/>
              <a:ea typeface="ＭＳ ゴシック" pitchFamily="49" charset="-128"/>
            </a:rPr>
            <a:t>0.2</a:t>
          </a:r>
          <a:r>
            <a:rPr kumimoji="1" lang="ja-JP" altLang="en-US" sz="1350">
              <a:latin typeface="ＭＳ ゴシック" pitchFamily="49" charset="-128"/>
              <a:ea typeface="ＭＳ ゴシック" pitchFamily="49" charset="-128"/>
            </a:rPr>
            <a:t>ポイント改善し</a:t>
          </a:r>
          <a:r>
            <a:rPr kumimoji="1" lang="en-US" altLang="ja-JP" sz="1350">
              <a:latin typeface="ＭＳ ゴシック" pitchFamily="49" charset="-128"/>
              <a:ea typeface="ＭＳ ゴシック" pitchFamily="49" charset="-128"/>
            </a:rPr>
            <a:t>11.7</a:t>
          </a:r>
          <a:r>
            <a:rPr kumimoji="1" lang="ja-JP" altLang="en-US" sz="1350">
              <a:latin typeface="ＭＳ ゴシック" pitchFamily="49" charset="-128"/>
              <a:ea typeface="ＭＳ ゴシック" pitchFamily="49" charset="-128"/>
            </a:rPr>
            <a:t>％となっている。</a:t>
          </a:r>
        </a:p>
        <a:p>
          <a:r>
            <a:rPr kumimoji="1" lang="ja-JP" altLang="en-US" sz="1350">
              <a:latin typeface="ＭＳ ゴシック" pitchFamily="49" charset="-128"/>
              <a:ea typeface="ＭＳ ゴシック" pitchFamily="49" charset="-128"/>
            </a:rPr>
            <a:t>分子のうち元利償還金は、過疎対策事業債などの元金償還が始まったことにより増加し、更に公営企業債の元利償還金に対する繰入金は、下水道事業会計などが増加している。</a:t>
          </a:r>
        </a:p>
        <a:p>
          <a:r>
            <a:rPr kumimoji="1" lang="ja-JP" altLang="en-US" sz="1350">
              <a:latin typeface="ＭＳ ゴシック" pitchFamily="49" charset="-128"/>
              <a:ea typeface="ＭＳ ゴシック" pitchFamily="49" charset="-128"/>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年度の将来負担比率は、前年度より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115.2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分子のうち将来負担額は増加し、基準財政需要額算入見込額は減少したことなどにより、数値は悪化している。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・ふるさと寄附金基金：企業立地促進補助金や特別支援教育費など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・響創のまちづくり基金：予防接種費や放課後児童健全育成事業等対策費など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百万円積み立てた一方で、新庁舎整備事業費や鏡山小学校改築事業費など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年度においては、取崩しを行わなかった一方、歳計剰余金処分など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平成２９年度で７４．０％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63" name="直線コネクタ 62"/>
        <xdr:cNvCxnSpPr/>
      </xdr:nvCxnSpPr>
      <xdr:spPr>
        <a:xfrm flipV="1">
          <a:off x="4760595" y="4833493"/>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xdr:cNvSpPr txBox="1"/>
      </xdr:nvSpPr>
      <xdr:spPr>
        <a:xfrm>
          <a:off x="4813300" y="58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xdr:cNvCxnSpPr/>
      </xdr:nvCxnSpPr>
      <xdr:spPr>
        <a:xfrm>
          <a:off x="4673600" y="580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66" name="有形固定資産減価償却率最大値テキスト"/>
        <xdr:cNvSpPr txBox="1"/>
      </xdr:nvSpPr>
      <xdr:spPr>
        <a:xfrm>
          <a:off x="4813300" y="460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67" name="直線コネクタ 66"/>
        <xdr:cNvCxnSpPr/>
      </xdr:nvCxnSpPr>
      <xdr:spPr>
        <a:xfrm>
          <a:off x="4673600" y="483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46372</xdr:rowOff>
    </xdr:from>
    <xdr:ext cx="405111" cy="259045"/>
    <xdr:sp macro="" textlink="">
      <xdr:nvSpPr>
        <xdr:cNvPr id="68" name="有形固定資産減価償却率平均値テキスト"/>
        <xdr:cNvSpPr txBox="1"/>
      </xdr:nvSpPr>
      <xdr:spPr>
        <a:xfrm>
          <a:off x="4813300" y="50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69" name="フローチャート: 判断 68"/>
        <xdr:cNvSpPr/>
      </xdr:nvSpPr>
      <xdr:spPr>
        <a:xfrm>
          <a:off x="47117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70" name="フローチャート: 判断 69"/>
        <xdr:cNvSpPr/>
      </xdr:nvSpPr>
      <xdr:spPr>
        <a:xfrm>
          <a:off x="4000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73" name="フローチャート: 判断 72"/>
        <xdr:cNvSpPr/>
      </xdr:nvSpPr>
      <xdr:spPr>
        <a:xfrm>
          <a:off x="1714500" y="49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96393</xdr:rowOff>
    </xdr:from>
    <xdr:to>
      <xdr:col>23</xdr:col>
      <xdr:colOff>136525</xdr:colOff>
      <xdr:row>34</xdr:row>
      <xdr:rowOff>26543</xdr:rowOff>
    </xdr:to>
    <xdr:sp macro="" textlink="">
      <xdr:nvSpPr>
        <xdr:cNvPr id="79" name="楕円 78"/>
        <xdr:cNvSpPr/>
      </xdr:nvSpPr>
      <xdr:spPr>
        <a:xfrm>
          <a:off x="4711700" y="57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11320</xdr:rowOff>
    </xdr:from>
    <xdr:ext cx="405111" cy="259045"/>
    <xdr:sp macro="" textlink="">
      <xdr:nvSpPr>
        <xdr:cNvPr id="80" name="有形固定資産減価償却率該当値テキスト"/>
        <xdr:cNvSpPr txBox="1"/>
      </xdr:nvSpPr>
      <xdr:spPr>
        <a:xfrm>
          <a:off x="4813300" y="566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66167</xdr:rowOff>
    </xdr:from>
    <xdr:to>
      <xdr:col>19</xdr:col>
      <xdr:colOff>187325</xdr:colOff>
      <xdr:row>33</xdr:row>
      <xdr:rowOff>167767</xdr:rowOff>
    </xdr:to>
    <xdr:sp macro="" textlink="">
      <xdr:nvSpPr>
        <xdr:cNvPr id="81" name="楕円 80"/>
        <xdr:cNvSpPr/>
      </xdr:nvSpPr>
      <xdr:spPr>
        <a:xfrm>
          <a:off x="4000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116967</xdr:rowOff>
    </xdr:from>
    <xdr:to>
      <xdr:col>23</xdr:col>
      <xdr:colOff>85725</xdr:colOff>
      <xdr:row>33</xdr:row>
      <xdr:rowOff>147193</xdr:rowOff>
    </xdr:to>
    <xdr:cxnSp macro="">
      <xdr:nvCxnSpPr>
        <xdr:cNvPr id="82" name="直線コネクタ 81"/>
        <xdr:cNvCxnSpPr/>
      </xdr:nvCxnSpPr>
      <xdr:spPr>
        <a:xfrm>
          <a:off x="4051300" y="577481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35941</xdr:rowOff>
    </xdr:from>
    <xdr:to>
      <xdr:col>15</xdr:col>
      <xdr:colOff>187325</xdr:colOff>
      <xdr:row>33</xdr:row>
      <xdr:rowOff>137540</xdr:rowOff>
    </xdr:to>
    <xdr:sp macro="" textlink="">
      <xdr:nvSpPr>
        <xdr:cNvPr id="83" name="楕円 82"/>
        <xdr:cNvSpPr/>
      </xdr:nvSpPr>
      <xdr:spPr>
        <a:xfrm>
          <a:off x="3238500" y="5693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86741</xdr:rowOff>
    </xdr:from>
    <xdr:to>
      <xdr:col>19</xdr:col>
      <xdr:colOff>136525</xdr:colOff>
      <xdr:row>33</xdr:row>
      <xdr:rowOff>116967</xdr:rowOff>
    </xdr:to>
    <xdr:cxnSp macro="">
      <xdr:nvCxnSpPr>
        <xdr:cNvPr id="84" name="直線コネクタ 83"/>
        <xdr:cNvCxnSpPr/>
      </xdr:nvCxnSpPr>
      <xdr:spPr>
        <a:xfrm>
          <a:off x="3289300" y="574459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xdr:cNvSpPr/>
      </xdr:nvSpPr>
      <xdr:spPr>
        <a:xfrm>
          <a:off x="2476500" y="56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33</xdr:row>
      <xdr:rowOff>86741</xdr:rowOff>
    </xdr:to>
    <xdr:cxnSp macro="">
      <xdr:nvCxnSpPr>
        <xdr:cNvPr id="86" name="直線コネクタ 85"/>
        <xdr:cNvCxnSpPr/>
      </xdr:nvCxnSpPr>
      <xdr:spPr>
        <a:xfrm>
          <a:off x="2527300" y="568845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87" name="楕円 86"/>
        <xdr:cNvSpPr/>
      </xdr:nvSpPr>
      <xdr:spPr>
        <a:xfrm>
          <a:off x="1714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30607</xdr:rowOff>
    </xdr:to>
    <xdr:cxnSp macro="">
      <xdr:nvCxnSpPr>
        <xdr:cNvPr id="88" name="直線コネクタ 87"/>
        <xdr:cNvCxnSpPr/>
      </xdr:nvCxnSpPr>
      <xdr:spPr>
        <a:xfrm>
          <a:off x="1765300" y="564959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20718</xdr:rowOff>
    </xdr:from>
    <xdr:ext cx="405111" cy="259045"/>
    <xdr:sp macro="" textlink="">
      <xdr:nvSpPr>
        <xdr:cNvPr id="89" name="n_1aveValue有形固定資産減価償却率"/>
        <xdr:cNvSpPr txBox="1"/>
      </xdr:nvSpPr>
      <xdr:spPr>
        <a:xfrm>
          <a:off x="38360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84218</xdr:rowOff>
    </xdr:from>
    <xdr:ext cx="405111" cy="259045"/>
    <xdr:sp macro="" textlink="">
      <xdr:nvSpPr>
        <xdr:cNvPr id="92" name="n_4aveValue有形固定資産減価償却率"/>
        <xdr:cNvSpPr txBox="1"/>
      </xdr:nvSpPr>
      <xdr:spPr>
        <a:xfrm>
          <a:off x="1562744" y="47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158894</xdr:rowOff>
    </xdr:from>
    <xdr:ext cx="405111" cy="259045"/>
    <xdr:sp macro="" textlink="">
      <xdr:nvSpPr>
        <xdr:cNvPr id="93" name="n_1mainValue有形固定資産減価償却率"/>
        <xdr:cNvSpPr txBox="1"/>
      </xdr:nvSpPr>
      <xdr:spPr>
        <a:xfrm>
          <a:off x="3836044" y="581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128668</xdr:rowOff>
    </xdr:from>
    <xdr:ext cx="405111" cy="259045"/>
    <xdr:sp macro="" textlink="">
      <xdr:nvSpPr>
        <xdr:cNvPr id="94" name="n_2mainValue有形固定資産減価償却率"/>
        <xdr:cNvSpPr txBox="1"/>
      </xdr:nvSpPr>
      <xdr:spPr>
        <a:xfrm>
          <a:off x="3086744" y="578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5" name="n_3mainValue有形固定資産減価償却率"/>
        <xdr:cNvSpPr txBox="1"/>
      </xdr:nvSpPr>
      <xdr:spPr>
        <a:xfrm>
          <a:off x="2324744" y="573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96" name="n_4mainValue有形固定資産減価償却率"/>
        <xdr:cNvSpPr txBox="1"/>
      </xdr:nvSpPr>
      <xdr:spPr>
        <a:xfrm>
          <a:off x="1562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増加などにより将来負担額は増加したものの、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26" name="直線コネクタ 125"/>
        <xdr:cNvCxnSpPr/>
      </xdr:nvCxnSpPr>
      <xdr:spPr>
        <a:xfrm flipV="1">
          <a:off x="14793595" y="4700715"/>
          <a:ext cx="1269" cy="119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27" name="債務償還比率最小値テキスト"/>
        <xdr:cNvSpPr txBox="1"/>
      </xdr:nvSpPr>
      <xdr:spPr>
        <a:xfrm>
          <a:off x="14846300" y="58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28" name="直線コネクタ 127"/>
        <xdr:cNvCxnSpPr/>
      </xdr:nvCxnSpPr>
      <xdr:spPr>
        <a:xfrm>
          <a:off x="14706600" y="589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29" name="債務償還比率最大値テキスト"/>
        <xdr:cNvSpPr txBox="1"/>
      </xdr:nvSpPr>
      <xdr:spPr>
        <a:xfrm>
          <a:off x="14846300" y="4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0" name="直線コネクタ 129"/>
        <xdr:cNvCxnSpPr/>
      </xdr:nvCxnSpPr>
      <xdr:spPr>
        <a:xfrm>
          <a:off x="14706600" y="470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122657</xdr:rowOff>
    </xdr:from>
    <xdr:ext cx="469744" cy="259045"/>
    <xdr:sp macro="" textlink="">
      <xdr:nvSpPr>
        <xdr:cNvPr id="131" name="債務償還比率平均値テキスト"/>
        <xdr:cNvSpPr txBox="1"/>
      </xdr:nvSpPr>
      <xdr:spPr>
        <a:xfrm>
          <a:off x="14846300" y="509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32" name="フローチャート: 判断 131"/>
        <xdr:cNvSpPr/>
      </xdr:nvSpPr>
      <xdr:spPr>
        <a:xfrm>
          <a:off x="14744700" y="52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33" name="フローチャート: 判断 132"/>
        <xdr:cNvSpPr/>
      </xdr:nvSpPr>
      <xdr:spPr>
        <a:xfrm>
          <a:off x="14033500" y="5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34" name="フローチャート: 判断 133"/>
        <xdr:cNvSpPr/>
      </xdr:nvSpPr>
      <xdr:spPr>
        <a:xfrm>
          <a:off x="13271500" y="54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35" name="フローチャート: 判断 134"/>
        <xdr:cNvSpPr/>
      </xdr:nvSpPr>
      <xdr:spPr>
        <a:xfrm>
          <a:off x="12509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6" name="フローチャート: 判断 135"/>
        <xdr:cNvSpPr/>
      </xdr:nvSpPr>
      <xdr:spPr>
        <a:xfrm>
          <a:off x="11747500" y="53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73163</xdr:rowOff>
    </xdr:from>
    <xdr:to>
      <xdr:col>76</xdr:col>
      <xdr:colOff>73025</xdr:colOff>
      <xdr:row>32</xdr:row>
      <xdr:rowOff>3313</xdr:rowOff>
    </xdr:to>
    <xdr:sp macro="" textlink="">
      <xdr:nvSpPr>
        <xdr:cNvPr id="142" name="楕円 141"/>
        <xdr:cNvSpPr/>
      </xdr:nvSpPr>
      <xdr:spPr>
        <a:xfrm>
          <a:off x="14744700" y="5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51590</xdr:rowOff>
    </xdr:from>
    <xdr:ext cx="469744" cy="259045"/>
    <xdr:sp macro="" textlink="">
      <xdr:nvSpPr>
        <xdr:cNvPr id="143" name="債務償還比率該当値テキスト"/>
        <xdr:cNvSpPr txBox="1"/>
      </xdr:nvSpPr>
      <xdr:spPr>
        <a:xfrm>
          <a:off x="14846300" y="53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140462</xdr:rowOff>
    </xdr:from>
    <xdr:to>
      <xdr:col>72</xdr:col>
      <xdr:colOff>123825</xdr:colOff>
      <xdr:row>33</xdr:row>
      <xdr:rowOff>70612</xdr:rowOff>
    </xdr:to>
    <xdr:sp macro="" textlink="">
      <xdr:nvSpPr>
        <xdr:cNvPr id="144" name="楕円 143"/>
        <xdr:cNvSpPr/>
      </xdr:nvSpPr>
      <xdr:spPr>
        <a:xfrm>
          <a:off x="14033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123963</xdr:rowOff>
    </xdr:from>
    <xdr:to>
      <xdr:col>76</xdr:col>
      <xdr:colOff>22225</xdr:colOff>
      <xdr:row>33</xdr:row>
      <xdr:rowOff>19812</xdr:rowOff>
    </xdr:to>
    <xdr:cxnSp macro="">
      <xdr:nvCxnSpPr>
        <xdr:cNvPr id="145" name="直線コネクタ 144"/>
        <xdr:cNvCxnSpPr/>
      </xdr:nvCxnSpPr>
      <xdr:spPr>
        <a:xfrm flipV="1">
          <a:off x="14084300" y="5438913"/>
          <a:ext cx="711200" cy="2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148749</xdr:rowOff>
    </xdr:from>
    <xdr:to>
      <xdr:col>68</xdr:col>
      <xdr:colOff>123825</xdr:colOff>
      <xdr:row>34</xdr:row>
      <xdr:rowOff>78899</xdr:rowOff>
    </xdr:to>
    <xdr:sp macro="" textlink="">
      <xdr:nvSpPr>
        <xdr:cNvPr id="146" name="楕円 145"/>
        <xdr:cNvSpPr/>
      </xdr:nvSpPr>
      <xdr:spPr>
        <a:xfrm>
          <a:off x="13271500" y="5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19812</xdr:rowOff>
    </xdr:from>
    <xdr:to>
      <xdr:col>72</xdr:col>
      <xdr:colOff>73025</xdr:colOff>
      <xdr:row>34</xdr:row>
      <xdr:rowOff>28099</xdr:rowOff>
    </xdr:to>
    <xdr:cxnSp macro="">
      <xdr:nvCxnSpPr>
        <xdr:cNvPr id="147" name="直線コネクタ 146"/>
        <xdr:cNvCxnSpPr/>
      </xdr:nvCxnSpPr>
      <xdr:spPr>
        <a:xfrm flipV="1">
          <a:off x="13322300" y="5677662"/>
          <a:ext cx="7620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28565</xdr:rowOff>
    </xdr:from>
    <xdr:to>
      <xdr:col>64</xdr:col>
      <xdr:colOff>123825</xdr:colOff>
      <xdr:row>33</xdr:row>
      <xdr:rowOff>130164</xdr:rowOff>
    </xdr:to>
    <xdr:sp macro="" textlink="">
      <xdr:nvSpPr>
        <xdr:cNvPr id="148" name="楕円 147"/>
        <xdr:cNvSpPr/>
      </xdr:nvSpPr>
      <xdr:spPr>
        <a:xfrm>
          <a:off x="12509500" y="5686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79364</xdr:rowOff>
    </xdr:from>
    <xdr:to>
      <xdr:col>68</xdr:col>
      <xdr:colOff>73025</xdr:colOff>
      <xdr:row>34</xdr:row>
      <xdr:rowOff>28099</xdr:rowOff>
    </xdr:to>
    <xdr:cxnSp macro="">
      <xdr:nvCxnSpPr>
        <xdr:cNvPr id="149" name="直線コネクタ 148"/>
        <xdr:cNvCxnSpPr/>
      </xdr:nvCxnSpPr>
      <xdr:spPr>
        <a:xfrm>
          <a:off x="12560300" y="5737214"/>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155935</xdr:rowOff>
    </xdr:from>
    <xdr:to>
      <xdr:col>60</xdr:col>
      <xdr:colOff>123825</xdr:colOff>
      <xdr:row>33</xdr:row>
      <xdr:rowOff>86085</xdr:rowOff>
    </xdr:to>
    <xdr:sp macro="" textlink="">
      <xdr:nvSpPr>
        <xdr:cNvPr id="150" name="楕円 149"/>
        <xdr:cNvSpPr/>
      </xdr:nvSpPr>
      <xdr:spPr>
        <a:xfrm>
          <a:off x="11747500" y="56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35285</xdr:rowOff>
    </xdr:from>
    <xdr:to>
      <xdr:col>64</xdr:col>
      <xdr:colOff>73025</xdr:colOff>
      <xdr:row>33</xdr:row>
      <xdr:rowOff>79364</xdr:rowOff>
    </xdr:to>
    <xdr:cxnSp macro="">
      <xdr:nvCxnSpPr>
        <xdr:cNvPr id="151" name="直線コネクタ 150"/>
        <xdr:cNvCxnSpPr/>
      </xdr:nvCxnSpPr>
      <xdr:spPr>
        <a:xfrm>
          <a:off x="11798300" y="5693135"/>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57622</xdr:rowOff>
    </xdr:from>
    <xdr:ext cx="469744" cy="259045"/>
    <xdr:sp macro="" textlink="">
      <xdr:nvSpPr>
        <xdr:cNvPr id="152" name="n_1aveValue債務償還比率"/>
        <xdr:cNvSpPr txBox="1"/>
      </xdr:nvSpPr>
      <xdr:spPr>
        <a:xfrm>
          <a:off x="13836727" y="5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96664</xdr:rowOff>
    </xdr:from>
    <xdr:ext cx="469744" cy="259045"/>
    <xdr:sp macro="" textlink="">
      <xdr:nvSpPr>
        <xdr:cNvPr id="153" name="n_2aveValue債務償還比率"/>
        <xdr:cNvSpPr txBox="1"/>
      </xdr:nvSpPr>
      <xdr:spPr>
        <a:xfrm>
          <a:off x="13087427" y="5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7425</xdr:rowOff>
    </xdr:from>
    <xdr:ext cx="469744" cy="259045"/>
    <xdr:sp macro="" textlink="">
      <xdr:nvSpPr>
        <xdr:cNvPr id="154" name="n_3aveValue債務償還比率"/>
        <xdr:cNvSpPr txBox="1"/>
      </xdr:nvSpPr>
      <xdr:spPr>
        <a:xfrm>
          <a:off x="12325427" y="515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5" name="n_4aveValue債務償還比率"/>
        <xdr:cNvSpPr txBox="1"/>
      </xdr:nvSpPr>
      <xdr:spPr>
        <a:xfrm>
          <a:off x="11563427" y="51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61739</xdr:rowOff>
    </xdr:from>
    <xdr:ext cx="469744" cy="259045"/>
    <xdr:sp macro="" textlink="">
      <xdr:nvSpPr>
        <xdr:cNvPr id="156" name="n_1mainValue債務償還比率"/>
        <xdr:cNvSpPr txBox="1"/>
      </xdr:nvSpPr>
      <xdr:spPr>
        <a:xfrm>
          <a:off x="13836727"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70026</xdr:rowOff>
    </xdr:from>
    <xdr:ext cx="469744" cy="259045"/>
    <xdr:sp macro="" textlink="">
      <xdr:nvSpPr>
        <xdr:cNvPr id="157" name="n_2mainValue債務償還比率"/>
        <xdr:cNvSpPr txBox="1"/>
      </xdr:nvSpPr>
      <xdr:spPr>
        <a:xfrm>
          <a:off x="13087427" y="589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121291</xdr:rowOff>
    </xdr:from>
    <xdr:ext cx="469744" cy="259045"/>
    <xdr:sp macro="" textlink="">
      <xdr:nvSpPr>
        <xdr:cNvPr id="158" name="n_3mainValue債務償還比率"/>
        <xdr:cNvSpPr txBox="1"/>
      </xdr:nvSpPr>
      <xdr:spPr>
        <a:xfrm>
          <a:off x="12325427" y="577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77212</xdr:rowOff>
    </xdr:from>
    <xdr:ext cx="469744" cy="259045"/>
    <xdr:sp macro="" textlink="">
      <xdr:nvSpPr>
        <xdr:cNvPr id="159" name="n_4mainValue債務償還比率"/>
        <xdr:cNvSpPr txBox="1"/>
      </xdr:nvSpPr>
      <xdr:spPr>
        <a:xfrm>
          <a:off x="11563427" y="57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xdr:cNvCxnSpPr/>
      </xdr:nvCxnSpPr>
      <xdr:spPr>
        <a:xfrm flipV="1">
          <a:off x="4634865" y="607923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xdr:cNvSpPr txBox="1"/>
      </xdr:nvSpPr>
      <xdr:spPr>
        <a:xfrm>
          <a:off x="46736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xdr:cNvSpPr txBox="1"/>
      </xdr:nvSpPr>
      <xdr:spPr>
        <a:xfrm>
          <a:off x="4673600" y="585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xdr:cNvCxnSpPr/>
      </xdr:nvCxnSpPr>
      <xdr:spPr>
        <a:xfrm>
          <a:off x="4546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123715</xdr:rowOff>
    </xdr:from>
    <xdr:ext cx="405111" cy="259045"/>
    <xdr:sp macro="" textlink="">
      <xdr:nvSpPr>
        <xdr:cNvPr id="60" name="【道路】&#10;有形固定資産減価償却率平均値テキスト"/>
        <xdr:cNvSpPr txBox="1"/>
      </xdr:nvSpPr>
      <xdr:spPr>
        <a:xfrm>
          <a:off x="4673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xdr:cNvSpPr/>
      </xdr:nvSpPr>
      <xdr:spPr>
        <a:xfrm>
          <a:off x="4584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xdr:cNvSpPr/>
      </xdr:nvSpPr>
      <xdr:spPr>
        <a:xfrm>
          <a:off x="1079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xdr:rowOff>
    </xdr:from>
    <xdr:to>
      <xdr:col>24</xdr:col>
      <xdr:colOff>114300</xdr:colOff>
      <xdr:row>41</xdr:row>
      <xdr:rowOff>110998</xdr:rowOff>
    </xdr:to>
    <xdr:sp macro="" textlink="">
      <xdr:nvSpPr>
        <xdr:cNvPr id="71" name="楕円 70"/>
        <xdr:cNvSpPr/>
      </xdr:nvSpPr>
      <xdr:spPr>
        <a:xfrm>
          <a:off x="4584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95775</xdr:rowOff>
    </xdr:from>
    <xdr:ext cx="405111" cy="259045"/>
    <xdr:sp macro="" textlink="">
      <xdr:nvSpPr>
        <xdr:cNvPr id="72" name="【道路】&#10;有形固定資産減価償却率該当値テキスト"/>
        <xdr:cNvSpPr txBox="1"/>
      </xdr:nvSpPr>
      <xdr:spPr>
        <a:xfrm>
          <a:off x="4673600" y="695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60198</xdr:rowOff>
    </xdr:to>
    <xdr:cxnSp macro="">
      <xdr:nvCxnSpPr>
        <xdr:cNvPr id="74" name="直線コネクタ 73"/>
        <xdr:cNvCxnSpPr/>
      </xdr:nvCxnSpPr>
      <xdr:spPr>
        <a:xfrm>
          <a:off x="3797300" y="7039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75692</xdr:rowOff>
    </xdr:from>
    <xdr:to>
      <xdr:col>15</xdr:col>
      <xdr:colOff>101600</xdr:colOff>
      <xdr:row>41</xdr:row>
      <xdr:rowOff>5842</xdr:rowOff>
    </xdr:to>
    <xdr:sp macro="" textlink="">
      <xdr:nvSpPr>
        <xdr:cNvPr id="75" name="楕円 74"/>
        <xdr:cNvSpPr/>
      </xdr:nvSpPr>
      <xdr:spPr>
        <a:xfrm>
          <a:off x="2857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41</xdr:row>
      <xdr:rowOff>9906</xdr:rowOff>
    </xdr:to>
    <xdr:cxnSp macro="">
      <xdr:nvCxnSpPr>
        <xdr:cNvPr id="76" name="直線コネクタ 75"/>
        <xdr:cNvCxnSpPr/>
      </xdr:nvCxnSpPr>
      <xdr:spPr>
        <a:xfrm>
          <a:off x="2908300" y="6984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xdr:rowOff>
    </xdr:from>
    <xdr:to>
      <xdr:col>10</xdr:col>
      <xdr:colOff>165100</xdr:colOff>
      <xdr:row>40</xdr:row>
      <xdr:rowOff>113284</xdr:rowOff>
    </xdr:to>
    <xdr:sp macro="" textlink="">
      <xdr:nvSpPr>
        <xdr:cNvPr id="77" name="楕円 76"/>
        <xdr:cNvSpPr/>
      </xdr:nvSpPr>
      <xdr:spPr>
        <a:xfrm>
          <a:off x="196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62484</xdr:rowOff>
    </xdr:from>
    <xdr:to>
      <xdr:col>15</xdr:col>
      <xdr:colOff>50800</xdr:colOff>
      <xdr:row>40</xdr:row>
      <xdr:rowOff>126492</xdr:rowOff>
    </xdr:to>
    <xdr:cxnSp macro="">
      <xdr:nvCxnSpPr>
        <xdr:cNvPr id="78" name="直線コネクタ 77"/>
        <xdr:cNvCxnSpPr/>
      </xdr:nvCxnSpPr>
      <xdr:spPr>
        <a:xfrm>
          <a:off x="2019300" y="6920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123698</xdr:rowOff>
    </xdr:from>
    <xdr:to>
      <xdr:col>6</xdr:col>
      <xdr:colOff>38100</xdr:colOff>
      <xdr:row>40</xdr:row>
      <xdr:rowOff>53848</xdr:rowOff>
    </xdr:to>
    <xdr:sp macro="" textlink="">
      <xdr:nvSpPr>
        <xdr:cNvPr id="79" name="楕円 78"/>
        <xdr:cNvSpPr/>
      </xdr:nvSpPr>
      <xdr:spPr>
        <a:xfrm>
          <a:off x="107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xdr:rowOff>
    </xdr:from>
    <xdr:to>
      <xdr:col>10</xdr:col>
      <xdr:colOff>114300</xdr:colOff>
      <xdr:row>40</xdr:row>
      <xdr:rowOff>62484</xdr:rowOff>
    </xdr:to>
    <xdr:cxnSp macro="">
      <xdr:nvCxnSpPr>
        <xdr:cNvPr id="80" name="直線コネクタ 79"/>
        <xdr:cNvCxnSpPr/>
      </xdr:nvCxnSpPr>
      <xdr:spPr>
        <a:xfrm>
          <a:off x="1130300" y="6861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1" name="n_1ave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4" name="n_4aveValue【道路】&#10;有形固定資産減価償却率"/>
        <xdr:cNvSpPr txBox="1"/>
      </xdr:nvSpPr>
      <xdr:spPr>
        <a:xfrm>
          <a:off x="927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5" name="n_1mainValue【道路】&#10;有形固定資産減価償却率"/>
        <xdr:cNvSpPr txBox="1"/>
      </xdr:nvSpPr>
      <xdr:spPr>
        <a:xfrm>
          <a:off x="35820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168419</xdr:rowOff>
    </xdr:from>
    <xdr:ext cx="405111" cy="259045"/>
    <xdr:sp macro="" textlink="">
      <xdr:nvSpPr>
        <xdr:cNvPr id="86" name="n_2mainValue【道路】&#10;有形固定資産減価償却率"/>
        <xdr:cNvSpPr txBox="1"/>
      </xdr:nvSpPr>
      <xdr:spPr>
        <a:xfrm>
          <a:off x="2705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104411</xdr:rowOff>
    </xdr:from>
    <xdr:ext cx="405111" cy="259045"/>
    <xdr:sp macro="" textlink="">
      <xdr:nvSpPr>
        <xdr:cNvPr id="87" name="n_3mainValue【道路】&#10;有形固定資産減価償却率"/>
        <xdr:cNvSpPr txBox="1"/>
      </xdr:nvSpPr>
      <xdr:spPr>
        <a:xfrm>
          <a:off x="1816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44975</xdr:rowOff>
    </xdr:from>
    <xdr:ext cx="405111" cy="259045"/>
    <xdr:sp macro="" textlink="">
      <xdr:nvSpPr>
        <xdr:cNvPr id="88" name="n_4mainValue【道路】&#10;有形固定資産減価償却率"/>
        <xdr:cNvSpPr txBox="1"/>
      </xdr:nvSpPr>
      <xdr:spPr>
        <a:xfrm>
          <a:off x="927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xdr:cNvCxnSpPr/>
      </xdr:nvCxnSpPr>
      <xdr:spPr>
        <a:xfrm flipV="1">
          <a:off x="10476865" y="5862249"/>
          <a:ext cx="0" cy="125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xdr:cNvSpPr txBox="1"/>
      </xdr:nvSpPr>
      <xdr:spPr>
        <a:xfrm>
          <a:off x="10515600" y="71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xdr:cNvCxnSpPr/>
      </xdr:nvCxnSpPr>
      <xdr:spPr>
        <a:xfrm>
          <a:off x="10388600" y="711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xdr:cNvSpPr txBox="1"/>
      </xdr:nvSpPr>
      <xdr:spPr>
        <a:xfrm>
          <a:off x="10515600" y="56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xdr:cNvCxnSpPr/>
      </xdr:nvCxnSpPr>
      <xdr:spPr>
        <a:xfrm>
          <a:off x="10388600" y="586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xdr:cNvSpPr txBox="1"/>
      </xdr:nvSpPr>
      <xdr:spPr>
        <a:xfrm>
          <a:off x="10515600" y="651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xdr:cNvSpPr/>
      </xdr:nvSpPr>
      <xdr:spPr>
        <a:xfrm>
          <a:off x="104267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xdr:cNvSpPr/>
      </xdr:nvSpPr>
      <xdr:spPr>
        <a:xfrm>
          <a:off x="9588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xdr:cNvSpPr/>
      </xdr:nvSpPr>
      <xdr:spPr>
        <a:xfrm>
          <a:off x="8699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xdr:cNvSpPr/>
      </xdr:nvSpPr>
      <xdr:spPr>
        <a:xfrm>
          <a:off x="7810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xdr:cNvSpPr/>
      </xdr:nvSpPr>
      <xdr:spPr>
        <a:xfrm>
          <a:off x="6921500" y="69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80264</xdr:rowOff>
    </xdr:from>
    <xdr:to>
      <xdr:col>55</xdr:col>
      <xdr:colOff>50800</xdr:colOff>
      <xdr:row>40</xdr:row>
      <xdr:rowOff>10414</xdr:rowOff>
    </xdr:to>
    <xdr:sp macro="" textlink="">
      <xdr:nvSpPr>
        <xdr:cNvPr id="127" name="楕円 126"/>
        <xdr:cNvSpPr/>
      </xdr:nvSpPr>
      <xdr:spPr>
        <a:xfrm>
          <a:off x="10426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58691</xdr:rowOff>
    </xdr:from>
    <xdr:ext cx="534377" cy="259045"/>
    <xdr:sp macro="" textlink="">
      <xdr:nvSpPr>
        <xdr:cNvPr id="128" name="【道路】&#10;一人当たり延長該当値テキスト"/>
        <xdr:cNvSpPr txBox="1"/>
      </xdr:nvSpPr>
      <xdr:spPr>
        <a:xfrm>
          <a:off x="10515600" y="67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91511</xdr:rowOff>
    </xdr:from>
    <xdr:to>
      <xdr:col>50</xdr:col>
      <xdr:colOff>165100</xdr:colOff>
      <xdr:row>40</xdr:row>
      <xdr:rowOff>21661</xdr:rowOff>
    </xdr:to>
    <xdr:sp macro="" textlink="">
      <xdr:nvSpPr>
        <xdr:cNvPr id="129" name="楕円 128"/>
        <xdr:cNvSpPr/>
      </xdr:nvSpPr>
      <xdr:spPr>
        <a:xfrm>
          <a:off x="9588500" y="6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131064</xdr:rowOff>
    </xdr:from>
    <xdr:to>
      <xdr:col>55</xdr:col>
      <xdr:colOff>0</xdr:colOff>
      <xdr:row>39</xdr:row>
      <xdr:rowOff>142311</xdr:rowOff>
    </xdr:to>
    <xdr:cxnSp macro="">
      <xdr:nvCxnSpPr>
        <xdr:cNvPr id="130" name="直線コネクタ 129"/>
        <xdr:cNvCxnSpPr/>
      </xdr:nvCxnSpPr>
      <xdr:spPr>
        <a:xfrm flipV="1">
          <a:off x="9639300" y="6817614"/>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101661</xdr:rowOff>
    </xdr:from>
    <xdr:to>
      <xdr:col>46</xdr:col>
      <xdr:colOff>38100</xdr:colOff>
      <xdr:row>40</xdr:row>
      <xdr:rowOff>31811</xdr:rowOff>
    </xdr:to>
    <xdr:sp macro="" textlink="">
      <xdr:nvSpPr>
        <xdr:cNvPr id="131" name="楕円 130"/>
        <xdr:cNvSpPr/>
      </xdr:nvSpPr>
      <xdr:spPr>
        <a:xfrm>
          <a:off x="8699500" y="67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142311</xdr:rowOff>
    </xdr:from>
    <xdr:to>
      <xdr:col>50</xdr:col>
      <xdr:colOff>114300</xdr:colOff>
      <xdr:row>39</xdr:row>
      <xdr:rowOff>152461</xdr:rowOff>
    </xdr:to>
    <xdr:cxnSp macro="">
      <xdr:nvCxnSpPr>
        <xdr:cNvPr id="132" name="直線コネクタ 131"/>
        <xdr:cNvCxnSpPr/>
      </xdr:nvCxnSpPr>
      <xdr:spPr>
        <a:xfrm flipV="1">
          <a:off x="8750300" y="682886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110393</xdr:rowOff>
    </xdr:from>
    <xdr:to>
      <xdr:col>41</xdr:col>
      <xdr:colOff>101600</xdr:colOff>
      <xdr:row>40</xdr:row>
      <xdr:rowOff>40543</xdr:rowOff>
    </xdr:to>
    <xdr:sp macro="" textlink="">
      <xdr:nvSpPr>
        <xdr:cNvPr id="133" name="楕円 132"/>
        <xdr:cNvSpPr/>
      </xdr:nvSpPr>
      <xdr:spPr>
        <a:xfrm>
          <a:off x="7810500" y="6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152461</xdr:rowOff>
    </xdr:from>
    <xdr:to>
      <xdr:col>45</xdr:col>
      <xdr:colOff>177800</xdr:colOff>
      <xdr:row>39</xdr:row>
      <xdr:rowOff>161193</xdr:rowOff>
    </xdr:to>
    <xdr:cxnSp macro="">
      <xdr:nvCxnSpPr>
        <xdr:cNvPr id="134" name="直線コネクタ 133"/>
        <xdr:cNvCxnSpPr/>
      </xdr:nvCxnSpPr>
      <xdr:spPr>
        <a:xfrm flipV="1">
          <a:off x="7861300" y="683901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118897</xdr:rowOff>
    </xdr:from>
    <xdr:to>
      <xdr:col>36</xdr:col>
      <xdr:colOff>165100</xdr:colOff>
      <xdr:row>40</xdr:row>
      <xdr:rowOff>49047</xdr:rowOff>
    </xdr:to>
    <xdr:sp macro="" textlink="">
      <xdr:nvSpPr>
        <xdr:cNvPr id="135" name="楕円 134"/>
        <xdr:cNvSpPr/>
      </xdr:nvSpPr>
      <xdr:spPr>
        <a:xfrm>
          <a:off x="6921500" y="6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161193</xdr:rowOff>
    </xdr:from>
    <xdr:to>
      <xdr:col>41</xdr:col>
      <xdr:colOff>50800</xdr:colOff>
      <xdr:row>39</xdr:row>
      <xdr:rowOff>169697</xdr:rowOff>
    </xdr:to>
    <xdr:cxnSp macro="">
      <xdr:nvCxnSpPr>
        <xdr:cNvPr id="136" name="直線コネクタ 135"/>
        <xdr:cNvCxnSpPr/>
      </xdr:nvCxnSpPr>
      <xdr:spPr>
        <a:xfrm flipV="1">
          <a:off x="6972300" y="6847743"/>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xdr:cNvSpPr txBox="1"/>
      </xdr:nvSpPr>
      <xdr:spPr>
        <a:xfrm>
          <a:off x="9359411" y="71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xdr:cNvSpPr txBox="1"/>
      </xdr:nvSpPr>
      <xdr:spPr>
        <a:xfrm>
          <a:off x="8483111" y="70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xdr:cNvSpPr txBox="1"/>
      </xdr:nvSpPr>
      <xdr:spPr>
        <a:xfrm>
          <a:off x="7594111" y="7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xdr:cNvSpPr txBox="1"/>
      </xdr:nvSpPr>
      <xdr:spPr>
        <a:xfrm>
          <a:off x="6705111" y="70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38188</xdr:rowOff>
    </xdr:from>
    <xdr:ext cx="534377" cy="259045"/>
    <xdr:sp macro="" textlink="">
      <xdr:nvSpPr>
        <xdr:cNvPr id="141" name="n_1mainValue【道路】&#10;一人当たり延長"/>
        <xdr:cNvSpPr txBox="1"/>
      </xdr:nvSpPr>
      <xdr:spPr>
        <a:xfrm>
          <a:off x="9359411" y="65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48338</xdr:rowOff>
    </xdr:from>
    <xdr:ext cx="534377" cy="259045"/>
    <xdr:sp macro="" textlink="">
      <xdr:nvSpPr>
        <xdr:cNvPr id="142" name="n_2mainValue【道路】&#10;一人当たり延長"/>
        <xdr:cNvSpPr txBox="1"/>
      </xdr:nvSpPr>
      <xdr:spPr>
        <a:xfrm>
          <a:off x="8483111" y="65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57070</xdr:rowOff>
    </xdr:from>
    <xdr:ext cx="534377" cy="259045"/>
    <xdr:sp macro="" textlink="">
      <xdr:nvSpPr>
        <xdr:cNvPr id="143" name="n_3mainValue【道路】&#10;一人当たり延長"/>
        <xdr:cNvSpPr txBox="1"/>
      </xdr:nvSpPr>
      <xdr:spPr>
        <a:xfrm>
          <a:off x="7594111" y="65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65574</xdr:rowOff>
    </xdr:from>
    <xdr:ext cx="534377" cy="259045"/>
    <xdr:sp macro="" textlink="">
      <xdr:nvSpPr>
        <xdr:cNvPr id="144" name="n_4mainValue【道路】&#10;一人当たり延長"/>
        <xdr:cNvSpPr txBox="1"/>
      </xdr:nvSpPr>
      <xdr:spPr>
        <a:xfrm>
          <a:off x="6705111" y="65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67" name="直線コネクタ 166"/>
        <xdr:cNvCxnSpPr/>
      </xdr:nvCxnSpPr>
      <xdr:spPr>
        <a:xfrm flipV="1">
          <a:off x="4634865" y="9468612"/>
          <a:ext cx="0" cy="160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8"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9" name="直線コネクタ 168"/>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70" name="【橋りょう・トンネ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71" name="直線コネクタ 170"/>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2"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フローチャート: 判断 172"/>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4" name="フローチャート: 判断 173"/>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77216</xdr:rowOff>
    </xdr:from>
    <xdr:to>
      <xdr:col>15</xdr:col>
      <xdr:colOff>101600</xdr:colOff>
      <xdr:row>59</xdr:row>
      <xdr:rowOff>7366</xdr:rowOff>
    </xdr:to>
    <xdr:sp macro="" textlink="">
      <xdr:nvSpPr>
        <xdr:cNvPr id="175" name="フローチャート: 判断 174"/>
        <xdr:cNvSpPr/>
      </xdr:nvSpPr>
      <xdr:spPr>
        <a:xfrm>
          <a:off x="2857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76" name="フローチャート: 判断 175"/>
        <xdr:cNvSpPr/>
      </xdr:nvSpPr>
      <xdr:spPr>
        <a:xfrm>
          <a:off x="1968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49784</xdr:rowOff>
    </xdr:from>
    <xdr:to>
      <xdr:col>24</xdr:col>
      <xdr:colOff>114300</xdr:colOff>
      <xdr:row>64</xdr:row>
      <xdr:rowOff>151384</xdr:rowOff>
    </xdr:to>
    <xdr:sp macro="" textlink="">
      <xdr:nvSpPr>
        <xdr:cNvPr id="183" name="楕円 182"/>
        <xdr:cNvSpPr/>
      </xdr:nvSpPr>
      <xdr:spPr>
        <a:xfrm>
          <a:off x="45847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136161</xdr:rowOff>
    </xdr:from>
    <xdr:ext cx="405111" cy="259045"/>
    <xdr:sp macro="" textlink="">
      <xdr:nvSpPr>
        <xdr:cNvPr id="184" name="【橋りょう・トンネル】&#10;有形固定資産減価償却率該当値テキスト"/>
        <xdr:cNvSpPr txBox="1"/>
      </xdr:nvSpPr>
      <xdr:spPr>
        <a:xfrm>
          <a:off x="4673600" y="1093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26924</xdr:rowOff>
    </xdr:from>
    <xdr:to>
      <xdr:col>20</xdr:col>
      <xdr:colOff>38100</xdr:colOff>
      <xdr:row>64</xdr:row>
      <xdr:rowOff>128524</xdr:rowOff>
    </xdr:to>
    <xdr:sp macro="" textlink="">
      <xdr:nvSpPr>
        <xdr:cNvPr id="185" name="楕円 184"/>
        <xdr:cNvSpPr/>
      </xdr:nvSpPr>
      <xdr:spPr>
        <a:xfrm>
          <a:off x="3746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77724</xdr:rowOff>
    </xdr:from>
    <xdr:to>
      <xdr:col>24</xdr:col>
      <xdr:colOff>63500</xdr:colOff>
      <xdr:row>64</xdr:row>
      <xdr:rowOff>100584</xdr:rowOff>
    </xdr:to>
    <xdr:cxnSp macro="">
      <xdr:nvCxnSpPr>
        <xdr:cNvPr id="186" name="直線コネクタ 185"/>
        <xdr:cNvCxnSpPr/>
      </xdr:nvCxnSpPr>
      <xdr:spPr>
        <a:xfrm>
          <a:off x="3797300" y="11050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4064</xdr:rowOff>
    </xdr:from>
    <xdr:to>
      <xdr:col>15</xdr:col>
      <xdr:colOff>101600</xdr:colOff>
      <xdr:row>64</xdr:row>
      <xdr:rowOff>105664</xdr:rowOff>
    </xdr:to>
    <xdr:sp macro="" textlink="">
      <xdr:nvSpPr>
        <xdr:cNvPr id="187" name="楕円 186"/>
        <xdr:cNvSpPr/>
      </xdr:nvSpPr>
      <xdr:spPr>
        <a:xfrm>
          <a:off x="2857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54864</xdr:rowOff>
    </xdr:from>
    <xdr:to>
      <xdr:col>19</xdr:col>
      <xdr:colOff>177800</xdr:colOff>
      <xdr:row>64</xdr:row>
      <xdr:rowOff>77724</xdr:rowOff>
    </xdr:to>
    <xdr:cxnSp macro="">
      <xdr:nvCxnSpPr>
        <xdr:cNvPr id="188" name="直線コネクタ 187"/>
        <xdr:cNvCxnSpPr/>
      </xdr:nvCxnSpPr>
      <xdr:spPr>
        <a:xfrm>
          <a:off x="2908300" y="110276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152654</xdr:rowOff>
    </xdr:from>
    <xdr:to>
      <xdr:col>10</xdr:col>
      <xdr:colOff>165100</xdr:colOff>
      <xdr:row>64</xdr:row>
      <xdr:rowOff>82804</xdr:rowOff>
    </xdr:to>
    <xdr:sp macro="" textlink="">
      <xdr:nvSpPr>
        <xdr:cNvPr id="189" name="楕円 188"/>
        <xdr:cNvSpPr/>
      </xdr:nvSpPr>
      <xdr:spPr>
        <a:xfrm>
          <a:off x="1968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32004</xdr:rowOff>
    </xdr:from>
    <xdr:to>
      <xdr:col>15</xdr:col>
      <xdr:colOff>50800</xdr:colOff>
      <xdr:row>64</xdr:row>
      <xdr:rowOff>54864</xdr:rowOff>
    </xdr:to>
    <xdr:cxnSp macro="">
      <xdr:nvCxnSpPr>
        <xdr:cNvPr id="190" name="直線コネクタ 189"/>
        <xdr:cNvCxnSpPr/>
      </xdr:nvCxnSpPr>
      <xdr:spPr>
        <a:xfrm>
          <a:off x="2019300" y="11004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129794</xdr:rowOff>
    </xdr:from>
    <xdr:to>
      <xdr:col>6</xdr:col>
      <xdr:colOff>38100</xdr:colOff>
      <xdr:row>64</xdr:row>
      <xdr:rowOff>59944</xdr:rowOff>
    </xdr:to>
    <xdr:sp macro="" textlink="">
      <xdr:nvSpPr>
        <xdr:cNvPr id="191" name="楕円 190"/>
        <xdr:cNvSpPr/>
      </xdr:nvSpPr>
      <xdr:spPr>
        <a:xfrm>
          <a:off x="1079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9144</xdr:rowOff>
    </xdr:from>
    <xdr:to>
      <xdr:col>10</xdr:col>
      <xdr:colOff>114300</xdr:colOff>
      <xdr:row>64</xdr:row>
      <xdr:rowOff>32004</xdr:rowOff>
    </xdr:to>
    <xdr:cxnSp macro="">
      <xdr:nvCxnSpPr>
        <xdr:cNvPr id="192" name="直線コネクタ 191"/>
        <xdr:cNvCxnSpPr/>
      </xdr:nvCxnSpPr>
      <xdr:spPr>
        <a:xfrm>
          <a:off x="1130300" y="10981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193" name="n_1aveValue【橋りょう・トンネル】&#10;有形固定資産減価償却率"/>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23893</xdr:rowOff>
    </xdr:from>
    <xdr:ext cx="405111" cy="259045"/>
    <xdr:sp macro="" textlink="">
      <xdr:nvSpPr>
        <xdr:cNvPr id="194" name="n_2aveValue【橋りょう・トンネル】&#10;有形固定資産減価償却率"/>
        <xdr:cNvSpPr txBox="1"/>
      </xdr:nvSpPr>
      <xdr:spPr>
        <a:xfrm>
          <a:off x="2705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149623</xdr:rowOff>
    </xdr:from>
    <xdr:ext cx="405111" cy="259045"/>
    <xdr:sp macro="" textlink="">
      <xdr:nvSpPr>
        <xdr:cNvPr id="195" name="n_3aveValue【橋りょう・トンネル】&#10;有形固定資産減価償却率"/>
        <xdr:cNvSpPr txBox="1"/>
      </xdr:nvSpPr>
      <xdr:spPr>
        <a:xfrm>
          <a:off x="1816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6" name="n_4ave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119651</xdr:rowOff>
    </xdr:from>
    <xdr:ext cx="405111" cy="259045"/>
    <xdr:sp macro="" textlink="">
      <xdr:nvSpPr>
        <xdr:cNvPr id="197" name="n_1mainValue【橋りょう・トンネル】&#10;有形固定資産減価償却率"/>
        <xdr:cNvSpPr txBox="1"/>
      </xdr:nvSpPr>
      <xdr:spPr>
        <a:xfrm>
          <a:off x="3582044"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96791</xdr:rowOff>
    </xdr:from>
    <xdr:ext cx="405111" cy="259045"/>
    <xdr:sp macro="" textlink="">
      <xdr:nvSpPr>
        <xdr:cNvPr id="198" name="n_2mainValue【橋りょう・トンネル】&#10;有形固定資産減価償却率"/>
        <xdr:cNvSpPr txBox="1"/>
      </xdr:nvSpPr>
      <xdr:spPr>
        <a:xfrm>
          <a:off x="2705744"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73931</xdr:rowOff>
    </xdr:from>
    <xdr:ext cx="405111" cy="259045"/>
    <xdr:sp macro="" textlink="">
      <xdr:nvSpPr>
        <xdr:cNvPr id="199" name="n_3mainValue【橋りょう・トンネル】&#10;有形固定資産減価償却率"/>
        <xdr:cNvSpPr txBox="1"/>
      </xdr:nvSpPr>
      <xdr:spPr>
        <a:xfrm>
          <a:off x="1816744" y="1104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51071</xdr:rowOff>
    </xdr:from>
    <xdr:ext cx="405111" cy="259045"/>
    <xdr:sp macro="" textlink="">
      <xdr:nvSpPr>
        <xdr:cNvPr id="200" name="n_4mainValue【橋りょう・トンネル】&#10;有形固定資産減価償却率"/>
        <xdr:cNvSpPr txBox="1"/>
      </xdr:nvSpPr>
      <xdr:spPr>
        <a:xfrm>
          <a:off x="927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0" name="テキスト ボックス 21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6" name="直線コネクタ 225"/>
        <xdr:cNvCxnSpPr/>
      </xdr:nvCxnSpPr>
      <xdr:spPr>
        <a:xfrm flipV="1">
          <a:off x="10476865" y="9432645"/>
          <a:ext cx="0" cy="162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7" name="【橋りょう・トンネル】&#10;一人当たり有形固定資産（償却資産）額最小値テキスト"/>
        <xdr:cNvSpPr txBox="1"/>
      </xdr:nvSpPr>
      <xdr:spPr>
        <a:xfrm>
          <a:off x="10515600" y="110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28" name="直線コネクタ 227"/>
        <xdr:cNvCxnSpPr/>
      </xdr:nvCxnSpPr>
      <xdr:spPr>
        <a:xfrm>
          <a:off x="10388600" y="1105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29" name="【橋りょう・トンネル】&#10;一人当たり有形固定資産（償却資産）額最大値テキスト"/>
        <xdr:cNvSpPr txBox="1"/>
      </xdr:nvSpPr>
      <xdr:spPr>
        <a:xfrm>
          <a:off x="10515600" y="9207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30" name="直線コネクタ 229"/>
        <xdr:cNvCxnSpPr/>
      </xdr:nvCxnSpPr>
      <xdr:spPr>
        <a:xfrm>
          <a:off x="10388600" y="94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110288</xdr:rowOff>
    </xdr:from>
    <xdr:ext cx="599010" cy="259045"/>
    <xdr:sp macro="" textlink="">
      <xdr:nvSpPr>
        <xdr:cNvPr id="231" name="【橋りょう・トンネル】&#10;一人当たり有形固定資産（償却資産）額平均値テキスト"/>
        <xdr:cNvSpPr txBox="1"/>
      </xdr:nvSpPr>
      <xdr:spPr>
        <a:xfrm>
          <a:off x="10515600" y="10568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32" name="フローチャート: 判断 231"/>
        <xdr:cNvSpPr/>
      </xdr:nvSpPr>
      <xdr:spPr>
        <a:xfrm>
          <a:off x="10426700" y="105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3" name="フローチャート: 判断 232"/>
        <xdr:cNvSpPr/>
      </xdr:nvSpPr>
      <xdr:spPr>
        <a:xfrm>
          <a:off x="9588500" y="1074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4" name="フローチャート: 判断 233"/>
        <xdr:cNvSpPr/>
      </xdr:nvSpPr>
      <xdr:spPr>
        <a:xfrm>
          <a:off x="8699500" y="107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5" name="フローチャート: 判断 234"/>
        <xdr:cNvSpPr/>
      </xdr:nvSpPr>
      <xdr:spPr>
        <a:xfrm>
          <a:off x="7810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6" name="フローチャート: 判断 235"/>
        <xdr:cNvSpPr/>
      </xdr:nvSpPr>
      <xdr:spPr>
        <a:xfrm>
          <a:off x="6921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123545</xdr:rowOff>
    </xdr:from>
    <xdr:to>
      <xdr:col>55</xdr:col>
      <xdr:colOff>50800</xdr:colOff>
      <xdr:row>55</xdr:row>
      <xdr:rowOff>53695</xdr:rowOff>
    </xdr:to>
    <xdr:sp macro="" textlink="">
      <xdr:nvSpPr>
        <xdr:cNvPr id="242" name="楕円 241"/>
        <xdr:cNvSpPr/>
      </xdr:nvSpPr>
      <xdr:spPr>
        <a:xfrm>
          <a:off x="10426700" y="93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76572</xdr:rowOff>
    </xdr:from>
    <xdr:ext cx="690189" cy="259045"/>
    <xdr:sp macro="" textlink="">
      <xdr:nvSpPr>
        <xdr:cNvPr id="243" name="【橋りょう・トンネル】&#10;一人当たり有形固定資産（償却資産）額該当値テキスト"/>
        <xdr:cNvSpPr txBox="1"/>
      </xdr:nvSpPr>
      <xdr:spPr>
        <a:xfrm>
          <a:off x="10515600" y="9334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144021</xdr:rowOff>
    </xdr:from>
    <xdr:to>
      <xdr:col>50</xdr:col>
      <xdr:colOff>165100</xdr:colOff>
      <xdr:row>55</xdr:row>
      <xdr:rowOff>74171</xdr:rowOff>
    </xdr:to>
    <xdr:sp macro="" textlink="">
      <xdr:nvSpPr>
        <xdr:cNvPr id="244" name="楕円 243"/>
        <xdr:cNvSpPr/>
      </xdr:nvSpPr>
      <xdr:spPr>
        <a:xfrm>
          <a:off x="9588500" y="94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2895</xdr:rowOff>
    </xdr:from>
    <xdr:to>
      <xdr:col>55</xdr:col>
      <xdr:colOff>0</xdr:colOff>
      <xdr:row>55</xdr:row>
      <xdr:rowOff>23371</xdr:rowOff>
    </xdr:to>
    <xdr:cxnSp macro="">
      <xdr:nvCxnSpPr>
        <xdr:cNvPr id="245" name="直線コネクタ 244"/>
        <xdr:cNvCxnSpPr/>
      </xdr:nvCxnSpPr>
      <xdr:spPr>
        <a:xfrm flipV="1">
          <a:off x="9639300" y="9432645"/>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163194</xdr:rowOff>
    </xdr:from>
    <xdr:to>
      <xdr:col>46</xdr:col>
      <xdr:colOff>38100</xdr:colOff>
      <xdr:row>55</xdr:row>
      <xdr:rowOff>93344</xdr:rowOff>
    </xdr:to>
    <xdr:sp macro="" textlink="">
      <xdr:nvSpPr>
        <xdr:cNvPr id="246" name="楕円 245"/>
        <xdr:cNvSpPr/>
      </xdr:nvSpPr>
      <xdr:spPr>
        <a:xfrm>
          <a:off x="8699500" y="9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23371</xdr:rowOff>
    </xdr:from>
    <xdr:to>
      <xdr:col>50</xdr:col>
      <xdr:colOff>114300</xdr:colOff>
      <xdr:row>55</xdr:row>
      <xdr:rowOff>42544</xdr:rowOff>
    </xdr:to>
    <xdr:cxnSp macro="">
      <xdr:nvCxnSpPr>
        <xdr:cNvPr id="247" name="直線コネクタ 246"/>
        <xdr:cNvCxnSpPr/>
      </xdr:nvCxnSpPr>
      <xdr:spPr>
        <a:xfrm flipV="1">
          <a:off x="8750300" y="9453121"/>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8385</xdr:rowOff>
    </xdr:from>
    <xdr:to>
      <xdr:col>41</xdr:col>
      <xdr:colOff>101600</xdr:colOff>
      <xdr:row>55</xdr:row>
      <xdr:rowOff>109985</xdr:rowOff>
    </xdr:to>
    <xdr:sp macro="" textlink="">
      <xdr:nvSpPr>
        <xdr:cNvPr id="248" name="楕円 247"/>
        <xdr:cNvSpPr/>
      </xdr:nvSpPr>
      <xdr:spPr>
        <a:xfrm>
          <a:off x="78105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42544</xdr:rowOff>
    </xdr:from>
    <xdr:to>
      <xdr:col>45</xdr:col>
      <xdr:colOff>177800</xdr:colOff>
      <xdr:row>55</xdr:row>
      <xdr:rowOff>59185</xdr:rowOff>
    </xdr:to>
    <xdr:cxnSp macro="">
      <xdr:nvCxnSpPr>
        <xdr:cNvPr id="249" name="直線コネクタ 248"/>
        <xdr:cNvCxnSpPr/>
      </xdr:nvCxnSpPr>
      <xdr:spPr>
        <a:xfrm flipV="1">
          <a:off x="7861300" y="9472294"/>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24650</xdr:rowOff>
    </xdr:from>
    <xdr:to>
      <xdr:col>36</xdr:col>
      <xdr:colOff>165100</xdr:colOff>
      <xdr:row>55</xdr:row>
      <xdr:rowOff>126250</xdr:rowOff>
    </xdr:to>
    <xdr:sp macro="" textlink="">
      <xdr:nvSpPr>
        <xdr:cNvPr id="250" name="楕円 249"/>
        <xdr:cNvSpPr/>
      </xdr:nvSpPr>
      <xdr:spPr>
        <a:xfrm>
          <a:off x="6921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59185</xdr:rowOff>
    </xdr:from>
    <xdr:to>
      <xdr:col>41</xdr:col>
      <xdr:colOff>50800</xdr:colOff>
      <xdr:row>55</xdr:row>
      <xdr:rowOff>75450</xdr:rowOff>
    </xdr:to>
    <xdr:cxnSp macro="">
      <xdr:nvCxnSpPr>
        <xdr:cNvPr id="251" name="直線コネクタ 250"/>
        <xdr:cNvCxnSpPr/>
      </xdr:nvCxnSpPr>
      <xdr:spPr>
        <a:xfrm flipV="1">
          <a:off x="6972300" y="9488935"/>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35041</xdr:rowOff>
    </xdr:from>
    <xdr:ext cx="599010" cy="259045"/>
    <xdr:sp macro="" textlink="">
      <xdr:nvSpPr>
        <xdr:cNvPr id="252" name="n_1aveValue【橋りょう・トンネル】&#10;一人当たり有形固定資産（償却資産）額"/>
        <xdr:cNvSpPr txBox="1"/>
      </xdr:nvSpPr>
      <xdr:spPr>
        <a:xfrm>
          <a:off x="9327095" y="1083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170084</xdr:rowOff>
    </xdr:from>
    <xdr:ext cx="599010" cy="259045"/>
    <xdr:sp macro="" textlink="">
      <xdr:nvSpPr>
        <xdr:cNvPr id="253" name="n_2aveValue【橋りょう・トンネル】&#10;一人当たり有形固定資産（償却資産）額"/>
        <xdr:cNvSpPr txBox="1"/>
      </xdr:nvSpPr>
      <xdr:spPr>
        <a:xfrm>
          <a:off x="8450795" y="107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1213</xdr:rowOff>
    </xdr:from>
    <xdr:ext cx="599010" cy="259045"/>
    <xdr:sp macro="" textlink="">
      <xdr:nvSpPr>
        <xdr:cNvPr id="254" name="n_3aveValue【橋りょう・トンネル】&#10;一人当たり有形固定資産（償却資産）額"/>
        <xdr:cNvSpPr txBox="1"/>
      </xdr:nvSpPr>
      <xdr:spPr>
        <a:xfrm>
          <a:off x="7561795" y="108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165443</xdr:rowOff>
    </xdr:from>
    <xdr:ext cx="599010" cy="259045"/>
    <xdr:sp macro="" textlink="">
      <xdr:nvSpPr>
        <xdr:cNvPr id="255" name="n_4aveValue【橋りょう・トンネル】&#10;一人当たり有形固定資産（償却資産）額"/>
        <xdr:cNvSpPr txBox="1"/>
      </xdr:nvSpPr>
      <xdr:spPr>
        <a:xfrm>
          <a:off x="66727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90698</xdr:rowOff>
    </xdr:from>
    <xdr:ext cx="690189" cy="259045"/>
    <xdr:sp macro="" textlink="">
      <xdr:nvSpPr>
        <xdr:cNvPr id="256" name="n_1mainValue【橋りょう・トンネル】&#10;一人当たり有形固定資産（償却資産）額"/>
        <xdr:cNvSpPr txBox="1"/>
      </xdr:nvSpPr>
      <xdr:spPr>
        <a:xfrm>
          <a:off x="9281505" y="9177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109871</xdr:rowOff>
    </xdr:from>
    <xdr:ext cx="599010" cy="259045"/>
    <xdr:sp macro="" textlink="">
      <xdr:nvSpPr>
        <xdr:cNvPr id="257" name="n_2mainValue【橋りょう・トンネル】&#10;一人当たり有形固定資産（償却資産）額"/>
        <xdr:cNvSpPr txBox="1"/>
      </xdr:nvSpPr>
      <xdr:spPr>
        <a:xfrm>
          <a:off x="8450795" y="91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126512</xdr:rowOff>
    </xdr:from>
    <xdr:ext cx="599010" cy="259045"/>
    <xdr:sp macro="" textlink="">
      <xdr:nvSpPr>
        <xdr:cNvPr id="258" name="n_3mainValue【橋りょう・トンネル】&#10;一人当たり有形固定資産（償却資産）額"/>
        <xdr:cNvSpPr txBox="1"/>
      </xdr:nvSpPr>
      <xdr:spPr>
        <a:xfrm>
          <a:off x="7561795" y="921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142777</xdr:rowOff>
    </xdr:from>
    <xdr:ext cx="599010" cy="259045"/>
    <xdr:sp macro="" textlink="">
      <xdr:nvSpPr>
        <xdr:cNvPr id="259" name="n_4mainValue【橋りょう・トンネル】&#10;一人当たり有形固定資産（償却資産）額"/>
        <xdr:cNvSpPr txBox="1"/>
      </xdr:nvSpPr>
      <xdr:spPr>
        <a:xfrm>
          <a:off x="66727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60961</xdr:rowOff>
    </xdr:from>
    <xdr:to>
      <xdr:col>24</xdr:col>
      <xdr:colOff>62865</xdr:colOff>
      <xdr:row>86</xdr:row>
      <xdr:rowOff>0</xdr:rowOff>
    </xdr:to>
    <xdr:cxnSp macro="">
      <xdr:nvCxnSpPr>
        <xdr:cNvPr id="284" name="直線コネクタ 283"/>
        <xdr:cNvCxnSpPr/>
      </xdr:nvCxnSpPr>
      <xdr:spPr>
        <a:xfrm flipV="1">
          <a:off x="4634865" y="13776961"/>
          <a:ext cx="0" cy="9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405111" cy="259045"/>
    <xdr:sp macro="" textlink="">
      <xdr:nvSpPr>
        <xdr:cNvPr id="285" name="【公営住宅】&#10;有形固定資産減価償却率最小値テキスト"/>
        <xdr:cNvSpPr txBox="1"/>
      </xdr:nvSpPr>
      <xdr:spPr>
        <a:xfrm>
          <a:off x="4673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86" name="直線コネクタ 285"/>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7638</xdr:rowOff>
    </xdr:from>
    <xdr:ext cx="405111" cy="259045"/>
    <xdr:sp macro="" textlink="">
      <xdr:nvSpPr>
        <xdr:cNvPr id="287" name="【公営住宅】&#10;有形固定資産減価償却率最大値テキスト"/>
        <xdr:cNvSpPr txBox="1"/>
      </xdr:nvSpPr>
      <xdr:spPr>
        <a:xfrm>
          <a:off x="4673600"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60961</xdr:rowOff>
    </xdr:from>
    <xdr:to>
      <xdr:col>24</xdr:col>
      <xdr:colOff>152400</xdr:colOff>
      <xdr:row>80</xdr:row>
      <xdr:rowOff>60961</xdr:rowOff>
    </xdr:to>
    <xdr:cxnSp macro="">
      <xdr:nvCxnSpPr>
        <xdr:cNvPr id="288" name="直線コネクタ 287"/>
        <xdr:cNvCxnSpPr/>
      </xdr:nvCxnSpPr>
      <xdr:spPr>
        <a:xfrm>
          <a:off x="4546600" y="1377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83838</xdr:rowOff>
    </xdr:from>
    <xdr:ext cx="405111" cy="259045"/>
    <xdr:sp macro="" textlink="">
      <xdr:nvSpPr>
        <xdr:cNvPr id="289" name="【公営住宅】&#10;有形固定資産減価償却率平均値テキスト"/>
        <xdr:cNvSpPr txBox="1"/>
      </xdr:nvSpPr>
      <xdr:spPr>
        <a:xfrm>
          <a:off x="4673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90" name="フローチャート: 判断 289"/>
        <xdr:cNvSpPr/>
      </xdr:nvSpPr>
      <xdr:spPr>
        <a:xfrm>
          <a:off x="4584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143511</xdr:rowOff>
    </xdr:from>
    <xdr:to>
      <xdr:col>20</xdr:col>
      <xdr:colOff>38100</xdr:colOff>
      <xdr:row>80</xdr:row>
      <xdr:rowOff>73661</xdr:rowOff>
    </xdr:to>
    <xdr:sp macro="" textlink="">
      <xdr:nvSpPr>
        <xdr:cNvPr id="291" name="フローチャート: 判断 290"/>
        <xdr:cNvSpPr/>
      </xdr:nvSpPr>
      <xdr:spPr>
        <a:xfrm>
          <a:off x="37465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92" name="フローチャート: 判断 291"/>
        <xdr:cNvSpPr/>
      </xdr:nvSpPr>
      <xdr:spPr>
        <a:xfrm>
          <a:off x="2857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93" name="フローチャート: 判断 292"/>
        <xdr:cNvSpPr/>
      </xdr:nvSpPr>
      <xdr:spPr>
        <a:xfrm>
          <a:off x="1968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0" name="楕円 299"/>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134638</xdr:rowOff>
    </xdr:from>
    <xdr:ext cx="405111" cy="259045"/>
    <xdr:sp macro="" textlink="">
      <xdr:nvSpPr>
        <xdr:cNvPr id="301" name="【公営住宅】&#10;有形固定資産減価償却率該当値テキスト"/>
        <xdr:cNvSpPr txBox="1"/>
      </xdr:nvSpPr>
      <xdr:spPr>
        <a:xfrm>
          <a:off x="4673600"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2" name="楕円 301"/>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60961</xdr:rowOff>
    </xdr:to>
    <xdr:cxnSp macro="">
      <xdr:nvCxnSpPr>
        <xdr:cNvPr id="303" name="直線コネクタ 302"/>
        <xdr:cNvCxnSpPr/>
      </xdr:nvCxnSpPr>
      <xdr:spPr>
        <a:xfrm>
          <a:off x="3797300" y="1373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59689</xdr:rowOff>
    </xdr:from>
    <xdr:to>
      <xdr:col>15</xdr:col>
      <xdr:colOff>101600</xdr:colOff>
      <xdr:row>77</xdr:row>
      <xdr:rowOff>161289</xdr:rowOff>
    </xdr:to>
    <xdr:sp macro="" textlink="">
      <xdr:nvSpPr>
        <xdr:cNvPr id="304" name="楕円 303"/>
        <xdr:cNvSpPr/>
      </xdr:nvSpPr>
      <xdr:spPr>
        <a:xfrm>
          <a:off x="2857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110489</xdr:rowOff>
    </xdr:from>
    <xdr:to>
      <xdr:col>19</xdr:col>
      <xdr:colOff>177800</xdr:colOff>
      <xdr:row>80</xdr:row>
      <xdr:rowOff>15239</xdr:rowOff>
    </xdr:to>
    <xdr:cxnSp macro="">
      <xdr:nvCxnSpPr>
        <xdr:cNvPr id="305" name="直線コネクタ 304"/>
        <xdr:cNvCxnSpPr/>
      </xdr:nvCxnSpPr>
      <xdr:spPr>
        <a:xfrm>
          <a:off x="2908300" y="1331213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132080</xdr:rowOff>
    </xdr:from>
    <xdr:to>
      <xdr:col>10</xdr:col>
      <xdr:colOff>165100</xdr:colOff>
      <xdr:row>78</xdr:row>
      <xdr:rowOff>62230</xdr:rowOff>
    </xdr:to>
    <xdr:sp macro="" textlink="">
      <xdr:nvSpPr>
        <xdr:cNvPr id="306" name="楕円 305"/>
        <xdr:cNvSpPr/>
      </xdr:nvSpPr>
      <xdr:spPr>
        <a:xfrm>
          <a:off x="196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110489</xdr:rowOff>
    </xdr:from>
    <xdr:to>
      <xdr:col>15</xdr:col>
      <xdr:colOff>50800</xdr:colOff>
      <xdr:row>78</xdr:row>
      <xdr:rowOff>11430</xdr:rowOff>
    </xdr:to>
    <xdr:cxnSp macro="">
      <xdr:nvCxnSpPr>
        <xdr:cNvPr id="307" name="直線コネクタ 306"/>
        <xdr:cNvCxnSpPr/>
      </xdr:nvCxnSpPr>
      <xdr:spPr>
        <a:xfrm flipV="1">
          <a:off x="2019300" y="13312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08" name="楕円 307"/>
        <xdr:cNvSpPr/>
      </xdr:nvSpPr>
      <xdr:spPr>
        <a:xfrm>
          <a:off x="107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11430</xdr:rowOff>
    </xdr:from>
    <xdr:to>
      <xdr:col>10</xdr:col>
      <xdr:colOff>114300</xdr:colOff>
      <xdr:row>78</xdr:row>
      <xdr:rowOff>80011</xdr:rowOff>
    </xdr:to>
    <xdr:cxnSp macro="">
      <xdr:nvCxnSpPr>
        <xdr:cNvPr id="309" name="直線コネクタ 308"/>
        <xdr:cNvCxnSpPr/>
      </xdr:nvCxnSpPr>
      <xdr:spPr>
        <a:xfrm flipV="1">
          <a:off x="1130300" y="133845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64788</xdr:rowOff>
    </xdr:from>
    <xdr:ext cx="405111" cy="259045"/>
    <xdr:sp macro="" textlink="">
      <xdr:nvSpPr>
        <xdr:cNvPr id="310" name="n_1aveValue【公営住宅】&#10;有形固定資産減価償却率"/>
        <xdr:cNvSpPr txBox="1"/>
      </xdr:nvSpPr>
      <xdr:spPr>
        <a:xfrm>
          <a:off x="35820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140988</xdr:rowOff>
    </xdr:from>
    <xdr:ext cx="405111" cy="259045"/>
    <xdr:sp macro="" textlink="">
      <xdr:nvSpPr>
        <xdr:cNvPr id="311" name="n_2aveValue【公営住宅】&#10;有形固定資産減価償却率"/>
        <xdr:cNvSpPr txBox="1"/>
      </xdr:nvSpPr>
      <xdr:spPr>
        <a:xfrm>
          <a:off x="2705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2" name="n_3aveValue【公営住宅】&#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公営住宅】&#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4"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6366</xdr:rowOff>
    </xdr:from>
    <xdr:ext cx="405111" cy="259045"/>
    <xdr:sp macro="" textlink="">
      <xdr:nvSpPr>
        <xdr:cNvPr id="315" name="n_2mainValue【公営住宅】&#10;有形固定資産減価償却率"/>
        <xdr:cNvSpPr txBox="1"/>
      </xdr:nvSpPr>
      <xdr:spPr>
        <a:xfrm>
          <a:off x="2705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78757</xdr:rowOff>
    </xdr:from>
    <xdr:ext cx="405111" cy="259045"/>
    <xdr:sp macro="" textlink="">
      <xdr:nvSpPr>
        <xdr:cNvPr id="316" name="n_3mainValue【公営住宅】&#10;有形固定資産減価償却率"/>
        <xdr:cNvSpPr txBox="1"/>
      </xdr:nvSpPr>
      <xdr:spPr>
        <a:xfrm>
          <a:off x="1816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17" name="n_4mainValue【公営住宅】&#10;有形固定資産減価償却率"/>
        <xdr:cNvSpPr txBox="1"/>
      </xdr:nvSpPr>
      <xdr:spPr>
        <a:xfrm>
          <a:off x="927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9" name="直線コネクタ 338"/>
        <xdr:cNvCxnSpPr/>
      </xdr:nvCxnSpPr>
      <xdr:spPr>
        <a:xfrm flipV="1">
          <a:off x="10476865" y="13517271"/>
          <a:ext cx="0" cy="116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40" name="【公営住宅】&#10;一人当たり面積最小値テキスト"/>
        <xdr:cNvSpPr txBox="1"/>
      </xdr:nvSpPr>
      <xdr:spPr>
        <a:xfrm>
          <a:off x="10515600" y="14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41" name="直線コネクタ 340"/>
        <xdr:cNvCxnSpPr/>
      </xdr:nvCxnSpPr>
      <xdr:spPr>
        <a:xfrm>
          <a:off x="10388600" y="1468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100601</xdr:rowOff>
    </xdr:from>
    <xdr:ext cx="469744" cy="259045"/>
    <xdr:sp macro="" textlink="">
      <xdr:nvSpPr>
        <xdr:cNvPr id="344" name="【公営住宅】&#10;一人当たり面積平均値テキスト"/>
        <xdr:cNvSpPr txBox="1"/>
      </xdr:nvSpPr>
      <xdr:spPr>
        <a:xfrm>
          <a:off x="10515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45" name="フローチャート: 判断 344"/>
        <xdr:cNvSpPr/>
      </xdr:nvSpPr>
      <xdr:spPr>
        <a:xfrm>
          <a:off x="10426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46" name="フローチャート: 判断 345"/>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47" name="フローチャート: 判断 346"/>
        <xdr:cNvSpPr/>
      </xdr:nvSpPr>
      <xdr:spPr>
        <a:xfrm>
          <a:off x="8699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フローチャート: 判断 347"/>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9" name="フローチャート: 判断 348"/>
        <xdr:cNvSpPr/>
      </xdr:nvSpPr>
      <xdr:spPr>
        <a:xfrm>
          <a:off x="6921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136347</xdr:rowOff>
    </xdr:from>
    <xdr:to>
      <xdr:col>55</xdr:col>
      <xdr:colOff>50800</xdr:colOff>
      <xdr:row>83</xdr:row>
      <xdr:rowOff>66497</xdr:rowOff>
    </xdr:to>
    <xdr:sp macro="" textlink="">
      <xdr:nvSpPr>
        <xdr:cNvPr id="355" name="楕円 354"/>
        <xdr:cNvSpPr/>
      </xdr:nvSpPr>
      <xdr:spPr>
        <a:xfrm>
          <a:off x="10426700" y="14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159224</xdr:rowOff>
    </xdr:from>
    <xdr:ext cx="469744" cy="259045"/>
    <xdr:sp macro="" textlink="">
      <xdr:nvSpPr>
        <xdr:cNvPr id="356" name="【公営住宅】&#10;一人当たり面積該当値テキスト"/>
        <xdr:cNvSpPr txBox="1"/>
      </xdr:nvSpPr>
      <xdr:spPr>
        <a:xfrm>
          <a:off x="10515600"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132690</xdr:rowOff>
    </xdr:from>
    <xdr:to>
      <xdr:col>50</xdr:col>
      <xdr:colOff>165100</xdr:colOff>
      <xdr:row>83</xdr:row>
      <xdr:rowOff>62840</xdr:rowOff>
    </xdr:to>
    <xdr:sp macro="" textlink="">
      <xdr:nvSpPr>
        <xdr:cNvPr id="357" name="楕円 356"/>
        <xdr:cNvSpPr/>
      </xdr:nvSpPr>
      <xdr:spPr>
        <a:xfrm>
          <a:off x="95885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12040</xdr:rowOff>
    </xdr:from>
    <xdr:to>
      <xdr:col>55</xdr:col>
      <xdr:colOff>0</xdr:colOff>
      <xdr:row>83</xdr:row>
      <xdr:rowOff>15697</xdr:rowOff>
    </xdr:to>
    <xdr:cxnSp macro="">
      <xdr:nvCxnSpPr>
        <xdr:cNvPr id="358" name="直線コネクタ 357"/>
        <xdr:cNvCxnSpPr/>
      </xdr:nvCxnSpPr>
      <xdr:spPr>
        <a:xfrm>
          <a:off x="9639300" y="1424239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118974</xdr:rowOff>
    </xdr:from>
    <xdr:to>
      <xdr:col>46</xdr:col>
      <xdr:colOff>38100</xdr:colOff>
      <xdr:row>84</xdr:row>
      <xdr:rowOff>49124</xdr:rowOff>
    </xdr:to>
    <xdr:sp macro="" textlink="">
      <xdr:nvSpPr>
        <xdr:cNvPr id="359" name="楕円 358"/>
        <xdr:cNvSpPr/>
      </xdr:nvSpPr>
      <xdr:spPr>
        <a:xfrm>
          <a:off x="8699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12040</xdr:rowOff>
    </xdr:from>
    <xdr:to>
      <xdr:col>50</xdr:col>
      <xdr:colOff>114300</xdr:colOff>
      <xdr:row>83</xdr:row>
      <xdr:rowOff>169774</xdr:rowOff>
    </xdr:to>
    <xdr:cxnSp macro="">
      <xdr:nvCxnSpPr>
        <xdr:cNvPr id="360" name="直線コネクタ 359"/>
        <xdr:cNvCxnSpPr/>
      </xdr:nvCxnSpPr>
      <xdr:spPr>
        <a:xfrm flipV="1">
          <a:off x="8750300" y="1424239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119431</xdr:rowOff>
    </xdr:from>
    <xdr:to>
      <xdr:col>41</xdr:col>
      <xdr:colOff>101600</xdr:colOff>
      <xdr:row>84</xdr:row>
      <xdr:rowOff>49581</xdr:rowOff>
    </xdr:to>
    <xdr:sp macro="" textlink="">
      <xdr:nvSpPr>
        <xdr:cNvPr id="361" name="楕円 360"/>
        <xdr:cNvSpPr/>
      </xdr:nvSpPr>
      <xdr:spPr>
        <a:xfrm>
          <a:off x="7810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169774</xdr:rowOff>
    </xdr:from>
    <xdr:to>
      <xdr:col>45</xdr:col>
      <xdr:colOff>177800</xdr:colOff>
      <xdr:row>83</xdr:row>
      <xdr:rowOff>170231</xdr:rowOff>
    </xdr:to>
    <xdr:cxnSp macro="">
      <xdr:nvCxnSpPr>
        <xdr:cNvPr id="362" name="直線コネクタ 361"/>
        <xdr:cNvCxnSpPr/>
      </xdr:nvCxnSpPr>
      <xdr:spPr>
        <a:xfrm flipV="1">
          <a:off x="7861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128575</xdr:rowOff>
    </xdr:from>
    <xdr:to>
      <xdr:col>36</xdr:col>
      <xdr:colOff>165100</xdr:colOff>
      <xdr:row>84</xdr:row>
      <xdr:rowOff>58725</xdr:rowOff>
    </xdr:to>
    <xdr:sp macro="" textlink="">
      <xdr:nvSpPr>
        <xdr:cNvPr id="363" name="楕円 362"/>
        <xdr:cNvSpPr/>
      </xdr:nvSpPr>
      <xdr:spPr>
        <a:xfrm>
          <a:off x="6921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170231</xdr:rowOff>
    </xdr:from>
    <xdr:to>
      <xdr:col>41</xdr:col>
      <xdr:colOff>50800</xdr:colOff>
      <xdr:row>84</xdr:row>
      <xdr:rowOff>7925</xdr:rowOff>
    </xdr:to>
    <xdr:cxnSp macro="">
      <xdr:nvCxnSpPr>
        <xdr:cNvPr id="364" name="直線コネクタ 363"/>
        <xdr:cNvCxnSpPr/>
      </xdr:nvCxnSpPr>
      <xdr:spPr>
        <a:xfrm flipV="1">
          <a:off x="6972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84599</xdr:rowOff>
    </xdr:from>
    <xdr:ext cx="469744" cy="259045"/>
    <xdr:sp macro="" textlink="">
      <xdr:nvSpPr>
        <xdr:cNvPr id="365" name="n_1ave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93285</xdr:rowOff>
    </xdr:from>
    <xdr:ext cx="469744" cy="259045"/>
    <xdr:sp macro="" textlink="">
      <xdr:nvSpPr>
        <xdr:cNvPr id="366" name="n_2aveValue【公営住宅】&#10;一人当たり面積"/>
        <xdr:cNvSpPr txBox="1"/>
      </xdr:nvSpPr>
      <xdr:spPr>
        <a:xfrm>
          <a:off x="8515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7" name="n_3aveValue【公営住宅】&#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128491</xdr:rowOff>
    </xdr:from>
    <xdr:ext cx="469744" cy="259045"/>
    <xdr:sp macro="" textlink="">
      <xdr:nvSpPr>
        <xdr:cNvPr id="368" name="n_4aveValue【公営住宅】&#10;一人当たり面積"/>
        <xdr:cNvSpPr txBox="1"/>
      </xdr:nvSpPr>
      <xdr:spPr>
        <a:xfrm>
          <a:off x="6737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79367</xdr:rowOff>
    </xdr:from>
    <xdr:ext cx="469744" cy="259045"/>
    <xdr:sp macro="" textlink="">
      <xdr:nvSpPr>
        <xdr:cNvPr id="369" name="n_1mainValue【公営住宅】&#10;一人当たり面積"/>
        <xdr:cNvSpPr txBox="1"/>
      </xdr:nvSpPr>
      <xdr:spPr>
        <a:xfrm>
          <a:off x="9391727" y="139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65651</xdr:rowOff>
    </xdr:from>
    <xdr:ext cx="469744" cy="259045"/>
    <xdr:sp macro="" textlink="">
      <xdr:nvSpPr>
        <xdr:cNvPr id="370" name="n_2mainValue【公営住宅】&#10;一人当たり面積"/>
        <xdr:cNvSpPr txBox="1"/>
      </xdr:nvSpPr>
      <xdr:spPr>
        <a:xfrm>
          <a:off x="85154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66108</xdr:rowOff>
    </xdr:from>
    <xdr:ext cx="469744" cy="259045"/>
    <xdr:sp macro="" textlink="">
      <xdr:nvSpPr>
        <xdr:cNvPr id="371" name="n_3mainValue【公営住宅】&#10;一人当たり面積"/>
        <xdr:cNvSpPr txBox="1"/>
      </xdr:nvSpPr>
      <xdr:spPr>
        <a:xfrm>
          <a:off x="7626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75252</xdr:rowOff>
    </xdr:from>
    <xdr:ext cx="469744" cy="259045"/>
    <xdr:sp macro="" textlink="">
      <xdr:nvSpPr>
        <xdr:cNvPr id="372" name="n_4mainValue【公営住宅】&#10;一人当たり面積"/>
        <xdr:cNvSpPr txBox="1"/>
      </xdr:nvSpPr>
      <xdr:spPr>
        <a:xfrm>
          <a:off x="6737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5" name="テキスト ボックス 3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78487</xdr:rowOff>
    </xdr:from>
    <xdr:to>
      <xdr:col>24</xdr:col>
      <xdr:colOff>62865</xdr:colOff>
      <xdr:row>108</xdr:row>
      <xdr:rowOff>131063</xdr:rowOff>
    </xdr:to>
    <xdr:cxnSp macro="">
      <xdr:nvCxnSpPr>
        <xdr:cNvPr id="395" name="直線コネクタ 394"/>
        <xdr:cNvCxnSpPr/>
      </xdr:nvCxnSpPr>
      <xdr:spPr>
        <a:xfrm flipV="1">
          <a:off x="4634865" y="17737837"/>
          <a:ext cx="0" cy="909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96" name="【港湾・漁港】&#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97" name="直線コネクタ 396"/>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25164</xdr:rowOff>
    </xdr:from>
    <xdr:ext cx="405111" cy="259045"/>
    <xdr:sp macro="" textlink="">
      <xdr:nvSpPr>
        <xdr:cNvPr id="398" name="【港湾・漁港】&#10;有形固定資産減価償却率最大値テキスト"/>
        <xdr:cNvSpPr txBox="1"/>
      </xdr:nvSpPr>
      <xdr:spPr>
        <a:xfrm>
          <a:off x="4673600" y="175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78487</xdr:rowOff>
    </xdr:from>
    <xdr:to>
      <xdr:col>24</xdr:col>
      <xdr:colOff>152400</xdr:colOff>
      <xdr:row>103</xdr:row>
      <xdr:rowOff>78487</xdr:rowOff>
    </xdr:to>
    <xdr:cxnSp macro="">
      <xdr:nvCxnSpPr>
        <xdr:cNvPr id="399" name="直線コネクタ 398"/>
        <xdr:cNvCxnSpPr/>
      </xdr:nvCxnSpPr>
      <xdr:spPr>
        <a:xfrm>
          <a:off x="4546600" y="1773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8399</xdr:rowOff>
    </xdr:from>
    <xdr:ext cx="405111" cy="259045"/>
    <xdr:sp macro="" textlink="">
      <xdr:nvSpPr>
        <xdr:cNvPr id="400" name="【港湾・漁港】&#10;有形固定資産減価償却率平均値テキスト"/>
        <xdr:cNvSpPr txBox="1"/>
      </xdr:nvSpPr>
      <xdr:spPr>
        <a:xfrm>
          <a:off x="4673600" y="1818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401" name="フローチャート: 判断 400"/>
        <xdr:cNvSpPr/>
      </xdr:nvSpPr>
      <xdr:spPr>
        <a:xfrm>
          <a:off x="4584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402" name="フローチャート: 判断 401"/>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403" name="フローチャート: 判断 402"/>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123698</xdr:rowOff>
    </xdr:from>
    <xdr:to>
      <xdr:col>10</xdr:col>
      <xdr:colOff>165100</xdr:colOff>
      <xdr:row>108</xdr:row>
      <xdr:rowOff>53848</xdr:rowOff>
    </xdr:to>
    <xdr:sp macro="" textlink="">
      <xdr:nvSpPr>
        <xdr:cNvPr id="404" name="フローチャート: 判断 403"/>
        <xdr:cNvSpPr/>
      </xdr:nvSpPr>
      <xdr:spPr>
        <a:xfrm>
          <a:off x="1968500" y="184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64263</xdr:rowOff>
    </xdr:from>
    <xdr:to>
      <xdr:col>6</xdr:col>
      <xdr:colOff>38100</xdr:colOff>
      <xdr:row>107</xdr:row>
      <xdr:rowOff>165863</xdr:rowOff>
    </xdr:to>
    <xdr:sp macro="" textlink="">
      <xdr:nvSpPr>
        <xdr:cNvPr id="405" name="フローチャート: 判断 404"/>
        <xdr:cNvSpPr/>
      </xdr:nvSpPr>
      <xdr:spPr>
        <a:xfrm>
          <a:off x="1079500" y="1840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27687</xdr:rowOff>
    </xdr:from>
    <xdr:to>
      <xdr:col>24</xdr:col>
      <xdr:colOff>114300</xdr:colOff>
      <xdr:row>103</xdr:row>
      <xdr:rowOff>129287</xdr:rowOff>
    </xdr:to>
    <xdr:sp macro="" textlink="">
      <xdr:nvSpPr>
        <xdr:cNvPr id="411" name="楕円 410"/>
        <xdr:cNvSpPr/>
      </xdr:nvSpPr>
      <xdr:spPr>
        <a:xfrm>
          <a:off x="4584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152164</xdr:rowOff>
    </xdr:from>
    <xdr:ext cx="405111" cy="259045"/>
    <xdr:sp macro="" textlink="">
      <xdr:nvSpPr>
        <xdr:cNvPr id="412" name="【港湾・漁港】&#10;有形固定資産減価償却率該当値テキスト"/>
        <xdr:cNvSpPr txBox="1"/>
      </xdr:nvSpPr>
      <xdr:spPr>
        <a:xfrm>
          <a:off x="4673600" y="176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89408</xdr:rowOff>
    </xdr:from>
    <xdr:to>
      <xdr:col>20</xdr:col>
      <xdr:colOff>38100</xdr:colOff>
      <xdr:row>103</xdr:row>
      <xdr:rowOff>19558</xdr:rowOff>
    </xdr:to>
    <xdr:sp macro="" textlink="">
      <xdr:nvSpPr>
        <xdr:cNvPr id="413" name="楕円 412"/>
        <xdr:cNvSpPr/>
      </xdr:nvSpPr>
      <xdr:spPr>
        <a:xfrm>
          <a:off x="3746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140208</xdr:rowOff>
    </xdr:from>
    <xdr:to>
      <xdr:col>24</xdr:col>
      <xdr:colOff>63500</xdr:colOff>
      <xdr:row>103</xdr:row>
      <xdr:rowOff>78487</xdr:rowOff>
    </xdr:to>
    <xdr:cxnSp macro="">
      <xdr:nvCxnSpPr>
        <xdr:cNvPr id="414" name="直線コネクタ 413"/>
        <xdr:cNvCxnSpPr/>
      </xdr:nvCxnSpPr>
      <xdr:spPr>
        <a:xfrm>
          <a:off x="3797300" y="176281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169418</xdr:rowOff>
    </xdr:from>
    <xdr:to>
      <xdr:col>15</xdr:col>
      <xdr:colOff>101600</xdr:colOff>
      <xdr:row>102</xdr:row>
      <xdr:rowOff>99568</xdr:rowOff>
    </xdr:to>
    <xdr:sp macro="" textlink="">
      <xdr:nvSpPr>
        <xdr:cNvPr id="415" name="楕円 414"/>
        <xdr:cNvSpPr/>
      </xdr:nvSpPr>
      <xdr:spPr>
        <a:xfrm>
          <a:off x="2857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48768</xdr:rowOff>
    </xdr:from>
    <xdr:to>
      <xdr:col>19</xdr:col>
      <xdr:colOff>177800</xdr:colOff>
      <xdr:row>102</xdr:row>
      <xdr:rowOff>140208</xdr:rowOff>
    </xdr:to>
    <xdr:cxnSp macro="">
      <xdr:nvCxnSpPr>
        <xdr:cNvPr id="416" name="直線コネクタ 415"/>
        <xdr:cNvCxnSpPr/>
      </xdr:nvCxnSpPr>
      <xdr:spPr>
        <a:xfrm>
          <a:off x="2908300" y="17536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87122</xdr:rowOff>
    </xdr:from>
    <xdr:to>
      <xdr:col>10</xdr:col>
      <xdr:colOff>165100</xdr:colOff>
      <xdr:row>102</xdr:row>
      <xdr:rowOff>17272</xdr:rowOff>
    </xdr:to>
    <xdr:sp macro="" textlink="">
      <xdr:nvSpPr>
        <xdr:cNvPr id="417" name="楕円 416"/>
        <xdr:cNvSpPr/>
      </xdr:nvSpPr>
      <xdr:spPr>
        <a:xfrm>
          <a:off x="1968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137922</xdr:rowOff>
    </xdr:from>
    <xdr:to>
      <xdr:col>15</xdr:col>
      <xdr:colOff>50800</xdr:colOff>
      <xdr:row>102</xdr:row>
      <xdr:rowOff>48768</xdr:rowOff>
    </xdr:to>
    <xdr:cxnSp macro="">
      <xdr:nvCxnSpPr>
        <xdr:cNvPr id="418" name="直線コネクタ 417"/>
        <xdr:cNvCxnSpPr/>
      </xdr:nvCxnSpPr>
      <xdr:spPr>
        <a:xfrm>
          <a:off x="2019300" y="17454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157987</xdr:rowOff>
    </xdr:from>
    <xdr:to>
      <xdr:col>6</xdr:col>
      <xdr:colOff>38100</xdr:colOff>
      <xdr:row>101</xdr:row>
      <xdr:rowOff>88137</xdr:rowOff>
    </xdr:to>
    <xdr:sp macro="" textlink="">
      <xdr:nvSpPr>
        <xdr:cNvPr id="419" name="楕円 418"/>
        <xdr:cNvSpPr/>
      </xdr:nvSpPr>
      <xdr:spPr>
        <a:xfrm>
          <a:off x="1079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37337</xdr:rowOff>
    </xdr:from>
    <xdr:to>
      <xdr:col>10</xdr:col>
      <xdr:colOff>114300</xdr:colOff>
      <xdr:row>101</xdr:row>
      <xdr:rowOff>137922</xdr:rowOff>
    </xdr:to>
    <xdr:cxnSp macro="">
      <xdr:nvCxnSpPr>
        <xdr:cNvPr id="420" name="直線コネクタ 419"/>
        <xdr:cNvCxnSpPr/>
      </xdr:nvCxnSpPr>
      <xdr:spPr>
        <a:xfrm>
          <a:off x="1130300" y="173537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421" name="n_1aveValue【港湾・漁港】&#10;有形固定資産減価償却率"/>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58690</xdr:rowOff>
    </xdr:from>
    <xdr:ext cx="405111" cy="259045"/>
    <xdr:sp macro="" textlink="">
      <xdr:nvSpPr>
        <xdr:cNvPr id="422" name="n_2aveValue【港湾・漁港】&#10;有形固定資産減価償却率"/>
        <xdr:cNvSpPr txBox="1"/>
      </xdr:nvSpPr>
      <xdr:spPr>
        <a:xfrm>
          <a:off x="2705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44975</xdr:rowOff>
    </xdr:from>
    <xdr:ext cx="405111" cy="259045"/>
    <xdr:sp macro="" textlink="">
      <xdr:nvSpPr>
        <xdr:cNvPr id="423" name="n_3aveValue【港湾・漁港】&#10;有形固定資産減価償却率"/>
        <xdr:cNvSpPr txBox="1"/>
      </xdr:nvSpPr>
      <xdr:spPr>
        <a:xfrm>
          <a:off x="1816744" y="18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156990</xdr:rowOff>
    </xdr:from>
    <xdr:ext cx="405111" cy="259045"/>
    <xdr:sp macro="" textlink="">
      <xdr:nvSpPr>
        <xdr:cNvPr id="424" name="n_4aveValue【港湾・漁港】&#10;有形固定資産減価償却率"/>
        <xdr:cNvSpPr txBox="1"/>
      </xdr:nvSpPr>
      <xdr:spPr>
        <a:xfrm>
          <a:off x="9277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36085</xdr:rowOff>
    </xdr:from>
    <xdr:ext cx="405111" cy="259045"/>
    <xdr:sp macro="" textlink="">
      <xdr:nvSpPr>
        <xdr:cNvPr id="425" name="n_1mainValue【港湾・漁港】&#10;有形固定資産減価償却率"/>
        <xdr:cNvSpPr txBox="1"/>
      </xdr:nvSpPr>
      <xdr:spPr>
        <a:xfrm>
          <a:off x="35820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116095</xdr:rowOff>
    </xdr:from>
    <xdr:ext cx="405111" cy="259045"/>
    <xdr:sp macro="" textlink="">
      <xdr:nvSpPr>
        <xdr:cNvPr id="426" name="n_2mainValue【港湾・漁港】&#10;有形固定資産減価償却率"/>
        <xdr:cNvSpPr txBox="1"/>
      </xdr:nvSpPr>
      <xdr:spPr>
        <a:xfrm>
          <a:off x="2705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33799</xdr:rowOff>
    </xdr:from>
    <xdr:ext cx="405111" cy="259045"/>
    <xdr:sp macro="" textlink="">
      <xdr:nvSpPr>
        <xdr:cNvPr id="427" name="n_3mainValue【港湾・漁港】&#10;有形固定資産減価償却率"/>
        <xdr:cNvSpPr txBox="1"/>
      </xdr:nvSpPr>
      <xdr:spPr>
        <a:xfrm>
          <a:off x="1816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104664</xdr:rowOff>
    </xdr:from>
    <xdr:ext cx="405111" cy="259045"/>
    <xdr:sp macro="" textlink="">
      <xdr:nvSpPr>
        <xdr:cNvPr id="428" name="n_4mainValue【港湾・漁港】&#10;有形固定資産減価償却率"/>
        <xdr:cNvSpPr txBox="1"/>
      </xdr:nvSpPr>
      <xdr:spPr>
        <a:xfrm>
          <a:off x="927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39" name="テキスト ボックス 43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51" name="テキスト ボックス 45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156590</xdr:rowOff>
    </xdr:from>
    <xdr:to>
      <xdr:col>54</xdr:col>
      <xdr:colOff>189865</xdr:colOff>
      <xdr:row>105</xdr:row>
      <xdr:rowOff>96393</xdr:rowOff>
    </xdr:to>
    <xdr:cxnSp macro="">
      <xdr:nvCxnSpPr>
        <xdr:cNvPr id="453" name="直線コネクタ 452"/>
        <xdr:cNvCxnSpPr/>
      </xdr:nvCxnSpPr>
      <xdr:spPr>
        <a:xfrm flipV="1">
          <a:off x="10476865" y="17815940"/>
          <a:ext cx="0" cy="282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100220</xdr:rowOff>
    </xdr:from>
    <xdr:ext cx="534377" cy="259045"/>
    <xdr:sp macro="" textlink="">
      <xdr:nvSpPr>
        <xdr:cNvPr id="454" name="【港湾・漁港】&#10;一人当たり有形固定資産（償却資産）額最小値テキスト"/>
        <xdr:cNvSpPr txBox="1"/>
      </xdr:nvSpPr>
      <xdr:spPr>
        <a:xfrm>
          <a:off x="10515600" y="181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96393</xdr:rowOff>
    </xdr:from>
    <xdr:to>
      <xdr:col>55</xdr:col>
      <xdr:colOff>88900</xdr:colOff>
      <xdr:row>105</xdr:row>
      <xdr:rowOff>96393</xdr:rowOff>
    </xdr:to>
    <xdr:cxnSp macro="">
      <xdr:nvCxnSpPr>
        <xdr:cNvPr id="455" name="直線コネクタ 454"/>
        <xdr:cNvCxnSpPr/>
      </xdr:nvCxnSpPr>
      <xdr:spPr>
        <a:xfrm>
          <a:off x="10388600" y="18098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103267</xdr:rowOff>
    </xdr:from>
    <xdr:ext cx="534377" cy="259045"/>
    <xdr:sp macro="" textlink="">
      <xdr:nvSpPr>
        <xdr:cNvPr id="456" name="【港湾・漁港】&#10;一人当たり有形固定資産（償却資産）額最大値テキスト"/>
        <xdr:cNvSpPr txBox="1"/>
      </xdr:nvSpPr>
      <xdr:spPr>
        <a:xfrm>
          <a:off x="10515600" y="175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156590</xdr:rowOff>
    </xdr:from>
    <xdr:to>
      <xdr:col>55</xdr:col>
      <xdr:colOff>88900</xdr:colOff>
      <xdr:row>103</xdr:row>
      <xdr:rowOff>156590</xdr:rowOff>
    </xdr:to>
    <xdr:cxnSp macro="">
      <xdr:nvCxnSpPr>
        <xdr:cNvPr id="457" name="直線コネクタ 456"/>
        <xdr:cNvCxnSpPr/>
      </xdr:nvCxnSpPr>
      <xdr:spPr>
        <a:xfrm>
          <a:off x="10388600" y="178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129734</xdr:rowOff>
    </xdr:from>
    <xdr:ext cx="534377" cy="259045"/>
    <xdr:sp macro="" textlink="">
      <xdr:nvSpPr>
        <xdr:cNvPr id="458" name="【港湾・漁港】&#10;一人当たり有形固定資産（償却資産）額平均値テキスト"/>
        <xdr:cNvSpPr txBox="1"/>
      </xdr:nvSpPr>
      <xdr:spPr>
        <a:xfrm>
          <a:off x="10515600" y="1778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106857</xdr:rowOff>
    </xdr:from>
    <xdr:to>
      <xdr:col>55</xdr:col>
      <xdr:colOff>50800</xdr:colOff>
      <xdr:row>105</xdr:row>
      <xdr:rowOff>37007</xdr:rowOff>
    </xdr:to>
    <xdr:sp macro="" textlink="">
      <xdr:nvSpPr>
        <xdr:cNvPr id="459" name="フローチャート: 判断 458"/>
        <xdr:cNvSpPr/>
      </xdr:nvSpPr>
      <xdr:spPr>
        <a:xfrm>
          <a:off x="10426700" y="1793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161646</xdr:rowOff>
    </xdr:from>
    <xdr:to>
      <xdr:col>50</xdr:col>
      <xdr:colOff>165100</xdr:colOff>
      <xdr:row>100</xdr:row>
      <xdr:rowOff>91796</xdr:rowOff>
    </xdr:to>
    <xdr:sp macro="" textlink="">
      <xdr:nvSpPr>
        <xdr:cNvPr id="460" name="フローチャート: 判断 459"/>
        <xdr:cNvSpPr/>
      </xdr:nvSpPr>
      <xdr:spPr>
        <a:xfrm>
          <a:off x="9588500" y="171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86589</xdr:rowOff>
    </xdr:from>
    <xdr:to>
      <xdr:col>46</xdr:col>
      <xdr:colOff>38100</xdr:colOff>
      <xdr:row>101</xdr:row>
      <xdr:rowOff>16739</xdr:rowOff>
    </xdr:to>
    <xdr:sp macro="" textlink="">
      <xdr:nvSpPr>
        <xdr:cNvPr id="461" name="フローチャート: 判断 460"/>
        <xdr:cNvSpPr/>
      </xdr:nvSpPr>
      <xdr:spPr>
        <a:xfrm>
          <a:off x="8699500" y="172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158369</xdr:rowOff>
    </xdr:from>
    <xdr:to>
      <xdr:col>41</xdr:col>
      <xdr:colOff>101600</xdr:colOff>
      <xdr:row>101</xdr:row>
      <xdr:rowOff>88519</xdr:rowOff>
    </xdr:to>
    <xdr:sp macro="" textlink="">
      <xdr:nvSpPr>
        <xdr:cNvPr id="462" name="フローチャート: 判断 461"/>
        <xdr:cNvSpPr/>
      </xdr:nvSpPr>
      <xdr:spPr>
        <a:xfrm>
          <a:off x="7810500" y="1730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22809</xdr:rowOff>
    </xdr:from>
    <xdr:to>
      <xdr:col>36</xdr:col>
      <xdr:colOff>165100</xdr:colOff>
      <xdr:row>101</xdr:row>
      <xdr:rowOff>124409</xdr:rowOff>
    </xdr:to>
    <xdr:sp macro="" textlink="">
      <xdr:nvSpPr>
        <xdr:cNvPr id="463" name="フローチャート: 判断 462"/>
        <xdr:cNvSpPr/>
      </xdr:nvSpPr>
      <xdr:spPr>
        <a:xfrm>
          <a:off x="6921500" y="173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45593</xdr:rowOff>
    </xdr:from>
    <xdr:to>
      <xdr:col>55</xdr:col>
      <xdr:colOff>50800</xdr:colOff>
      <xdr:row>105</xdr:row>
      <xdr:rowOff>147193</xdr:rowOff>
    </xdr:to>
    <xdr:sp macro="" textlink="">
      <xdr:nvSpPr>
        <xdr:cNvPr id="469" name="楕円 468"/>
        <xdr:cNvSpPr/>
      </xdr:nvSpPr>
      <xdr:spPr>
        <a:xfrm>
          <a:off x="104267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131970</xdr:rowOff>
    </xdr:from>
    <xdr:ext cx="534377" cy="259045"/>
    <xdr:sp macro="" textlink="">
      <xdr:nvSpPr>
        <xdr:cNvPr id="470" name="【港湾・漁港】&#10;一人当たり有形固定資産（償却資産）額該当値テキスト"/>
        <xdr:cNvSpPr txBox="1"/>
      </xdr:nvSpPr>
      <xdr:spPr>
        <a:xfrm>
          <a:off x="10515600" y="179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60909</xdr:rowOff>
    </xdr:from>
    <xdr:to>
      <xdr:col>50</xdr:col>
      <xdr:colOff>165100</xdr:colOff>
      <xdr:row>105</xdr:row>
      <xdr:rowOff>162509</xdr:rowOff>
    </xdr:to>
    <xdr:sp macro="" textlink="">
      <xdr:nvSpPr>
        <xdr:cNvPr id="471" name="楕円 470"/>
        <xdr:cNvSpPr/>
      </xdr:nvSpPr>
      <xdr:spPr>
        <a:xfrm>
          <a:off x="9588500" y="180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96393</xdr:rowOff>
    </xdr:from>
    <xdr:to>
      <xdr:col>55</xdr:col>
      <xdr:colOff>0</xdr:colOff>
      <xdr:row>105</xdr:row>
      <xdr:rowOff>111709</xdr:rowOff>
    </xdr:to>
    <xdr:cxnSp macro="">
      <xdr:nvCxnSpPr>
        <xdr:cNvPr id="472" name="直線コネクタ 471"/>
        <xdr:cNvCxnSpPr/>
      </xdr:nvCxnSpPr>
      <xdr:spPr>
        <a:xfrm flipV="1">
          <a:off x="9639300" y="18098643"/>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xdr:rowOff>
    </xdr:from>
    <xdr:to>
      <xdr:col>46</xdr:col>
      <xdr:colOff>38100</xdr:colOff>
      <xdr:row>107</xdr:row>
      <xdr:rowOff>103378</xdr:rowOff>
    </xdr:to>
    <xdr:sp macro="" textlink="">
      <xdr:nvSpPr>
        <xdr:cNvPr id="473" name="楕円 472"/>
        <xdr:cNvSpPr/>
      </xdr:nvSpPr>
      <xdr:spPr>
        <a:xfrm>
          <a:off x="8699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111709</xdr:rowOff>
    </xdr:from>
    <xdr:to>
      <xdr:col>50</xdr:col>
      <xdr:colOff>114300</xdr:colOff>
      <xdr:row>107</xdr:row>
      <xdr:rowOff>52578</xdr:rowOff>
    </xdr:to>
    <xdr:cxnSp macro="">
      <xdr:nvCxnSpPr>
        <xdr:cNvPr id="474" name="直線コネクタ 473"/>
        <xdr:cNvCxnSpPr/>
      </xdr:nvCxnSpPr>
      <xdr:spPr>
        <a:xfrm flipV="1">
          <a:off x="8750300" y="18113959"/>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34316</xdr:rowOff>
    </xdr:from>
    <xdr:to>
      <xdr:col>41</xdr:col>
      <xdr:colOff>101600</xdr:colOff>
      <xdr:row>107</xdr:row>
      <xdr:rowOff>135916</xdr:rowOff>
    </xdr:to>
    <xdr:sp macro="" textlink="">
      <xdr:nvSpPr>
        <xdr:cNvPr id="475" name="楕円 474"/>
        <xdr:cNvSpPr/>
      </xdr:nvSpPr>
      <xdr:spPr>
        <a:xfrm>
          <a:off x="781050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52578</xdr:rowOff>
    </xdr:from>
    <xdr:to>
      <xdr:col>45</xdr:col>
      <xdr:colOff>177800</xdr:colOff>
      <xdr:row>107</xdr:row>
      <xdr:rowOff>85116</xdr:rowOff>
    </xdr:to>
    <xdr:cxnSp macro="">
      <xdr:nvCxnSpPr>
        <xdr:cNvPr id="476" name="直線コネクタ 475"/>
        <xdr:cNvCxnSpPr/>
      </xdr:nvCxnSpPr>
      <xdr:spPr>
        <a:xfrm flipV="1">
          <a:off x="7861300" y="18397728"/>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40563</xdr:rowOff>
    </xdr:from>
    <xdr:to>
      <xdr:col>36</xdr:col>
      <xdr:colOff>165100</xdr:colOff>
      <xdr:row>107</xdr:row>
      <xdr:rowOff>142163</xdr:rowOff>
    </xdr:to>
    <xdr:sp macro="" textlink="">
      <xdr:nvSpPr>
        <xdr:cNvPr id="477" name="楕円 476"/>
        <xdr:cNvSpPr/>
      </xdr:nvSpPr>
      <xdr:spPr>
        <a:xfrm>
          <a:off x="6921500" y="18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85116</xdr:rowOff>
    </xdr:from>
    <xdr:to>
      <xdr:col>41</xdr:col>
      <xdr:colOff>50800</xdr:colOff>
      <xdr:row>107</xdr:row>
      <xdr:rowOff>91363</xdr:rowOff>
    </xdr:to>
    <xdr:cxnSp macro="">
      <xdr:nvCxnSpPr>
        <xdr:cNvPr id="478" name="直線コネクタ 477"/>
        <xdr:cNvCxnSpPr/>
      </xdr:nvCxnSpPr>
      <xdr:spPr>
        <a:xfrm flipV="1">
          <a:off x="6972300" y="18430266"/>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108323</xdr:rowOff>
    </xdr:from>
    <xdr:ext cx="534377" cy="259045"/>
    <xdr:sp macro="" textlink="">
      <xdr:nvSpPr>
        <xdr:cNvPr id="479" name="n_1aveValue【港湾・漁港】&#10;一人当たり有形固定資産（償却資産）額"/>
        <xdr:cNvSpPr txBox="1"/>
      </xdr:nvSpPr>
      <xdr:spPr>
        <a:xfrm>
          <a:off x="9359411" y="169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33266</xdr:rowOff>
    </xdr:from>
    <xdr:ext cx="534377" cy="259045"/>
    <xdr:sp macro="" textlink="">
      <xdr:nvSpPr>
        <xdr:cNvPr id="480" name="n_2aveValue【港湾・漁港】&#10;一人当たり有形固定資産（償却資産）額"/>
        <xdr:cNvSpPr txBox="1"/>
      </xdr:nvSpPr>
      <xdr:spPr>
        <a:xfrm>
          <a:off x="8483111" y="170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105046</xdr:rowOff>
    </xdr:from>
    <xdr:ext cx="534377" cy="259045"/>
    <xdr:sp macro="" textlink="">
      <xdr:nvSpPr>
        <xdr:cNvPr id="481" name="n_3aveValue【港湾・漁港】&#10;一人当たり有形固定資産（償却資産）額"/>
        <xdr:cNvSpPr txBox="1"/>
      </xdr:nvSpPr>
      <xdr:spPr>
        <a:xfrm>
          <a:off x="7594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140936</xdr:rowOff>
    </xdr:from>
    <xdr:ext cx="534377" cy="259045"/>
    <xdr:sp macro="" textlink="">
      <xdr:nvSpPr>
        <xdr:cNvPr id="482" name="n_4aveValue【港湾・漁港】&#10;一人当たり有形固定資産（償却資産）額"/>
        <xdr:cNvSpPr txBox="1"/>
      </xdr:nvSpPr>
      <xdr:spPr>
        <a:xfrm>
          <a:off x="6705111" y="171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153636</xdr:rowOff>
    </xdr:from>
    <xdr:ext cx="534377" cy="259045"/>
    <xdr:sp macro="" textlink="">
      <xdr:nvSpPr>
        <xdr:cNvPr id="483" name="n_1mainValue【港湾・漁港】&#10;一人当たり有形固定資産（償却資産）額"/>
        <xdr:cNvSpPr txBox="1"/>
      </xdr:nvSpPr>
      <xdr:spPr>
        <a:xfrm>
          <a:off x="9359411" y="181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94505</xdr:rowOff>
    </xdr:from>
    <xdr:ext cx="469744" cy="259045"/>
    <xdr:sp macro="" textlink="">
      <xdr:nvSpPr>
        <xdr:cNvPr id="484" name="n_2mainValue【港湾・漁港】&#10;一人当たり有形固定資産（償却資産）額"/>
        <xdr:cNvSpPr txBox="1"/>
      </xdr:nvSpPr>
      <xdr:spPr>
        <a:xfrm>
          <a:off x="8515428"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127043</xdr:rowOff>
    </xdr:from>
    <xdr:ext cx="469744" cy="259045"/>
    <xdr:sp macro="" textlink="">
      <xdr:nvSpPr>
        <xdr:cNvPr id="485" name="n_3mainValue【港湾・漁港】&#10;一人当たり有形固定資産（償却資産）額"/>
        <xdr:cNvSpPr txBox="1"/>
      </xdr:nvSpPr>
      <xdr:spPr>
        <a:xfrm>
          <a:off x="7626428" y="18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133290</xdr:rowOff>
    </xdr:from>
    <xdr:ext cx="469744" cy="259045"/>
    <xdr:sp macro="" textlink="">
      <xdr:nvSpPr>
        <xdr:cNvPr id="486" name="n_4mainValue【港湾・漁港】&#10;一人当たり有形固定資産（償却資産）額"/>
        <xdr:cNvSpPr txBox="1"/>
      </xdr:nvSpPr>
      <xdr:spPr>
        <a:xfrm>
          <a:off x="6737428" y="184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509" name="直線コネクタ 508"/>
        <xdr:cNvCxnSpPr/>
      </xdr:nvCxnSpPr>
      <xdr:spPr>
        <a:xfrm flipV="1">
          <a:off x="16318864" y="575691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510" name="【認定こども園・幼稚園・保育所】&#10;有形固定資産減価償却率最小値テキスト"/>
        <xdr:cNvSpPr txBox="1"/>
      </xdr:nvSpPr>
      <xdr:spPr>
        <a:xfrm>
          <a:off x="16357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511" name="直線コネクタ 510"/>
        <xdr:cNvCxnSpPr/>
      </xdr:nvCxnSpPr>
      <xdr:spPr>
        <a:xfrm>
          <a:off x="16230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1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13" name="直線コネクタ 51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2557</xdr:rowOff>
    </xdr:from>
    <xdr:ext cx="405111" cy="259045"/>
    <xdr:sp macro="" textlink="">
      <xdr:nvSpPr>
        <xdr:cNvPr id="514" name="【認定こども園・幼稚園・保育所】&#10;有形固定資産減価償却率平均値テキスト"/>
        <xdr:cNvSpPr txBox="1"/>
      </xdr:nvSpPr>
      <xdr:spPr>
        <a:xfrm>
          <a:off x="16357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15" name="フローチャート: 判断 514"/>
        <xdr:cNvSpPr/>
      </xdr:nvSpPr>
      <xdr:spPr>
        <a:xfrm>
          <a:off x="16268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516" name="フローチャート: 判断 51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517" name="フローチャート: 判断 516"/>
        <xdr:cNvSpPr/>
      </xdr:nvSpPr>
      <xdr:spPr>
        <a:xfrm>
          <a:off x="14541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518" name="フローチャート: 判断 517"/>
        <xdr:cNvSpPr/>
      </xdr:nvSpPr>
      <xdr:spPr>
        <a:xfrm>
          <a:off x="13652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9" name="フローチャート: 判断 518"/>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57404</xdr:rowOff>
    </xdr:from>
    <xdr:to>
      <xdr:col>85</xdr:col>
      <xdr:colOff>177800</xdr:colOff>
      <xdr:row>41</xdr:row>
      <xdr:rowOff>159004</xdr:rowOff>
    </xdr:to>
    <xdr:sp macro="" textlink="">
      <xdr:nvSpPr>
        <xdr:cNvPr id="525" name="楕円 524"/>
        <xdr:cNvSpPr/>
      </xdr:nvSpPr>
      <xdr:spPr>
        <a:xfrm>
          <a:off x="16268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143781</xdr:rowOff>
    </xdr:from>
    <xdr:ext cx="405111" cy="259045"/>
    <xdr:sp macro="" textlink="">
      <xdr:nvSpPr>
        <xdr:cNvPr id="526" name="【認定こども園・幼稚園・保育所】&#10;有形固定資産減価償却率該当値テキスト"/>
        <xdr:cNvSpPr txBox="1"/>
      </xdr:nvSpPr>
      <xdr:spPr>
        <a:xfrm>
          <a:off x="16357600" y="700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27" name="楕円 526"/>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108204</xdr:rowOff>
    </xdr:to>
    <xdr:cxnSp macro="">
      <xdr:nvCxnSpPr>
        <xdr:cNvPr id="528" name="直線コネクタ 527"/>
        <xdr:cNvCxnSpPr/>
      </xdr:nvCxnSpPr>
      <xdr:spPr>
        <a:xfrm>
          <a:off x="15481300" y="707136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29" name="楕円 528"/>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41910</xdr:rowOff>
    </xdr:to>
    <xdr:cxnSp macro="">
      <xdr:nvCxnSpPr>
        <xdr:cNvPr id="530" name="直線コネクタ 529"/>
        <xdr:cNvCxnSpPr/>
      </xdr:nvCxnSpPr>
      <xdr:spPr>
        <a:xfrm>
          <a:off x="14592300" y="7002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68834</xdr:rowOff>
    </xdr:from>
    <xdr:to>
      <xdr:col>72</xdr:col>
      <xdr:colOff>38100</xdr:colOff>
      <xdr:row>40</xdr:row>
      <xdr:rowOff>170434</xdr:rowOff>
    </xdr:to>
    <xdr:sp macro="" textlink="">
      <xdr:nvSpPr>
        <xdr:cNvPr id="531" name="楕円 530"/>
        <xdr:cNvSpPr/>
      </xdr:nvSpPr>
      <xdr:spPr>
        <a:xfrm>
          <a:off x="1365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119634</xdr:rowOff>
    </xdr:from>
    <xdr:to>
      <xdr:col>76</xdr:col>
      <xdr:colOff>114300</xdr:colOff>
      <xdr:row>40</xdr:row>
      <xdr:rowOff>144780</xdr:rowOff>
    </xdr:to>
    <xdr:cxnSp macro="">
      <xdr:nvCxnSpPr>
        <xdr:cNvPr id="532" name="直線コネクタ 531"/>
        <xdr:cNvCxnSpPr/>
      </xdr:nvCxnSpPr>
      <xdr:spPr>
        <a:xfrm>
          <a:off x="13703300" y="6977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121412</xdr:rowOff>
    </xdr:from>
    <xdr:to>
      <xdr:col>67</xdr:col>
      <xdr:colOff>101600</xdr:colOff>
      <xdr:row>41</xdr:row>
      <xdr:rowOff>51562</xdr:rowOff>
    </xdr:to>
    <xdr:sp macro="" textlink="">
      <xdr:nvSpPr>
        <xdr:cNvPr id="533" name="楕円 532"/>
        <xdr:cNvSpPr/>
      </xdr:nvSpPr>
      <xdr:spPr>
        <a:xfrm>
          <a:off x="1276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119634</xdr:rowOff>
    </xdr:from>
    <xdr:to>
      <xdr:col>71</xdr:col>
      <xdr:colOff>177800</xdr:colOff>
      <xdr:row>41</xdr:row>
      <xdr:rowOff>762</xdr:rowOff>
    </xdr:to>
    <xdr:cxnSp macro="">
      <xdr:nvCxnSpPr>
        <xdr:cNvPr id="534" name="直線コネクタ 533"/>
        <xdr:cNvCxnSpPr/>
      </xdr:nvCxnSpPr>
      <xdr:spPr>
        <a:xfrm flipV="1">
          <a:off x="12814300" y="697763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535" name="n_1ave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536" name="n_2aveValue【認定こども園・幼稚園・保育所】&#10;有形固定資産減価償却率"/>
        <xdr:cNvSpPr txBox="1"/>
      </xdr:nvSpPr>
      <xdr:spPr>
        <a:xfrm>
          <a:off x="14389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537" name="n_3aveValue【認定こども園・幼稚園・保育所】&#10;有形固定資産減価償却率"/>
        <xdr:cNvSpPr txBox="1"/>
      </xdr:nvSpPr>
      <xdr:spPr>
        <a:xfrm>
          <a:off x="13500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8"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39" name="n_1mainValue【認定こども園・幼稚園・保育所】&#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40" name="n_2mainValue【認定こども園・幼稚園・保育所】&#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161561</xdr:rowOff>
    </xdr:from>
    <xdr:ext cx="405111" cy="259045"/>
    <xdr:sp macro="" textlink="">
      <xdr:nvSpPr>
        <xdr:cNvPr id="541" name="n_3mainValue【認定こども園・幼稚園・保育所】&#10;有形固定資産減価償却率"/>
        <xdr:cNvSpPr txBox="1"/>
      </xdr:nvSpPr>
      <xdr:spPr>
        <a:xfrm>
          <a:off x="13500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42689</xdr:rowOff>
    </xdr:from>
    <xdr:ext cx="405111" cy="259045"/>
    <xdr:sp macro="" textlink="">
      <xdr:nvSpPr>
        <xdr:cNvPr id="542" name="n_4mainValue【認定こども園・幼稚園・保育所】&#10;有形固定資産減価償却率"/>
        <xdr:cNvSpPr txBox="1"/>
      </xdr:nvSpPr>
      <xdr:spPr>
        <a:xfrm>
          <a:off x="126117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566" name="直線コネクタ 565"/>
        <xdr:cNvCxnSpPr/>
      </xdr:nvCxnSpPr>
      <xdr:spPr>
        <a:xfrm flipV="1">
          <a:off x="22160864" y="58597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7"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8" name="直線コネクタ 567"/>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569"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570" name="直線コネクタ 56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571" name="【認定こども園・幼稚園・保育所】&#10;一人当たり面積平均値テキスト"/>
        <xdr:cNvSpPr txBox="1"/>
      </xdr:nvSpPr>
      <xdr:spPr>
        <a:xfrm>
          <a:off x="22199600" y="62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72" name="フローチャート: 判断 571"/>
        <xdr:cNvSpPr/>
      </xdr:nvSpPr>
      <xdr:spPr>
        <a:xfrm>
          <a:off x="22110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3" name="フローチャート: 判断 572"/>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4" name="フローチャート: 判断 57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5" name="フローチャート: 判断 574"/>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6" name="フローチャート: 判断 575"/>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82" name="楕円 581"/>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83"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584" name="楕円 583"/>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95250</xdr:rowOff>
    </xdr:to>
    <xdr:cxnSp macro="">
      <xdr:nvCxnSpPr>
        <xdr:cNvPr id="585" name="直線コネクタ 584"/>
        <xdr:cNvCxnSpPr/>
      </xdr:nvCxnSpPr>
      <xdr:spPr>
        <a:xfrm>
          <a:off x="21323300" y="7056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86" name="楕円 58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26670</xdr:rowOff>
    </xdr:to>
    <xdr:cxnSp macro="">
      <xdr:nvCxnSpPr>
        <xdr:cNvPr id="587" name="直線コネクタ 586"/>
        <xdr:cNvCxnSpPr/>
      </xdr:nvCxnSpPr>
      <xdr:spPr>
        <a:xfrm>
          <a:off x="20434300" y="7002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88" name="楕円 587"/>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589" name="直線コネクタ 588"/>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590" name="楕円 589"/>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144780</xdr:rowOff>
    </xdr:to>
    <xdr:cxnSp macro="">
      <xdr:nvCxnSpPr>
        <xdr:cNvPr id="591" name="直線コネクタ 590"/>
        <xdr:cNvCxnSpPr/>
      </xdr:nvCxnSpPr>
      <xdr:spPr>
        <a:xfrm>
          <a:off x="18656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92"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9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94"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95"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96"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9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98"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99" name="n_4mainValue【認定こども園・幼稚園・保育所】&#10;一人当たり面積"/>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626" name="直線コネクタ 625"/>
        <xdr:cNvCxnSpPr/>
      </xdr:nvCxnSpPr>
      <xdr:spPr>
        <a:xfrm flipV="1">
          <a:off x="16318864" y="96120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627" name="【学校施設】&#10;有形固定資産減価償却率最小値テキスト"/>
        <xdr:cNvSpPr txBox="1"/>
      </xdr:nvSpPr>
      <xdr:spPr>
        <a:xfrm>
          <a:off x="16357600" y="1092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628" name="直線コネクタ 627"/>
        <xdr:cNvCxnSpPr/>
      </xdr:nvCxnSpPr>
      <xdr:spPr>
        <a:xfrm>
          <a:off x="16230600" y="10918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629" name="【学校施設】&#10;有形固定資産減価償却率最大値テキスト"/>
        <xdr:cNvSpPr txBox="1"/>
      </xdr:nvSpPr>
      <xdr:spPr>
        <a:xfrm>
          <a:off x="163576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630" name="直線コネクタ 629"/>
        <xdr:cNvCxnSpPr/>
      </xdr:nvCxnSpPr>
      <xdr:spPr>
        <a:xfrm>
          <a:off x="16230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140805</xdr:rowOff>
    </xdr:from>
    <xdr:ext cx="405111" cy="259045"/>
    <xdr:sp macro="" textlink="">
      <xdr:nvSpPr>
        <xdr:cNvPr id="631" name="【学校施設】&#10;有形固定資産減価償却率平均値テキスト"/>
        <xdr:cNvSpPr txBox="1"/>
      </xdr:nvSpPr>
      <xdr:spPr>
        <a:xfrm>
          <a:off x="16357600" y="991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632" name="フローチャート: 判断 631"/>
        <xdr:cNvSpPr/>
      </xdr:nvSpPr>
      <xdr:spPr>
        <a:xfrm>
          <a:off x="16268700" y="100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101600</xdr:rowOff>
    </xdr:from>
    <xdr:to>
      <xdr:col>81</xdr:col>
      <xdr:colOff>101600</xdr:colOff>
      <xdr:row>57</xdr:row>
      <xdr:rowOff>31750</xdr:rowOff>
    </xdr:to>
    <xdr:sp macro="" textlink="">
      <xdr:nvSpPr>
        <xdr:cNvPr id="633" name="フローチャート: 判断 632"/>
        <xdr:cNvSpPr/>
      </xdr:nvSpPr>
      <xdr:spPr>
        <a:xfrm>
          <a:off x="15430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156028</xdr:rowOff>
    </xdr:from>
    <xdr:to>
      <xdr:col>76</xdr:col>
      <xdr:colOff>165100</xdr:colOff>
      <xdr:row>57</xdr:row>
      <xdr:rowOff>86178</xdr:rowOff>
    </xdr:to>
    <xdr:sp macro="" textlink="">
      <xdr:nvSpPr>
        <xdr:cNvPr id="634" name="フローチャート: 判断 633"/>
        <xdr:cNvSpPr/>
      </xdr:nvSpPr>
      <xdr:spPr>
        <a:xfrm>
          <a:off x="14541500" y="975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17235</xdr:rowOff>
    </xdr:from>
    <xdr:to>
      <xdr:col>72</xdr:col>
      <xdr:colOff>38100</xdr:colOff>
      <xdr:row>57</xdr:row>
      <xdr:rowOff>118835</xdr:rowOff>
    </xdr:to>
    <xdr:sp macro="" textlink="">
      <xdr:nvSpPr>
        <xdr:cNvPr id="635" name="フローチャート: 判断 634"/>
        <xdr:cNvSpPr/>
      </xdr:nvSpPr>
      <xdr:spPr>
        <a:xfrm>
          <a:off x="13652500" y="97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101600</xdr:rowOff>
    </xdr:from>
    <xdr:to>
      <xdr:col>67</xdr:col>
      <xdr:colOff>101600</xdr:colOff>
      <xdr:row>57</xdr:row>
      <xdr:rowOff>31750</xdr:rowOff>
    </xdr:to>
    <xdr:sp macro="" textlink="">
      <xdr:nvSpPr>
        <xdr:cNvPr id="636" name="フローチャート: 判断 635"/>
        <xdr:cNvSpPr/>
      </xdr:nvSpPr>
      <xdr:spPr>
        <a:xfrm>
          <a:off x="12763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11793</xdr:rowOff>
    </xdr:from>
    <xdr:to>
      <xdr:col>85</xdr:col>
      <xdr:colOff>177800</xdr:colOff>
      <xdr:row>59</xdr:row>
      <xdr:rowOff>113393</xdr:rowOff>
    </xdr:to>
    <xdr:sp macro="" textlink="">
      <xdr:nvSpPr>
        <xdr:cNvPr id="642" name="楕円 641"/>
        <xdr:cNvSpPr/>
      </xdr:nvSpPr>
      <xdr:spPr>
        <a:xfrm>
          <a:off x="162687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161670</xdr:rowOff>
    </xdr:from>
    <xdr:ext cx="405111" cy="259045"/>
    <xdr:sp macro="" textlink="">
      <xdr:nvSpPr>
        <xdr:cNvPr id="643" name="【学校施設】&#10;有形固定資産減価償却率該当値テキスト"/>
        <xdr:cNvSpPr txBox="1"/>
      </xdr:nvSpPr>
      <xdr:spPr>
        <a:xfrm>
          <a:off x="16357600" y="1010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4" name="楕円 64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62593</xdr:rowOff>
    </xdr:from>
    <xdr:to>
      <xdr:col>85</xdr:col>
      <xdr:colOff>127000</xdr:colOff>
      <xdr:row>61</xdr:row>
      <xdr:rowOff>122465</xdr:rowOff>
    </xdr:to>
    <xdr:cxnSp macro="">
      <xdr:nvCxnSpPr>
        <xdr:cNvPr id="645" name="直線コネクタ 644"/>
        <xdr:cNvCxnSpPr/>
      </xdr:nvCxnSpPr>
      <xdr:spPr>
        <a:xfrm flipV="1">
          <a:off x="15481300" y="10178143"/>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142422</xdr:rowOff>
    </xdr:from>
    <xdr:to>
      <xdr:col>76</xdr:col>
      <xdr:colOff>165100</xdr:colOff>
      <xdr:row>60</xdr:row>
      <xdr:rowOff>72572</xdr:rowOff>
    </xdr:to>
    <xdr:sp macro="" textlink="">
      <xdr:nvSpPr>
        <xdr:cNvPr id="646" name="楕円 645"/>
        <xdr:cNvSpPr/>
      </xdr:nvSpPr>
      <xdr:spPr>
        <a:xfrm>
          <a:off x="14541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21772</xdr:rowOff>
    </xdr:from>
    <xdr:to>
      <xdr:col>81</xdr:col>
      <xdr:colOff>50800</xdr:colOff>
      <xdr:row>61</xdr:row>
      <xdr:rowOff>122465</xdr:rowOff>
    </xdr:to>
    <xdr:cxnSp macro="">
      <xdr:nvCxnSpPr>
        <xdr:cNvPr id="647" name="直線コネクタ 646"/>
        <xdr:cNvCxnSpPr/>
      </xdr:nvCxnSpPr>
      <xdr:spPr>
        <a:xfrm>
          <a:off x="14592300" y="103087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907</xdr:rowOff>
    </xdr:from>
    <xdr:to>
      <xdr:col>72</xdr:col>
      <xdr:colOff>38100</xdr:colOff>
      <xdr:row>59</xdr:row>
      <xdr:rowOff>102507</xdr:rowOff>
    </xdr:to>
    <xdr:sp macro="" textlink="">
      <xdr:nvSpPr>
        <xdr:cNvPr id="648" name="楕円 647"/>
        <xdr:cNvSpPr/>
      </xdr:nvSpPr>
      <xdr:spPr>
        <a:xfrm>
          <a:off x="13652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51707</xdr:rowOff>
    </xdr:from>
    <xdr:to>
      <xdr:col>76</xdr:col>
      <xdr:colOff>114300</xdr:colOff>
      <xdr:row>60</xdr:row>
      <xdr:rowOff>21772</xdr:rowOff>
    </xdr:to>
    <xdr:cxnSp macro="">
      <xdr:nvCxnSpPr>
        <xdr:cNvPr id="649" name="直線コネクタ 648"/>
        <xdr:cNvCxnSpPr/>
      </xdr:nvCxnSpPr>
      <xdr:spPr>
        <a:xfrm>
          <a:off x="13703300" y="101672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0" name="楕円 649"/>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59</xdr:row>
      <xdr:rowOff>51707</xdr:rowOff>
    </xdr:to>
    <xdr:cxnSp macro="">
      <xdr:nvCxnSpPr>
        <xdr:cNvPr id="651" name="直線コネクタ 650"/>
        <xdr:cNvCxnSpPr/>
      </xdr:nvCxnSpPr>
      <xdr:spPr>
        <a:xfrm>
          <a:off x="12814300" y="99930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652" name="n_1aveValue【学校施設】&#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102705</xdr:rowOff>
    </xdr:from>
    <xdr:ext cx="405111" cy="259045"/>
    <xdr:sp macro="" textlink="">
      <xdr:nvSpPr>
        <xdr:cNvPr id="653" name="n_2aveValue【学校施設】&#10;有形固定資産減価償却率"/>
        <xdr:cNvSpPr txBox="1"/>
      </xdr:nvSpPr>
      <xdr:spPr>
        <a:xfrm>
          <a:off x="14389744"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135362</xdr:rowOff>
    </xdr:from>
    <xdr:ext cx="405111" cy="259045"/>
    <xdr:sp macro="" textlink="">
      <xdr:nvSpPr>
        <xdr:cNvPr id="654" name="n_3aveValue【学校施設】&#10;有形固定資産減価償却率"/>
        <xdr:cNvSpPr txBox="1"/>
      </xdr:nvSpPr>
      <xdr:spPr>
        <a:xfrm>
          <a:off x="13500744"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55" name="n_4aveValue【学校施設】&#10;有形固定資産減価償却率"/>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6" name="n_1mainValue【学校施設】&#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63699</xdr:rowOff>
    </xdr:from>
    <xdr:ext cx="405111" cy="259045"/>
    <xdr:sp macro="" textlink="">
      <xdr:nvSpPr>
        <xdr:cNvPr id="657" name="n_2mainValue【学校施設】&#10;有形固定資産減価償却率"/>
        <xdr:cNvSpPr txBox="1"/>
      </xdr:nvSpPr>
      <xdr:spPr>
        <a:xfrm>
          <a:off x="14389744" y="1035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93634</xdr:rowOff>
    </xdr:from>
    <xdr:ext cx="405111" cy="259045"/>
    <xdr:sp macro="" textlink="">
      <xdr:nvSpPr>
        <xdr:cNvPr id="658" name="n_3mainValue【学校施設】&#10;有形固定資産減価償却率"/>
        <xdr:cNvSpPr txBox="1"/>
      </xdr:nvSpPr>
      <xdr:spPr>
        <a:xfrm>
          <a:off x="135007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90912</xdr:rowOff>
    </xdr:from>
    <xdr:ext cx="405111" cy="259045"/>
    <xdr:sp macro="" textlink="">
      <xdr:nvSpPr>
        <xdr:cNvPr id="659" name="n_4mainValue【学校施設】&#10;有形固定資産減価償却率"/>
        <xdr:cNvSpPr txBox="1"/>
      </xdr:nvSpPr>
      <xdr:spPr>
        <a:xfrm>
          <a:off x="12611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686" name="直線コネクタ 685"/>
        <xdr:cNvCxnSpPr/>
      </xdr:nvCxnSpPr>
      <xdr:spPr>
        <a:xfrm flipV="1">
          <a:off x="22160864" y="944444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687" name="【学校施設】&#10;一人当たり面積最小値テキスト"/>
        <xdr:cNvSpPr txBox="1"/>
      </xdr:nvSpPr>
      <xdr:spPr>
        <a:xfrm>
          <a:off x="22199600"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688" name="直線コネクタ 687"/>
        <xdr:cNvCxnSpPr/>
      </xdr:nvCxnSpPr>
      <xdr:spPr>
        <a:xfrm>
          <a:off x="22072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689" name="【学校施設】&#10;一人当たり面積最大値テキスト"/>
        <xdr:cNvSpPr txBox="1"/>
      </xdr:nvSpPr>
      <xdr:spPr>
        <a:xfrm>
          <a:off x="22199600" y="9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690" name="直線コネクタ 689"/>
        <xdr:cNvCxnSpPr/>
      </xdr:nvCxnSpPr>
      <xdr:spPr>
        <a:xfrm>
          <a:off x="22072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154594</xdr:rowOff>
    </xdr:from>
    <xdr:ext cx="469744" cy="259045"/>
    <xdr:sp macro="" textlink="">
      <xdr:nvSpPr>
        <xdr:cNvPr id="691" name="【学校施設】&#10;一人当たり面積平均値テキスト"/>
        <xdr:cNvSpPr txBox="1"/>
      </xdr:nvSpPr>
      <xdr:spPr>
        <a:xfrm>
          <a:off x="22199600" y="10098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692" name="フローチャート: 判断 691"/>
        <xdr:cNvSpPr/>
      </xdr:nvSpPr>
      <xdr:spPr>
        <a:xfrm>
          <a:off x="221107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693" name="フローチャート: 判断 692"/>
        <xdr:cNvSpPr/>
      </xdr:nvSpPr>
      <xdr:spPr>
        <a:xfrm>
          <a:off x="21272500" y="1053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694" name="フローチャート: 判断 693"/>
        <xdr:cNvSpPr/>
      </xdr:nvSpPr>
      <xdr:spPr>
        <a:xfrm>
          <a:off x="20383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95" name="フローチャート: 判断 694"/>
        <xdr:cNvSpPr/>
      </xdr:nvSpPr>
      <xdr:spPr>
        <a:xfrm>
          <a:off x="19494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696" name="フローチャート: 判断 695"/>
        <xdr:cNvSpPr/>
      </xdr:nvSpPr>
      <xdr:spPr>
        <a:xfrm>
          <a:off x="18605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135346</xdr:rowOff>
    </xdr:from>
    <xdr:to>
      <xdr:col>116</xdr:col>
      <xdr:colOff>114300</xdr:colOff>
      <xdr:row>55</xdr:row>
      <xdr:rowOff>65496</xdr:rowOff>
    </xdr:to>
    <xdr:sp macro="" textlink="">
      <xdr:nvSpPr>
        <xdr:cNvPr id="702" name="楕円 701"/>
        <xdr:cNvSpPr/>
      </xdr:nvSpPr>
      <xdr:spPr>
        <a:xfrm>
          <a:off x="22110700" y="93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88373</xdr:rowOff>
    </xdr:from>
    <xdr:ext cx="469744" cy="259045"/>
    <xdr:sp macro="" textlink="">
      <xdr:nvSpPr>
        <xdr:cNvPr id="703" name="【学校施設】&#10;一人当たり面積該当値テキスト"/>
        <xdr:cNvSpPr txBox="1"/>
      </xdr:nvSpPr>
      <xdr:spPr>
        <a:xfrm>
          <a:off x="22199600" y="93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40640</xdr:rowOff>
    </xdr:from>
    <xdr:to>
      <xdr:col>112</xdr:col>
      <xdr:colOff>38100</xdr:colOff>
      <xdr:row>55</xdr:row>
      <xdr:rowOff>142240</xdr:rowOff>
    </xdr:to>
    <xdr:sp macro="" textlink="">
      <xdr:nvSpPr>
        <xdr:cNvPr id="704" name="楕円 703"/>
        <xdr:cNvSpPr/>
      </xdr:nvSpPr>
      <xdr:spPr>
        <a:xfrm>
          <a:off x="21272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14696</xdr:rowOff>
    </xdr:from>
    <xdr:to>
      <xdr:col>116</xdr:col>
      <xdr:colOff>63500</xdr:colOff>
      <xdr:row>55</xdr:row>
      <xdr:rowOff>91440</xdr:rowOff>
    </xdr:to>
    <xdr:cxnSp macro="">
      <xdr:nvCxnSpPr>
        <xdr:cNvPr id="705" name="直線コネクタ 704"/>
        <xdr:cNvCxnSpPr/>
      </xdr:nvCxnSpPr>
      <xdr:spPr>
        <a:xfrm flipV="1">
          <a:off x="21323300" y="944444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17780</xdr:rowOff>
    </xdr:from>
    <xdr:to>
      <xdr:col>107</xdr:col>
      <xdr:colOff>101600</xdr:colOff>
      <xdr:row>55</xdr:row>
      <xdr:rowOff>119380</xdr:rowOff>
    </xdr:to>
    <xdr:sp macro="" textlink="">
      <xdr:nvSpPr>
        <xdr:cNvPr id="706" name="楕円 705"/>
        <xdr:cNvSpPr/>
      </xdr:nvSpPr>
      <xdr:spPr>
        <a:xfrm>
          <a:off x="2038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68580</xdr:rowOff>
    </xdr:from>
    <xdr:to>
      <xdr:col>111</xdr:col>
      <xdr:colOff>177800</xdr:colOff>
      <xdr:row>55</xdr:row>
      <xdr:rowOff>91440</xdr:rowOff>
    </xdr:to>
    <xdr:cxnSp macro="">
      <xdr:nvCxnSpPr>
        <xdr:cNvPr id="707" name="直線コネクタ 706"/>
        <xdr:cNvCxnSpPr/>
      </xdr:nvCxnSpPr>
      <xdr:spPr>
        <a:xfrm>
          <a:off x="20434300" y="9498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76563</xdr:rowOff>
    </xdr:from>
    <xdr:to>
      <xdr:col>102</xdr:col>
      <xdr:colOff>165100</xdr:colOff>
      <xdr:row>57</xdr:row>
      <xdr:rowOff>6713</xdr:rowOff>
    </xdr:to>
    <xdr:sp macro="" textlink="">
      <xdr:nvSpPr>
        <xdr:cNvPr id="708" name="楕円 707"/>
        <xdr:cNvSpPr/>
      </xdr:nvSpPr>
      <xdr:spPr>
        <a:xfrm>
          <a:off x="19494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68580</xdr:rowOff>
    </xdr:from>
    <xdr:to>
      <xdr:col>107</xdr:col>
      <xdr:colOff>50800</xdr:colOff>
      <xdr:row>56</xdr:row>
      <xdr:rowOff>127363</xdr:rowOff>
    </xdr:to>
    <xdr:cxnSp macro="">
      <xdr:nvCxnSpPr>
        <xdr:cNvPr id="709" name="直線コネクタ 708"/>
        <xdr:cNvCxnSpPr/>
      </xdr:nvCxnSpPr>
      <xdr:spPr>
        <a:xfrm flipV="1">
          <a:off x="19545300" y="9498330"/>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114119</xdr:rowOff>
    </xdr:from>
    <xdr:to>
      <xdr:col>98</xdr:col>
      <xdr:colOff>38100</xdr:colOff>
      <xdr:row>57</xdr:row>
      <xdr:rowOff>44269</xdr:rowOff>
    </xdr:to>
    <xdr:sp macro="" textlink="">
      <xdr:nvSpPr>
        <xdr:cNvPr id="710" name="楕円 709"/>
        <xdr:cNvSpPr/>
      </xdr:nvSpPr>
      <xdr:spPr>
        <a:xfrm>
          <a:off x="18605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127363</xdr:rowOff>
    </xdr:from>
    <xdr:to>
      <xdr:col>102</xdr:col>
      <xdr:colOff>114300</xdr:colOff>
      <xdr:row>56</xdr:row>
      <xdr:rowOff>164919</xdr:rowOff>
    </xdr:to>
    <xdr:cxnSp macro="">
      <xdr:nvCxnSpPr>
        <xdr:cNvPr id="711" name="直線コネクタ 710"/>
        <xdr:cNvCxnSpPr/>
      </xdr:nvCxnSpPr>
      <xdr:spPr>
        <a:xfrm flipV="1">
          <a:off x="18656300" y="97285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712" name="n_1aveValue【学校施設】&#10;一人当たり面積"/>
        <xdr:cNvSpPr txBox="1"/>
      </xdr:nvSpPr>
      <xdr:spPr>
        <a:xfrm>
          <a:off x="21075727"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713" name="n_2aveValue【学校施設】&#10;一人当たり面積"/>
        <xdr:cNvSpPr txBox="1"/>
      </xdr:nvSpPr>
      <xdr:spPr>
        <a:xfrm>
          <a:off x="20199427"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714" name="n_3aveValue【学校施設】&#10;一人当たり面積"/>
        <xdr:cNvSpPr txBox="1"/>
      </xdr:nvSpPr>
      <xdr:spPr>
        <a:xfrm>
          <a:off x="19310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149696</xdr:rowOff>
    </xdr:from>
    <xdr:ext cx="469744" cy="259045"/>
    <xdr:sp macro="" textlink="">
      <xdr:nvSpPr>
        <xdr:cNvPr id="715" name="n_4aveValue【学校施設】&#10;一人当たり面積"/>
        <xdr:cNvSpPr txBox="1"/>
      </xdr:nvSpPr>
      <xdr:spPr>
        <a:xfrm>
          <a:off x="184214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158767</xdr:rowOff>
    </xdr:from>
    <xdr:ext cx="469744" cy="259045"/>
    <xdr:sp macro="" textlink="">
      <xdr:nvSpPr>
        <xdr:cNvPr id="716" name="n_1mainValue【学校施設】&#10;一人当たり面積"/>
        <xdr:cNvSpPr txBox="1"/>
      </xdr:nvSpPr>
      <xdr:spPr>
        <a:xfrm>
          <a:off x="21075727" y="92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135907</xdr:rowOff>
    </xdr:from>
    <xdr:ext cx="469744" cy="259045"/>
    <xdr:sp macro="" textlink="">
      <xdr:nvSpPr>
        <xdr:cNvPr id="717" name="n_2mainValue【学校施設】&#10;一人当たり面積"/>
        <xdr:cNvSpPr txBox="1"/>
      </xdr:nvSpPr>
      <xdr:spPr>
        <a:xfrm>
          <a:off x="2019942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23240</xdr:rowOff>
    </xdr:from>
    <xdr:ext cx="469744" cy="259045"/>
    <xdr:sp macro="" textlink="">
      <xdr:nvSpPr>
        <xdr:cNvPr id="718" name="n_3mainValue【学校施設】&#10;一人当たり面積"/>
        <xdr:cNvSpPr txBox="1"/>
      </xdr:nvSpPr>
      <xdr:spPr>
        <a:xfrm>
          <a:off x="193104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60796</xdr:rowOff>
    </xdr:from>
    <xdr:ext cx="469744" cy="259045"/>
    <xdr:sp macro="" textlink="">
      <xdr:nvSpPr>
        <xdr:cNvPr id="719" name="n_4mainValue【学校施設】&#10;一人当たり面積"/>
        <xdr:cNvSpPr txBox="1"/>
      </xdr:nvSpPr>
      <xdr:spPr>
        <a:xfrm>
          <a:off x="18421427" y="94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147828</xdr:rowOff>
    </xdr:from>
    <xdr:to>
      <xdr:col>85</xdr:col>
      <xdr:colOff>126364</xdr:colOff>
      <xdr:row>86</xdr:row>
      <xdr:rowOff>38100</xdr:rowOff>
    </xdr:to>
    <xdr:cxnSp macro="">
      <xdr:nvCxnSpPr>
        <xdr:cNvPr id="742" name="直線コネクタ 741"/>
        <xdr:cNvCxnSpPr/>
      </xdr:nvCxnSpPr>
      <xdr:spPr>
        <a:xfrm flipV="1">
          <a:off x="16318864" y="14035278"/>
          <a:ext cx="0" cy="74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3"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4" name="直線コネクタ 743"/>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94505</xdr:rowOff>
    </xdr:from>
    <xdr:ext cx="405111" cy="259045"/>
    <xdr:sp macro="" textlink="">
      <xdr:nvSpPr>
        <xdr:cNvPr id="745" name="【児童館】&#10;有形固定資産減価償却率最大値テキスト"/>
        <xdr:cNvSpPr txBox="1"/>
      </xdr:nvSpPr>
      <xdr:spPr>
        <a:xfrm>
          <a:off x="16357600" y="1381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147828</xdr:rowOff>
    </xdr:from>
    <xdr:to>
      <xdr:col>86</xdr:col>
      <xdr:colOff>25400</xdr:colOff>
      <xdr:row>81</xdr:row>
      <xdr:rowOff>147828</xdr:rowOff>
    </xdr:to>
    <xdr:cxnSp macro="">
      <xdr:nvCxnSpPr>
        <xdr:cNvPr id="746" name="直線コネクタ 745"/>
        <xdr:cNvCxnSpPr/>
      </xdr:nvCxnSpPr>
      <xdr:spPr>
        <a:xfrm>
          <a:off x="16230600" y="1403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50055</xdr:rowOff>
    </xdr:from>
    <xdr:ext cx="405111" cy="259045"/>
    <xdr:sp macro="" textlink="">
      <xdr:nvSpPr>
        <xdr:cNvPr id="747" name="【児童館】&#10;有形固定資産減価償却率平均値テキスト"/>
        <xdr:cNvSpPr txBox="1"/>
      </xdr:nvSpPr>
      <xdr:spPr>
        <a:xfrm>
          <a:off x="16357600" y="13937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748" name="フローチャート: 判断 747"/>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106172</xdr:rowOff>
    </xdr:from>
    <xdr:to>
      <xdr:col>81</xdr:col>
      <xdr:colOff>101600</xdr:colOff>
      <xdr:row>79</xdr:row>
      <xdr:rowOff>36322</xdr:rowOff>
    </xdr:to>
    <xdr:sp macro="" textlink="">
      <xdr:nvSpPr>
        <xdr:cNvPr id="749" name="フローチャート: 判断 748"/>
        <xdr:cNvSpPr/>
      </xdr:nvSpPr>
      <xdr:spPr>
        <a:xfrm>
          <a:off x="15430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140463</xdr:rowOff>
    </xdr:from>
    <xdr:to>
      <xdr:col>76</xdr:col>
      <xdr:colOff>165100</xdr:colOff>
      <xdr:row>79</xdr:row>
      <xdr:rowOff>70613</xdr:rowOff>
    </xdr:to>
    <xdr:sp macro="" textlink="">
      <xdr:nvSpPr>
        <xdr:cNvPr id="750" name="フローチャート: 判断 749"/>
        <xdr:cNvSpPr/>
      </xdr:nvSpPr>
      <xdr:spPr>
        <a:xfrm>
          <a:off x="14541500" y="1351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110744</xdr:rowOff>
    </xdr:from>
    <xdr:to>
      <xdr:col>72</xdr:col>
      <xdr:colOff>38100</xdr:colOff>
      <xdr:row>79</xdr:row>
      <xdr:rowOff>40894</xdr:rowOff>
    </xdr:to>
    <xdr:sp macro="" textlink="">
      <xdr:nvSpPr>
        <xdr:cNvPr id="751" name="フローチャート: 判断 750"/>
        <xdr:cNvSpPr/>
      </xdr:nvSpPr>
      <xdr:spPr>
        <a:xfrm>
          <a:off x="13652500" y="1348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117602</xdr:rowOff>
    </xdr:from>
    <xdr:to>
      <xdr:col>67</xdr:col>
      <xdr:colOff>101600</xdr:colOff>
      <xdr:row>79</xdr:row>
      <xdr:rowOff>47752</xdr:rowOff>
    </xdr:to>
    <xdr:sp macro="" textlink="">
      <xdr:nvSpPr>
        <xdr:cNvPr id="752" name="フローチャート: 判断 751"/>
        <xdr:cNvSpPr/>
      </xdr:nvSpPr>
      <xdr:spPr>
        <a:xfrm>
          <a:off x="12763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30735</xdr:rowOff>
    </xdr:from>
    <xdr:to>
      <xdr:col>85</xdr:col>
      <xdr:colOff>177800</xdr:colOff>
      <xdr:row>85</xdr:row>
      <xdr:rowOff>132335</xdr:rowOff>
    </xdr:to>
    <xdr:sp macro="" textlink="">
      <xdr:nvSpPr>
        <xdr:cNvPr id="758" name="楕円 757"/>
        <xdr:cNvSpPr/>
      </xdr:nvSpPr>
      <xdr:spPr>
        <a:xfrm>
          <a:off x="16268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9162</xdr:rowOff>
    </xdr:from>
    <xdr:ext cx="405111" cy="259045"/>
    <xdr:sp macro="" textlink="">
      <xdr:nvSpPr>
        <xdr:cNvPr id="759" name="【児童館】&#10;有形固定資産減価償却率該当値テキスト"/>
        <xdr:cNvSpPr txBox="1"/>
      </xdr:nvSpPr>
      <xdr:spPr>
        <a:xfrm>
          <a:off x="16357600"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xdr:rowOff>
    </xdr:from>
    <xdr:to>
      <xdr:col>81</xdr:col>
      <xdr:colOff>101600</xdr:colOff>
      <xdr:row>85</xdr:row>
      <xdr:rowOff>114046</xdr:rowOff>
    </xdr:to>
    <xdr:sp macro="" textlink="">
      <xdr:nvSpPr>
        <xdr:cNvPr id="760" name="楕円 759"/>
        <xdr:cNvSpPr/>
      </xdr:nvSpPr>
      <xdr:spPr>
        <a:xfrm>
          <a:off x="1543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63246</xdr:rowOff>
    </xdr:from>
    <xdr:to>
      <xdr:col>85</xdr:col>
      <xdr:colOff>127000</xdr:colOff>
      <xdr:row>85</xdr:row>
      <xdr:rowOff>81535</xdr:rowOff>
    </xdr:to>
    <xdr:cxnSp macro="">
      <xdr:nvCxnSpPr>
        <xdr:cNvPr id="761" name="直線コネクタ 760"/>
        <xdr:cNvCxnSpPr/>
      </xdr:nvCxnSpPr>
      <xdr:spPr>
        <a:xfrm>
          <a:off x="15481300" y="14636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165608</xdr:rowOff>
    </xdr:from>
    <xdr:to>
      <xdr:col>76</xdr:col>
      <xdr:colOff>165100</xdr:colOff>
      <xdr:row>85</xdr:row>
      <xdr:rowOff>95758</xdr:rowOff>
    </xdr:to>
    <xdr:sp macro="" textlink="">
      <xdr:nvSpPr>
        <xdr:cNvPr id="762" name="楕円 761"/>
        <xdr:cNvSpPr/>
      </xdr:nvSpPr>
      <xdr:spPr>
        <a:xfrm>
          <a:off x="1454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44958</xdr:rowOff>
    </xdr:from>
    <xdr:to>
      <xdr:col>81</xdr:col>
      <xdr:colOff>50800</xdr:colOff>
      <xdr:row>85</xdr:row>
      <xdr:rowOff>63246</xdr:rowOff>
    </xdr:to>
    <xdr:cxnSp macro="">
      <xdr:nvCxnSpPr>
        <xdr:cNvPr id="763" name="直線コネクタ 762"/>
        <xdr:cNvCxnSpPr/>
      </xdr:nvCxnSpPr>
      <xdr:spPr>
        <a:xfrm>
          <a:off x="14592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64" name="楕円 763"/>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44958</xdr:rowOff>
    </xdr:to>
    <xdr:cxnSp macro="">
      <xdr:nvCxnSpPr>
        <xdr:cNvPr id="765" name="直線コネクタ 764"/>
        <xdr:cNvCxnSpPr/>
      </xdr:nvCxnSpPr>
      <xdr:spPr>
        <a:xfrm>
          <a:off x="13703300" y="14599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129032</xdr:rowOff>
    </xdr:from>
    <xdr:to>
      <xdr:col>67</xdr:col>
      <xdr:colOff>101600</xdr:colOff>
      <xdr:row>85</xdr:row>
      <xdr:rowOff>59182</xdr:rowOff>
    </xdr:to>
    <xdr:sp macro="" textlink="">
      <xdr:nvSpPr>
        <xdr:cNvPr id="766" name="楕円 765"/>
        <xdr:cNvSpPr/>
      </xdr:nvSpPr>
      <xdr:spPr>
        <a:xfrm>
          <a:off x="1276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xdr:rowOff>
    </xdr:from>
    <xdr:to>
      <xdr:col>71</xdr:col>
      <xdr:colOff>177800</xdr:colOff>
      <xdr:row>85</xdr:row>
      <xdr:rowOff>26670</xdr:rowOff>
    </xdr:to>
    <xdr:cxnSp macro="">
      <xdr:nvCxnSpPr>
        <xdr:cNvPr id="767" name="直線コネクタ 766"/>
        <xdr:cNvCxnSpPr/>
      </xdr:nvCxnSpPr>
      <xdr:spPr>
        <a:xfrm>
          <a:off x="12814300" y="14581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52849</xdr:rowOff>
    </xdr:from>
    <xdr:ext cx="405111" cy="259045"/>
    <xdr:sp macro="" textlink="">
      <xdr:nvSpPr>
        <xdr:cNvPr id="768" name="n_1aveValue【児童館】&#10;有形固定資産減価償却率"/>
        <xdr:cNvSpPr txBox="1"/>
      </xdr:nvSpPr>
      <xdr:spPr>
        <a:xfrm>
          <a:off x="15266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87140</xdr:rowOff>
    </xdr:from>
    <xdr:ext cx="405111" cy="259045"/>
    <xdr:sp macro="" textlink="">
      <xdr:nvSpPr>
        <xdr:cNvPr id="769" name="n_2aveValue【児童館】&#10;有形固定資産減価償却率"/>
        <xdr:cNvSpPr txBox="1"/>
      </xdr:nvSpPr>
      <xdr:spPr>
        <a:xfrm>
          <a:off x="14389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57421</xdr:rowOff>
    </xdr:from>
    <xdr:ext cx="405111" cy="259045"/>
    <xdr:sp macro="" textlink="">
      <xdr:nvSpPr>
        <xdr:cNvPr id="770" name="n_3aveValue【児童館】&#10;有形固定資産減価償却率"/>
        <xdr:cNvSpPr txBox="1"/>
      </xdr:nvSpPr>
      <xdr:spPr>
        <a:xfrm>
          <a:off x="13500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1" name="n_4aveValue【児童館】&#10;有形固定資産減価償却率"/>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105173</xdr:rowOff>
    </xdr:from>
    <xdr:ext cx="405111" cy="259045"/>
    <xdr:sp macro="" textlink="">
      <xdr:nvSpPr>
        <xdr:cNvPr id="772" name="n_1mainValue【児童館】&#10;有形固定資産減価償却率"/>
        <xdr:cNvSpPr txBox="1"/>
      </xdr:nvSpPr>
      <xdr:spPr>
        <a:xfrm>
          <a:off x="152660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86885</xdr:rowOff>
    </xdr:from>
    <xdr:ext cx="405111" cy="259045"/>
    <xdr:sp macro="" textlink="">
      <xdr:nvSpPr>
        <xdr:cNvPr id="773" name="n_2mainValue【児童館】&#10;有形固定資産減価償却率"/>
        <xdr:cNvSpPr txBox="1"/>
      </xdr:nvSpPr>
      <xdr:spPr>
        <a:xfrm>
          <a:off x="14389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74"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50309</xdr:rowOff>
    </xdr:from>
    <xdr:ext cx="405111" cy="259045"/>
    <xdr:sp macro="" textlink="">
      <xdr:nvSpPr>
        <xdr:cNvPr id="775" name="n_4mainValue【児童館】&#10;有形固定資産減価償却率"/>
        <xdr:cNvSpPr txBox="1"/>
      </xdr:nvSpPr>
      <xdr:spPr>
        <a:xfrm>
          <a:off x="12611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97" name="直線コネクタ 796"/>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9" name="直線コネクタ 79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0"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1" name="直線コネクタ 8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02"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03" name="フローチャート: 判断 802"/>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4" name="フローチャート: 判断 803"/>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5" name="フローチャート: 判断 80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6" name="フローチャート: 判断 805"/>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3" name="楕円 812"/>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4"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5" name="楕円 81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26670</xdr:rowOff>
    </xdr:to>
    <xdr:cxnSp macro="">
      <xdr:nvCxnSpPr>
        <xdr:cNvPr id="816" name="直線コネクタ 815"/>
        <xdr:cNvCxnSpPr/>
      </xdr:nvCxnSpPr>
      <xdr:spPr>
        <a:xfrm flipV="1">
          <a:off x="21323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楕円 816"/>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18" name="直線コネクタ 817"/>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9" name="楕円 818"/>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20" name="直線コネクタ 819"/>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1" name="楕円 820"/>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22" name="直線コネクタ 821"/>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823" name="n_1ave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4"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5"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9"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0"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3" name="テキスト ボックス 8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853" name="直線コネクタ 852"/>
        <xdr:cNvCxnSpPr/>
      </xdr:nvCxnSpPr>
      <xdr:spPr>
        <a:xfrm flipV="1">
          <a:off x="16318864" y="17186911"/>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5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55" name="直線コネクタ 85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856" name="【公民館】&#10;有形固定資産減価償却率最大値テキスト"/>
        <xdr:cNvSpPr txBox="1"/>
      </xdr:nvSpPr>
      <xdr:spPr>
        <a:xfrm>
          <a:off x="16357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857" name="直線コネクタ 856"/>
        <xdr:cNvCxnSpPr/>
      </xdr:nvCxnSpPr>
      <xdr:spPr>
        <a:xfrm>
          <a:off x="16230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858" name="【公民館】&#10;有形固定資産減価償却率平均値テキスト"/>
        <xdr:cNvSpPr txBox="1"/>
      </xdr:nvSpPr>
      <xdr:spPr>
        <a:xfrm>
          <a:off x="16357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859" name="フローチャート: 判断 858"/>
        <xdr:cNvSpPr/>
      </xdr:nvSpPr>
      <xdr:spPr>
        <a:xfrm>
          <a:off x="16268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860" name="フローチャート: 判断 859"/>
        <xdr:cNvSpPr/>
      </xdr:nvSpPr>
      <xdr:spPr>
        <a:xfrm>
          <a:off x="15430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861" name="フローチャート: 判断 860"/>
        <xdr:cNvSpPr/>
      </xdr:nvSpPr>
      <xdr:spPr>
        <a:xfrm>
          <a:off x="14541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862" name="フローチャート: 判断 861"/>
        <xdr:cNvSpPr/>
      </xdr:nvSpPr>
      <xdr:spPr>
        <a:xfrm>
          <a:off x="13652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863" name="フローチャート: 判断 862"/>
        <xdr:cNvSpPr/>
      </xdr:nvSpPr>
      <xdr:spPr>
        <a:xfrm>
          <a:off x="12763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69" name="楕円 868"/>
        <xdr:cNvSpPr/>
      </xdr:nvSpPr>
      <xdr:spPr>
        <a:xfrm>
          <a:off x="16268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47262</xdr:rowOff>
    </xdr:from>
    <xdr:ext cx="405111" cy="259045"/>
    <xdr:sp macro="" textlink="">
      <xdr:nvSpPr>
        <xdr:cNvPr id="870" name="【公民館】&#10;有形固定資産減価償却率該当値テキスト"/>
        <xdr:cNvSpPr txBox="1"/>
      </xdr:nvSpPr>
      <xdr:spPr>
        <a:xfrm>
          <a:off x="16357600" y="175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84837</xdr:rowOff>
    </xdr:from>
    <xdr:to>
      <xdr:col>81</xdr:col>
      <xdr:colOff>101600</xdr:colOff>
      <xdr:row>103</xdr:row>
      <xdr:rowOff>14987</xdr:rowOff>
    </xdr:to>
    <xdr:sp macro="" textlink="">
      <xdr:nvSpPr>
        <xdr:cNvPr id="871" name="楕円 870"/>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119635</xdr:rowOff>
    </xdr:from>
    <xdr:to>
      <xdr:col>85</xdr:col>
      <xdr:colOff>127000</xdr:colOff>
      <xdr:row>102</xdr:row>
      <xdr:rowOff>135637</xdr:rowOff>
    </xdr:to>
    <xdr:cxnSp macro="">
      <xdr:nvCxnSpPr>
        <xdr:cNvPr id="872" name="直線コネクタ 871"/>
        <xdr:cNvCxnSpPr/>
      </xdr:nvCxnSpPr>
      <xdr:spPr>
        <a:xfrm flipV="1">
          <a:off x="15481300" y="1760753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73" name="楕円 872"/>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135637</xdr:rowOff>
    </xdr:from>
    <xdr:to>
      <xdr:col>81</xdr:col>
      <xdr:colOff>50800</xdr:colOff>
      <xdr:row>103</xdr:row>
      <xdr:rowOff>30480</xdr:rowOff>
    </xdr:to>
    <xdr:cxnSp macro="">
      <xdr:nvCxnSpPr>
        <xdr:cNvPr id="874" name="直線コネクタ 873"/>
        <xdr:cNvCxnSpPr/>
      </xdr:nvCxnSpPr>
      <xdr:spPr>
        <a:xfrm flipV="1">
          <a:off x="14592300" y="1762353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75" name="楕円 874"/>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30480</xdr:rowOff>
    </xdr:to>
    <xdr:cxnSp macro="">
      <xdr:nvCxnSpPr>
        <xdr:cNvPr id="876" name="直線コネクタ 875"/>
        <xdr:cNvCxnSpPr/>
      </xdr:nvCxnSpPr>
      <xdr:spPr>
        <a:xfrm>
          <a:off x="13703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103124</xdr:rowOff>
    </xdr:from>
    <xdr:to>
      <xdr:col>67</xdr:col>
      <xdr:colOff>101600</xdr:colOff>
      <xdr:row>104</xdr:row>
      <xdr:rowOff>33274</xdr:rowOff>
    </xdr:to>
    <xdr:sp macro="" textlink="">
      <xdr:nvSpPr>
        <xdr:cNvPr id="877" name="楕円 876"/>
        <xdr:cNvSpPr/>
      </xdr:nvSpPr>
      <xdr:spPr>
        <a:xfrm>
          <a:off x="12763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153924</xdr:rowOff>
    </xdr:to>
    <xdr:cxnSp macro="">
      <xdr:nvCxnSpPr>
        <xdr:cNvPr id="878" name="直線コネクタ 877"/>
        <xdr:cNvCxnSpPr/>
      </xdr:nvCxnSpPr>
      <xdr:spPr>
        <a:xfrm flipV="1">
          <a:off x="12814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35831</xdr:rowOff>
    </xdr:from>
    <xdr:ext cx="405111" cy="259045"/>
    <xdr:sp macro="" textlink="">
      <xdr:nvSpPr>
        <xdr:cNvPr id="879" name="n_1aveValue【公民館】&#10;有形固定資産減価償却率"/>
        <xdr:cNvSpPr txBox="1"/>
      </xdr:nvSpPr>
      <xdr:spPr>
        <a:xfrm>
          <a:off x="152660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880" name="n_2ave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881" name="n_3aveValue【公民館】&#10;有形固定資産減価償却率"/>
        <xdr:cNvSpPr txBox="1"/>
      </xdr:nvSpPr>
      <xdr:spPr>
        <a:xfrm>
          <a:off x="13500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882" name="n_4aveValue【公民館】&#10;有形固定資産減価償却率"/>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31514</xdr:rowOff>
    </xdr:from>
    <xdr:ext cx="405111" cy="259045"/>
    <xdr:sp macro="" textlink="">
      <xdr:nvSpPr>
        <xdr:cNvPr id="883" name="n_1mainValue【公民館】&#10;有形固定資産減価償却率"/>
        <xdr:cNvSpPr txBox="1"/>
      </xdr:nvSpPr>
      <xdr:spPr>
        <a:xfrm>
          <a:off x="152660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72407</xdr:rowOff>
    </xdr:from>
    <xdr:ext cx="405111" cy="259045"/>
    <xdr:sp macro="" textlink="">
      <xdr:nvSpPr>
        <xdr:cNvPr id="884" name="n_2mainValue【公民館】&#10;有形固定資産減価償却率"/>
        <xdr:cNvSpPr txBox="1"/>
      </xdr:nvSpPr>
      <xdr:spPr>
        <a:xfrm>
          <a:off x="14389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885" name="n_3mainValue【公民館】&#10;有形固定資産減価償却率"/>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24401</xdr:rowOff>
    </xdr:from>
    <xdr:ext cx="405111" cy="259045"/>
    <xdr:sp macro="" textlink="">
      <xdr:nvSpPr>
        <xdr:cNvPr id="886" name="n_4mainValue【公民館】&#10;有形固定資産減価償却率"/>
        <xdr:cNvSpPr txBox="1"/>
      </xdr:nvSpPr>
      <xdr:spPr>
        <a:xfrm>
          <a:off x="12611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908" name="直線コネクタ 907"/>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0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0" name="直線コネクタ 90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911" name="【公民館】&#10;一人当たり面積最大値テキスト"/>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912" name="直線コネクタ 911"/>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913" name="【公民館】&#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914" name="フローチャート: 判断 91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15" name="フローチャート: 判断 91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16" name="フローチャート: 判断 91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17" name="フローチャート: 判断 916"/>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18" name="フローチャート: 判断 91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160274</xdr:rowOff>
    </xdr:from>
    <xdr:to>
      <xdr:col>116</xdr:col>
      <xdr:colOff>114300</xdr:colOff>
      <xdr:row>100</xdr:row>
      <xdr:rowOff>90424</xdr:rowOff>
    </xdr:to>
    <xdr:sp macro="" textlink="">
      <xdr:nvSpPr>
        <xdr:cNvPr id="924" name="楕円 923"/>
        <xdr:cNvSpPr/>
      </xdr:nvSpPr>
      <xdr:spPr>
        <a:xfrm>
          <a:off x="221107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113301</xdr:rowOff>
    </xdr:from>
    <xdr:ext cx="469744" cy="259045"/>
    <xdr:sp macro="" textlink="">
      <xdr:nvSpPr>
        <xdr:cNvPr id="925" name="【公民館】&#10;一人当たり面積該当値テキスト"/>
        <xdr:cNvSpPr txBox="1"/>
      </xdr:nvSpPr>
      <xdr:spPr>
        <a:xfrm>
          <a:off x="22199600" y="170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34544</xdr:rowOff>
    </xdr:from>
    <xdr:to>
      <xdr:col>112</xdr:col>
      <xdr:colOff>38100</xdr:colOff>
      <xdr:row>100</xdr:row>
      <xdr:rowOff>136144</xdr:rowOff>
    </xdr:to>
    <xdr:sp macro="" textlink="">
      <xdr:nvSpPr>
        <xdr:cNvPr id="926" name="楕円 925"/>
        <xdr:cNvSpPr/>
      </xdr:nvSpPr>
      <xdr:spPr>
        <a:xfrm>
          <a:off x="21272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39624</xdr:rowOff>
    </xdr:from>
    <xdr:to>
      <xdr:col>116</xdr:col>
      <xdr:colOff>63500</xdr:colOff>
      <xdr:row>100</xdr:row>
      <xdr:rowOff>85344</xdr:rowOff>
    </xdr:to>
    <xdr:cxnSp macro="">
      <xdr:nvCxnSpPr>
        <xdr:cNvPr id="927" name="直線コネクタ 926"/>
        <xdr:cNvCxnSpPr/>
      </xdr:nvCxnSpPr>
      <xdr:spPr>
        <a:xfrm flipV="1">
          <a:off x="21323300" y="17184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98552</xdr:rowOff>
    </xdr:from>
    <xdr:to>
      <xdr:col>107</xdr:col>
      <xdr:colOff>101600</xdr:colOff>
      <xdr:row>101</xdr:row>
      <xdr:rowOff>28702</xdr:rowOff>
    </xdr:to>
    <xdr:sp macro="" textlink="">
      <xdr:nvSpPr>
        <xdr:cNvPr id="928" name="楕円 927"/>
        <xdr:cNvSpPr/>
      </xdr:nvSpPr>
      <xdr:spPr>
        <a:xfrm>
          <a:off x="20383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85344</xdr:rowOff>
    </xdr:from>
    <xdr:to>
      <xdr:col>111</xdr:col>
      <xdr:colOff>177800</xdr:colOff>
      <xdr:row>100</xdr:row>
      <xdr:rowOff>149352</xdr:rowOff>
    </xdr:to>
    <xdr:cxnSp macro="">
      <xdr:nvCxnSpPr>
        <xdr:cNvPr id="929" name="直線コネクタ 928"/>
        <xdr:cNvCxnSpPr/>
      </xdr:nvCxnSpPr>
      <xdr:spPr>
        <a:xfrm flipV="1">
          <a:off x="20434300" y="17230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112268</xdr:rowOff>
    </xdr:from>
    <xdr:to>
      <xdr:col>102</xdr:col>
      <xdr:colOff>165100</xdr:colOff>
      <xdr:row>101</xdr:row>
      <xdr:rowOff>42418</xdr:rowOff>
    </xdr:to>
    <xdr:sp macro="" textlink="">
      <xdr:nvSpPr>
        <xdr:cNvPr id="930" name="楕円 929"/>
        <xdr:cNvSpPr/>
      </xdr:nvSpPr>
      <xdr:spPr>
        <a:xfrm>
          <a:off x="19494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149352</xdr:rowOff>
    </xdr:from>
    <xdr:to>
      <xdr:col>107</xdr:col>
      <xdr:colOff>50800</xdr:colOff>
      <xdr:row>100</xdr:row>
      <xdr:rowOff>163068</xdr:rowOff>
    </xdr:to>
    <xdr:cxnSp macro="">
      <xdr:nvCxnSpPr>
        <xdr:cNvPr id="931" name="直線コネクタ 930"/>
        <xdr:cNvCxnSpPr/>
      </xdr:nvCxnSpPr>
      <xdr:spPr>
        <a:xfrm flipV="1">
          <a:off x="19545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4826</xdr:rowOff>
    </xdr:from>
    <xdr:to>
      <xdr:col>98</xdr:col>
      <xdr:colOff>38100</xdr:colOff>
      <xdr:row>101</xdr:row>
      <xdr:rowOff>106426</xdr:rowOff>
    </xdr:to>
    <xdr:sp macro="" textlink="">
      <xdr:nvSpPr>
        <xdr:cNvPr id="932" name="楕円 931"/>
        <xdr:cNvSpPr/>
      </xdr:nvSpPr>
      <xdr:spPr>
        <a:xfrm>
          <a:off x="18605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163068</xdr:rowOff>
    </xdr:from>
    <xdr:to>
      <xdr:col>102</xdr:col>
      <xdr:colOff>114300</xdr:colOff>
      <xdr:row>101</xdr:row>
      <xdr:rowOff>55626</xdr:rowOff>
    </xdr:to>
    <xdr:cxnSp macro="">
      <xdr:nvCxnSpPr>
        <xdr:cNvPr id="933" name="直線コネクタ 932"/>
        <xdr:cNvCxnSpPr/>
      </xdr:nvCxnSpPr>
      <xdr:spPr>
        <a:xfrm flipV="1">
          <a:off x="18656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34"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3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36" name="n_3aveValue【公民館】&#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37"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152671</xdr:rowOff>
    </xdr:from>
    <xdr:ext cx="469744" cy="259045"/>
    <xdr:sp macro="" textlink="">
      <xdr:nvSpPr>
        <xdr:cNvPr id="938" name="n_1mainValue【公民館】&#10;一人当たり面積"/>
        <xdr:cNvSpPr txBox="1"/>
      </xdr:nvSpPr>
      <xdr:spPr>
        <a:xfrm>
          <a:off x="210757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45229</xdr:rowOff>
    </xdr:from>
    <xdr:ext cx="469744" cy="259045"/>
    <xdr:sp macro="" textlink="">
      <xdr:nvSpPr>
        <xdr:cNvPr id="939" name="n_2mainValue【公民館】&#10;一人当たり面積"/>
        <xdr:cNvSpPr txBox="1"/>
      </xdr:nvSpPr>
      <xdr:spPr>
        <a:xfrm>
          <a:off x="201994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58945</xdr:rowOff>
    </xdr:from>
    <xdr:ext cx="469744" cy="259045"/>
    <xdr:sp macro="" textlink="">
      <xdr:nvSpPr>
        <xdr:cNvPr id="940" name="n_3mainValue【公民館】&#10;一人当たり面積"/>
        <xdr:cNvSpPr txBox="1"/>
      </xdr:nvSpPr>
      <xdr:spPr>
        <a:xfrm>
          <a:off x="19310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122953</xdr:rowOff>
    </xdr:from>
    <xdr:ext cx="469744" cy="259045"/>
    <xdr:sp macro="" textlink="">
      <xdr:nvSpPr>
        <xdr:cNvPr id="941" name="n_4mainValue【公民館】&#10;一人当たり面積"/>
        <xdr:cNvSpPr txBox="1"/>
      </xdr:nvSpPr>
      <xdr:spPr>
        <a:xfrm>
          <a:off x="18421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、消防施設の有形固定資産減価償却率は、老朽化に伴う建替えや施設の集約化・複合化を進めたことにより、全国平均と同水準となっている。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今後、公共施設等総合管理計画に掲げた施設保有量の削減を進めるとともに、個別施設計画に基づき、施設の維持管理経費の削減を図る。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xdr:cNvCxnSpPr/>
      </xdr:nvCxnSpPr>
      <xdr:spPr>
        <a:xfrm flipV="1">
          <a:off x="4634865" y="5830389"/>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xdr:cNvSpPr txBox="1"/>
      </xdr:nvSpPr>
      <xdr:spPr>
        <a:xfrm>
          <a:off x="4673600" y="602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xdr:cNvSpPr/>
      </xdr:nvSpPr>
      <xdr:spPr>
        <a:xfrm>
          <a:off x="45847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図書館】&#10;有形固定資産減価償却率該当値テキスト"/>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138249</xdr:rowOff>
    </xdr:to>
    <xdr:cxnSp macro="">
      <xdr:nvCxnSpPr>
        <xdr:cNvPr id="77" name="直線コネクタ 76"/>
        <xdr:cNvCxnSpPr/>
      </xdr:nvCxnSpPr>
      <xdr:spPr>
        <a:xfrm>
          <a:off x="3797300" y="67921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xdr:cNvCxnSpPr/>
      </xdr:nvCxnSpPr>
      <xdr:spPr>
        <a:xfrm>
          <a:off x="2908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xdr:cNvSpPr/>
      </xdr:nvSpPr>
      <xdr:spPr>
        <a:xfrm>
          <a:off x="1968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72934</xdr:rowOff>
    </xdr:to>
    <xdr:cxnSp macro="">
      <xdr:nvCxnSpPr>
        <xdr:cNvPr id="81" name="直線コネクタ 80"/>
        <xdr:cNvCxnSpPr/>
      </xdr:nvCxnSpPr>
      <xdr:spPr>
        <a:xfrm>
          <a:off x="2019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40277</xdr:rowOff>
    </xdr:to>
    <xdr:cxnSp macro="">
      <xdr:nvCxnSpPr>
        <xdr:cNvPr id="83" name="直線コネクタ 82"/>
        <xdr:cNvCxnSpPr/>
      </xdr:nvCxnSpPr>
      <xdr:spPr>
        <a:xfrm>
          <a:off x="1130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図書館】&#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90" name="n_3mainValue【図書館】&#10;有形固定資産減価償却率"/>
        <xdr:cNvSpPr txBox="1"/>
      </xdr:nvSpPr>
      <xdr:spPr>
        <a:xfrm>
          <a:off x="1816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xdr:cNvCxnSpPr/>
      </xdr:nvCxnSpPr>
      <xdr:spPr>
        <a:xfrm flipV="1">
          <a:off x="10476865" y="572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xdr:cNvSpPr txBox="1"/>
      </xdr:nvSpPr>
      <xdr:spPr>
        <a:xfrm>
          <a:off x="10515600" y="655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xdr:cNvSpPr/>
      </xdr:nvSpPr>
      <xdr:spPr>
        <a:xfrm>
          <a:off x="8699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xdr:cNvSpPr/>
      </xdr:nvSpPr>
      <xdr:spPr>
        <a:xfrm>
          <a:off x="7810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4" name="楕円 133"/>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5" name="【図書館】&#10;一人当たり面積該当値テキスト"/>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6" name="楕円 135"/>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108857</xdr:rowOff>
    </xdr:to>
    <xdr:cxnSp macro="">
      <xdr:nvCxnSpPr>
        <xdr:cNvPr id="137" name="直線コネクタ 136"/>
        <xdr:cNvCxnSpPr/>
      </xdr:nvCxnSpPr>
      <xdr:spPr>
        <a:xfrm flipV="1">
          <a:off x="9639300" y="6950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8" name="楕円 137"/>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9" name="直線コネクタ 138"/>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40" name="楕円 139"/>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1" name="直線コネクタ 140"/>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2" name="楕円 141"/>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125185</xdr:rowOff>
    </xdr:to>
    <xdr:cxnSp macro="">
      <xdr:nvCxnSpPr>
        <xdr:cNvPr id="143" name="直線コネクタ 142"/>
        <xdr:cNvCxnSpPr/>
      </xdr:nvCxnSpPr>
      <xdr:spPr>
        <a:xfrm flipV="1">
          <a:off x="6972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5" name="n_2aveValue【図書館】&#10;一人当たり面積"/>
        <xdr:cNvSpPr txBox="1"/>
      </xdr:nvSpPr>
      <xdr:spPr>
        <a:xfrm>
          <a:off x="8515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94542</xdr:rowOff>
    </xdr:from>
    <xdr:ext cx="469744" cy="259045"/>
    <xdr:sp macro="" textlink="">
      <xdr:nvSpPr>
        <xdr:cNvPr id="146" name="n_3aveValue【図書館】&#10;一人当たり面積"/>
        <xdr:cNvSpPr txBox="1"/>
      </xdr:nvSpPr>
      <xdr:spPr>
        <a:xfrm>
          <a:off x="7626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7"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8"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9"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50"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1" name="n_4mainValue【図書館】&#10;一人当たり面積"/>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xdr:cNvCxnSpPr/>
      </xdr:nvCxnSpPr>
      <xdr:spPr>
        <a:xfrm flipV="1">
          <a:off x="4634865" y="9624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81" name="【体育館・プール】&#10;有形固定資産減価償却率平均値テキスト"/>
        <xdr:cNvSpPr txBox="1"/>
      </xdr:nvSpPr>
      <xdr:spPr>
        <a:xfrm>
          <a:off x="4673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2" name="楕円 191"/>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3"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4" name="楕円 193"/>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62</xdr:row>
      <xdr:rowOff>7620</xdr:rowOff>
    </xdr:to>
    <xdr:cxnSp macro="">
      <xdr:nvCxnSpPr>
        <xdr:cNvPr id="195" name="直線コネクタ 194"/>
        <xdr:cNvCxnSpPr/>
      </xdr:nvCxnSpPr>
      <xdr:spPr>
        <a:xfrm>
          <a:off x="3797300" y="10492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196" name="楕円 195"/>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118110</xdr:rowOff>
    </xdr:to>
    <xdr:cxnSp macro="">
      <xdr:nvCxnSpPr>
        <xdr:cNvPr id="197" name="直線コネクタ 196"/>
        <xdr:cNvCxnSpPr/>
      </xdr:nvCxnSpPr>
      <xdr:spPr>
        <a:xfrm flipV="1">
          <a:off x="2908300" y="10492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8" name="楕円 197"/>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118110</xdr:rowOff>
    </xdr:to>
    <xdr:cxnSp macro="">
      <xdr:nvCxnSpPr>
        <xdr:cNvPr id="199" name="直線コネクタ 198"/>
        <xdr:cNvCxnSpPr/>
      </xdr:nvCxnSpPr>
      <xdr:spPr>
        <a:xfrm>
          <a:off x="2019300" y="10424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200" name="楕円 199"/>
        <xdr:cNvSpPr/>
      </xdr:nvSpPr>
      <xdr:spPr>
        <a:xfrm>
          <a:off x="107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41910</xdr:rowOff>
    </xdr:to>
    <xdr:cxnSp macro="">
      <xdr:nvCxnSpPr>
        <xdr:cNvPr id="201" name="直線コネクタ 200"/>
        <xdr:cNvCxnSpPr/>
      </xdr:nvCxnSpPr>
      <xdr:spPr>
        <a:xfrm flipV="1">
          <a:off x="1130300" y="10424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20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3" name="n_2aveValue【体育館・プール】&#10;有形固定資産減価償却率"/>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4" name="n_3aveValue【体育館・プール】&#10;有形固定資産減価償却率"/>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5" name="n_4aveValue【体育館・プール】&#10;有形固定資産減価償却率"/>
        <xdr:cNvSpPr txBox="1"/>
      </xdr:nvSpPr>
      <xdr:spPr>
        <a:xfrm>
          <a:off x="927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6" name="n_1mainValue【体育館・プー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207" name="n_2mainValue【体育館・プール】&#10;有形固定資産減価償却率"/>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8" name="n_3mainValue【体育館・プー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9" name="n_4mainValue【体育館・プール】&#10;有形固定資産減価償却率"/>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xdr:cNvCxnSpPr/>
      </xdr:nvCxnSpPr>
      <xdr:spPr>
        <a:xfrm flipV="1">
          <a:off x="10476865" y="954894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xdr:cNvSpPr txBox="1"/>
      </xdr:nvSpPr>
      <xdr:spPr>
        <a:xfrm>
          <a:off x="10515600"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xdr:cNvCxnSpPr/>
      </xdr:nvCxnSpPr>
      <xdr:spPr>
        <a:xfrm>
          <a:off x="10388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xdr:cNvSpPr txBox="1"/>
      </xdr:nvSpPr>
      <xdr:spPr>
        <a:xfrm>
          <a:off x="10515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xdr:cNvCxnSpPr/>
      </xdr:nvCxnSpPr>
      <xdr:spPr>
        <a:xfrm>
          <a:off x="10388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66420</xdr:rowOff>
    </xdr:from>
    <xdr:ext cx="469744" cy="259045"/>
    <xdr:sp macro="" textlink="">
      <xdr:nvSpPr>
        <xdr:cNvPr id="241" name="【体育館・プール】&#10;一人当たり面積平均値テキスト"/>
        <xdr:cNvSpPr txBox="1"/>
      </xdr:nvSpPr>
      <xdr:spPr>
        <a:xfrm>
          <a:off x="10515600" y="1052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xdr:cNvSpPr/>
      </xdr:nvSpPr>
      <xdr:spPr>
        <a:xfrm>
          <a:off x="104267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xdr:cNvSpPr/>
      </xdr:nvSpPr>
      <xdr:spPr>
        <a:xfrm>
          <a:off x="9588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xdr:cNvSpPr/>
      </xdr:nvSpPr>
      <xdr:spPr>
        <a:xfrm>
          <a:off x="8699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xdr:cNvSpPr/>
      </xdr:nvSpPr>
      <xdr:spPr>
        <a:xfrm>
          <a:off x="6921500" y="1073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52" name="楕円 251"/>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53"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145143</xdr:rowOff>
    </xdr:from>
    <xdr:to>
      <xdr:col>50</xdr:col>
      <xdr:colOff>165100</xdr:colOff>
      <xdr:row>61</xdr:row>
      <xdr:rowOff>75293</xdr:rowOff>
    </xdr:to>
    <xdr:sp macro="" textlink="">
      <xdr:nvSpPr>
        <xdr:cNvPr id="254" name="楕円 253"/>
        <xdr:cNvSpPr/>
      </xdr:nvSpPr>
      <xdr:spPr>
        <a:xfrm>
          <a:off x="958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24493</xdr:rowOff>
    </xdr:to>
    <xdr:cxnSp macro="">
      <xdr:nvCxnSpPr>
        <xdr:cNvPr id="255" name="直線コネクタ 254"/>
        <xdr:cNvCxnSpPr/>
      </xdr:nvCxnSpPr>
      <xdr:spPr>
        <a:xfrm flipV="1">
          <a:off x="9639300" y="104698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3084</xdr:rowOff>
    </xdr:from>
    <xdr:to>
      <xdr:col>46</xdr:col>
      <xdr:colOff>38100</xdr:colOff>
      <xdr:row>61</xdr:row>
      <xdr:rowOff>104684</xdr:rowOff>
    </xdr:to>
    <xdr:sp macro="" textlink="">
      <xdr:nvSpPr>
        <xdr:cNvPr id="256" name="楕円 255"/>
        <xdr:cNvSpPr/>
      </xdr:nvSpPr>
      <xdr:spPr>
        <a:xfrm>
          <a:off x="869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24493</xdr:rowOff>
    </xdr:from>
    <xdr:to>
      <xdr:col>50</xdr:col>
      <xdr:colOff>114300</xdr:colOff>
      <xdr:row>61</xdr:row>
      <xdr:rowOff>53884</xdr:rowOff>
    </xdr:to>
    <xdr:cxnSp macro="">
      <xdr:nvCxnSpPr>
        <xdr:cNvPr id="257" name="直線コネクタ 256"/>
        <xdr:cNvCxnSpPr/>
      </xdr:nvCxnSpPr>
      <xdr:spPr>
        <a:xfrm flipV="1">
          <a:off x="8750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9616</xdr:rowOff>
    </xdr:from>
    <xdr:to>
      <xdr:col>41</xdr:col>
      <xdr:colOff>101600</xdr:colOff>
      <xdr:row>61</xdr:row>
      <xdr:rowOff>111216</xdr:rowOff>
    </xdr:to>
    <xdr:sp macro="" textlink="">
      <xdr:nvSpPr>
        <xdr:cNvPr id="258" name="楕円 257"/>
        <xdr:cNvSpPr/>
      </xdr:nvSpPr>
      <xdr:spPr>
        <a:xfrm>
          <a:off x="781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53884</xdr:rowOff>
    </xdr:from>
    <xdr:to>
      <xdr:col>45</xdr:col>
      <xdr:colOff>177800</xdr:colOff>
      <xdr:row>61</xdr:row>
      <xdr:rowOff>60416</xdr:rowOff>
    </xdr:to>
    <xdr:cxnSp macro="">
      <xdr:nvCxnSpPr>
        <xdr:cNvPr id="259" name="直線コネクタ 258"/>
        <xdr:cNvCxnSpPr/>
      </xdr:nvCxnSpPr>
      <xdr:spPr>
        <a:xfrm flipV="1">
          <a:off x="7861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60" name="楕円 259"/>
        <xdr:cNvSpPr/>
      </xdr:nvSpPr>
      <xdr:spPr>
        <a:xfrm>
          <a:off x="692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60416</xdr:rowOff>
    </xdr:from>
    <xdr:to>
      <xdr:col>41</xdr:col>
      <xdr:colOff>50800</xdr:colOff>
      <xdr:row>61</xdr:row>
      <xdr:rowOff>70213</xdr:rowOff>
    </xdr:to>
    <xdr:cxnSp macro="">
      <xdr:nvCxnSpPr>
        <xdr:cNvPr id="261" name="直線コネクタ 260"/>
        <xdr:cNvCxnSpPr/>
      </xdr:nvCxnSpPr>
      <xdr:spPr>
        <a:xfrm flipV="1">
          <a:off x="6972300" y="1051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149696</xdr:rowOff>
    </xdr:from>
    <xdr:ext cx="469744" cy="259045"/>
    <xdr:sp macro="" textlink="">
      <xdr:nvSpPr>
        <xdr:cNvPr id="262" name="n_1aveValue【体育館・プール】&#10;一人当たり面積"/>
        <xdr:cNvSpPr txBox="1"/>
      </xdr:nvSpPr>
      <xdr:spPr>
        <a:xfrm>
          <a:off x="9391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63" name="n_2aveValue【体育館・プール】&#10;一人当たり面積"/>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64"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27231</xdr:rowOff>
    </xdr:from>
    <xdr:ext cx="469744" cy="259045"/>
    <xdr:sp macro="" textlink="">
      <xdr:nvSpPr>
        <xdr:cNvPr id="265" name="n_4aveValue【体育館・プール】&#10;一人当たり面積"/>
        <xdr:cNvSpPr txBox="1"/>
      </xdr:nvSpPr>
      <xdr:spPr>
        <a:xfrm>
          <a:off x="6737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91820</xdr:rowOff>
    </xdr:from>
    <xdr:ext cx="469744" cy="259045"/>
    <xdr:sp macro="" textlink="">
      <xdr:nvSpPr>
        <xdr:cNvPr id="266" name="n_1mainValue【体育館・プール】&#10;一人当たり面積"/>
        <xdr:cNvSpPr txBox="1"/>
      </xdr:nvSpPr>
      <xdr:spPr>
        <a:xfrm>
          <a:off x="93917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121211</xdr:rowOff>
    </xdr:from>
    <xdr:ext cx="469744" cy="259045"/>
    <xdr:sp macro="" textlink="">
      <xdr:nvSpPr>
        <xdr:cNvPr id="267" name="n_2mainValue【体育館・プール】&#10;一人当たり面積"/>
        <xdr:cNvSpPr txBox="1"/>
      </xdr:nvSpPr>
      <xdr:spPr>
        <a:xfrm>
          <a:off x="8515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8" name="n_3main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9" name="n_4main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1" name="直線コネクタ 28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2" name="テキスト ボックス 28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3" name="直線コネクタ 28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4" name="テキスト ボックス 28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5" name="直線コネクタ 28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6" name="テキスト ボックス 28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7" name="直線コネクタ 28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8" name="テキスト ボックス 28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9" name="直線コネクタ 28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0" name="テキスト ボックス 28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0</xdr:rowOff>
    </xdr:from>
    <xdr:to>
      <xdr:col>24</xdr:col>
      <xdr:colOff>62865</xdr:colOff>
      <xdr:row>85</xdr:row>
      <xdr:rowOff>87630</xdr:rowOff>
    </xdr:to>
    <xdr:cxnSp macro="">
      <xdr:nvCxnSpPr>
        <xdr:cNvPr id="294" name="直線コネクタ 293"/>
        <xdr:cNvCxnSpPr/>
      </xdr:nvCxnSpPr>
      <xdr:spPr>
        <a:xfrm flipV="1">
          <a:off x="4634865" y="137160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91457</xdr:rowOff>
    </xdr:from>
    <xdr:ext cx="405111" cy="259045"/>
    <xdr:sp macro="" textlink="">
      <xdr:nvSpPr>
        <xdr:cNvPr id="295" name="【福祉施設】&#10;有形固定資産減価償却率最小値テキスト"/>
        <xdr:cNvSpPr txBox="1"/>
      </xdr:nvSpPr>
      <xdr:spPr>
        <a:xfrm>
          <a:off x="4673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87630</xdr:rowOff>
    </xdr:from>
    <xdr:to>
      <xdr:col>24</xdr:col>
      <xdr:colOff>152400</xdr:colOff>
      <xdr:row>85</xdr:row>
      <xdr:rowOff>87630</xdr:rowOff>
    </xdr:to>
    <xdr:cxnSp macro="">
      <xdr:nvCxnSpPr>
        <xdr:cNvPr id="296" name="直線コネクタ 295"/>
        <xdr:cNvCxnSpPr/>
      </xdr:nvCxnSpPr>
      <xdr:spPr>
        <a:xfrm>
          <a:off x="4546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118127</xdr:rowOff>
    </xdr:from>
    <xdr:ext cx="405111" cy="259045"/>
    <xdr:sp macro="" textlink="">
      <xdr:nvSpPr>
        <xdr:cNvPr id="297" name="【福祉施設】&#10;有形固定資産減価償却率最大値テキスト"/>
        <xdr:cNvSpPr txBox="1"/>
      </xdr:nvSpPr>
      <xdr:spPr>
        <a:xfrm>
          <a:off x="46736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0</xdr:rowOff>
    </xdr:from>
    <xdr:to>
      <xdr:col>24</xdr:col>
      <xdr:colOff>152400</xdr:colOff>
      <xdr:row>80</xdr:row>
      <xdr:rowOff>0</xdr:rowOff>
    </xdr:to>
    <xdr:cxnSp macro="">
      <xdr:nvCxnSpPr>
        <xdr:cNvPr id="298" name="直線コネクタ 297"/>
        <xdr:cNvCxnSpPr/>
      </xdr:nvCxnSpPr>
      <xdr:spPr>
        <a:xfrm>
          <a:off x="4546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9"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フローチャート: 判断 299"/>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301" name="フローチャート: 判断 300"/>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2" name="フローチャート: 判断 30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3" name="フローチャート: 判断 302"/>
        <xdr:cNvSpPr/>
      </xdr:nvSpPr>
      <xdr:spPr>
        <a:xfrm>
          <a:off x="196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304" name="フローチャート: 判断 303"/>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10" name="楕円 309"/>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11"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12" name="楕円 311"/>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102870</xdr:rowOff>
    </xdr:to>
    <xdr:cxnSp macro="">
      <xdr:nvCxnSpPr>
        <xdr:cNvPr id="313" name="直線コネクタ 312"/>
        <xdr:cNvCxnSpPr/>
      </xdr:nvCxnSpPr>
      <xdr:spPr>
        <a:xfrm>
          <a:off x="3797300" y="141884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314" name="楕円 313"/>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82</xdr:row>
      <xdr:rowOff>129539</xdr:rowOff>
    </xdr:to>
    <xdr:cxnSp macro="">
      <xdr:nvCxnSpPr>
        <xdr:cNvPr id="315" name="直線コネクタ 314"/>
        <xdr:cNvCxnSpPr/>
      </xdr:nvCxnSpPr>
      <xdr:spPr>
        <a:xfrm>
          <a:off x="2908300" y="13815061"/>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6" name="楕円 315"/>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80</xdr:row>
      <xdr:rowOff>99061</xdr:rowOff>
    </xdr:to>
    <xdr:cxnSp macro="">
      <xdr:nvCxnSpPr>
        <xdr:cNvPr id="317" name="直線コネクタ 316"/>
        <xdr:cNvCxnSpPr/>
      </xdr:nvCxnSpPr>
      <xdr:spPr>
        <a:xfrm>
          <a:off x="2019300" y="13647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48261</xdr:rowOff>
    </xdr:from>
    <xdr:to>
      <xdr:col>6</xdr:col>
      <xdr:colOff>38100</xdr:colOff>
      <xdr:row>78</xdr:row>
      <xdr:rowOff>149861</xdr:rowOff>
    </xdr:to>
    <xdr:sp macro="" textlink="">
      <xdr:nvSpPr>
        <xdr:cNvPr id="318" name="楕円 317"/>
        <xdr:cNvSpPr/>
      </xdr:nvSpPr>
      <xdr:spPr>
        <a:xfrm>
          <a:off x="1079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99061</xdr:rowOff>
    </xdr:from>
    <xdr:to>
      <xdr:col>10</xdr:col>
      <xdr:colOff>114300</xdr:colOff>
      <xdr:row>79</xdr:row>
      <xdr:rowOff>102870</xdr:rowOff>
    </xdr:to>
    <xdr:cxnSp macro="">
      <xdr:nvCxnSpPr>
        <xdr:cNvPr id="319" name="直線コネクタ 318"/>
        <xdr:cNvCxnSpPr/>
      </xdr:nvCxnSpPr>
      <xdr:spPr>
        <a:xfrm>
          <a:off x="1130300" y="134721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2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1"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22" name="n_3aveValue【福祉施設】&#10;有形固定資産減価償却率"/>
        <xdr:cNvSpPr txBox="1"/>
      </xdr:nvSpPr>
      <xdr:spPr>
        <a:xfrm>
          <a:off x="1816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49547</xdr:rowOff>
    </xdr:from>
    <xdr:ext cx="405111" cy="259045"/>
    <xdr:sp macro="" textlink="">
      <xdr:nvSpPr>
        <xdr:cNvPr id="323" name="n_4aveValue【福祉施設】&#10;有形固定資産減価償却率"/>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24"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25" name="n_2mainValue【福祉施設】&#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6"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166388</xdr:rowOff>
    </xdr:from>
    <xdr:ext cx="405111" cy="259045"/>
    <xdr:sp macro="" textlink="">
      <xdr:nvSpPr>
        <xdr:cNvPr id="327" name="n_4mainValue【福祉施設】&#10;有形固定資産減価償却率"/>
        <xdr:cNvSpPr txBox="1"/>
      </xdr:nvSpPr>
      <xdr:spPr>
        <a:xfrm>
          <a:off x="927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49" name="直線コネクタ 348"/>
        <xdr:cNvCxnSpPr/>
      </xdr:nvCxnSpPr>
      <xdr:spPr>
        <a:xfrm flipV="1">
          <a:off x="10476865" y="133014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2" name="【福祉施設】&#10;一人当たり面積最大値テキスト"/>
        <xdr:cNvSpPr txBox="1"/>
      </xdr:nvSpPr>
      <xdr:spPr>
        <a:xfrm>
          <a:off x="10515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3" name="直線コネクタ 352"/>
        <xdr:cNvCxnSpPr/>
      </xdr:nvCxnSpPr>
      <xdr:spPr>
        <a:xfrm>
          <a:off x="10388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64025</xdr:rowOff>
    </xdr:from>
    <xdr:ext cx="469744" cy="259045"/>
    <xdr:sp macro="" textlink="">
      <xdr:nvSpPr>
        <xdr:cNvPr id="354" name="【福祉施設】&#10;一人当たり面積平均値テキスト"/>
        <xdr:cNvSpPr txBox="1"/>
      </xdr:nvSpPr>
      <xdr:spPr>
        <a:xfrm>
          <a:off x="10515600" y="13951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5" name="フローチャート: 判断 354"/>
        <xdr:cNvSpPr/>
      </xdr:nvSpPr>
      <xdr:spPr>
        <a:xfrm>
          <a:off x="10426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6" name="フローチャート: 判断 355"/>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7" name="フローチャート: 判断 356"/>
        <xdr:cNvSpPr/>
      </xdr:nvSpPr>
      <xdr:spPr>
        <a:xfrm>
          <a:off x="869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58" name="フローチャート: 判断 357"/>
        <xdr:cNvSpPr/>
      </xdr:nvSpPr>
      <xdr:spPr>
        <a:xfrm>
          <a:off x="781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9" name="フローチャート: 判断 358"/>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129032</xdr:rowOff>
    </xdr:from>
    <xdr:to>
      <xdr:col>55</xdr:col>
      <xdr:colOff>50800</xdr:colOff>
      <xdr:row>81</xdr:row>
      <xdr:rowOff>59182</xdr:rowOff>
    </xdr:to>
    <xdr:sp macro="" textlink="">
      <xdr:nvSpPr>
        <xdr:cNvPr id="365" name="楕円 364"/>
        <xdr:cNvSpPr/>
      </xdr:nvSpPr>
      <xdr:spPr>
        <a:xfrm>
          <a:off x="10426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151909</xdr:rowOff>
    </xdr:from>
    <xdr:ext cx="469744" cy="259045"/>
    <xdr:sp macro="" textlink="">
      <xdr:nvSpPr>
        <xdr:cNvPr id="366" name="【福祉施設】&#10;一人当たり面積該当値テキスト"/>
        <xdr:cNvSpPr txBox="1"/>
      </xdr:nvSpPr>
      <xdr:spPr>
        <a:xfrm>
          <a:off x="10515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367" name="楕円 366"/>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26670</xdr:rowOff>
    </xdr:to>
    <xdr:cxnSp macro="">
      <xdr:nvCxnSpPr>
        <xdr:cNvPr id="368" name="直線コネクタ 367"/>
        <xdr:cNvCxnSpPr/>
      </xdr:nvCxnSpPr>
      <xdr:spPr>
        <a:xfrm flipV="1">
          <a:off x="9639300" y="13895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99313</xdr:rowOff>
    </xdr:from>
    <xdr:to>
      <xdr:col>46</xdr:col>
      <xdr:colOff>38100</xdr:colOff>
      <xdr:row>80</xdr:row>
      <xdr:rowOff>29463</xdr:rowOff>
    </xdr:to>
    <xdr:sp macro="" textlink="">
      <xdr:nvSpPr>
        <xdr:cNvPr id="369" name="楕円 368"/>
        <xdr:cNvSpPr/>
      </xdr:nvSpPr>
      <xdr:spPr>
        <a:xfrm>
          <a:off x="8699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150113</xdr:rowOff>
    </xdr:from>
    <xdr:to>
      <xdr:col>50</xdr:col>
      <xdr:colOff>114300</xdr:colOff>
      <xdr:row>81</xdr:row>
      <xdr:rowOff>26670</xdr:rowOff>
    </xdr:to>
    <xdr:cxnSp macro="">
      <xdr:nvCxnSpPr>
        <xdr:cNvPr id="370" name="直線コネクタ 369"/>
        <xdr:cNvCxnSpPr/>
      </xdr:nvCxnSpPr>
      <xdr:spPr>
        <a:xfrm>
          <a:off x="8750300" y="136946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108458</xdr:rowOff>
    </xdr:from>
    <xdr:to>
      <xdr:col>41</xdr:col>
      <xdr:colOff>101600</xdr:colOff>
      <xdr:row>80</xdr:row>
      <xdr:rowOff>38608</xdr:rowOff>
    </xdr:to>
    <xdr:sp macro="" textlink="">
      <xdr:nvSpPr>
        <xdr:cNvPr id="371" name="楕円 370"/>
        <xdr:cNvSpPr/>
      </xdr:nvSpPr>
      <xdr:spPr>
        <a:xfrm>
          <a:off x="7810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150113</xdr:rowOff>
    </xdr:from>
    <xdr:to>
      <xdr:col>45</xdr:col>
      <xdr:colOff>177800</xdr:colOff>
      <xdr:row>79</xdr:row>
      <xdr:rowOff>159258</xdr:rowOff>
    </xdr:to>
    <xdr:cxnSp macro="">
      <xdr:nvCxnSpPr>
        <xdr:cNvPr id="372" name="直線コネクタ 371"/>
        <xdr:cNvCxnSpPr/>
      </xdr:nvCxnSpPr>
      <xdr:spPr>
        <a:xfrm flipV="1">
          <a:off x="7861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117602</xdr:rowOff>
    </xdr:from>
    <xdr:to>
      <xdr:col>36</xdr:col>
      <xdr:colOff>165100</xdr:colOff>
      <xdr:row>80</xdr:row>
      <xdr:rowOff>47752</xdr:rowOff>
    </xdr:to>
    <xdr:sp macro="" textlink="">
      <xdr:nvSpPr>
        <xdr:cNvPr id="373" name="楕円 372"/>
        <xdr:cNvSpPr/>
      </xdr:nvSpPr>
      <xdr:spPr>
        <a:xfrm>
          <a:off x="6921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159258</xdr:rowOff>
    </xdr:from>
    <xdr:to>
      <xdr:col>41</xdr:col>
      <xdr:colOff>50800</xdr:colOff>
      <xdr:row>79</xdr:row>
      <xdr:rowOff>168402</xdr:rowOff>
    </xdr:to>
    <xdr:cxnSp macro="">
      <xdr:nvCxnSpPr>
        <xdr:cNvPr id="374" name="直線コネクタ 373"/>
        <xdr:cNvCxnSpPr/>
      </xdr:nvCxnSpPr>
      <xdr:spPr>
        <a:xfrm flipV="1">
          <a:off x="6972300" y="1370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155464</xdr:rowOff>
    </xdr:from>
    <xdr:ext cx="469744" cy="259045"/>
    <xdr:sp macro="" textlink="">
      <xdr:nvSpPr>
        <xdr:cNvPr id="375" name="n_1aveValue【福祉施設】&#10;一人当たり面積"/>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125747</xdr:rowOff>
    </xdr:from>
    <xdr:ext cx="469744" cy="259045"/>
    <xdr:sp macro="" textlink="">
      <xdr:nvSpPr>
        <xdr:cNvPr id="376" name="n_2aveValue【福祉施設】&#10;一人当たり面積"/>
        <xdr:cNvSpPr txBox="1"/>
      </xdr:nvSpPr>
      <xdr:spPr>
        <a:xfrm>
          <a:off x="8515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134890</xdr:rowOff>
    </xdr:from>
    <xdr:ext cx="469744" cy="259045"/>
    <xdr:sp macro="" textlink="">
      <xdr:nvSpPr>
        <xdr:cNvPr id="377" name="n_3aveValue【福祉施設】&#10;一人当たり面積"/>
        <xdr:cNvSpPr txBox="1"/>
      </xdr:nvSpPr>
      <xdr:spPr>
        <a:xfrm>
          <a:off x="7626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125747</xdr:rowOff>
    </xdr:from>
    <xdr:ext cx="469744" cy="259045"/>
    <xdr:sp macro="" textlink="">
      <xdr:nvSpPr>
        <xdr:cNvPr id="378" name="n_4aveValue【福祉施設】&#10;一人当たり面積"/>
        <xdr:cNvSpPr txBox="1"/>
      </xdr:nvSpPr>
      <xdr:spPr>
        <a:xfrm>
          <a:off x="6737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93997</xdr:rowOff>
    </xdr:from>
    <xdr:ext cx="469744" cy="259045"/>
    <xdr:sp macro="" textlink="">
      <xdr:nvSpPr>
        <xdr:cNvPr id="379" name="n_1mainValue【福祉施設】&#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45990</xdr:rowOff>
    </xdr:from>
    <xdr:ext cx="469744" cy="259045"/>
    <xdr:sp macro="" textlink="">
      <xdr:nvSpPr>
        <xdr:cNvPr id="380" name="n_2mainValue【福祉施設】&#10;一人当たり面積"/>
        <xdr:cNvSpPr txBox="1"/>
      </xdr:nvSpPr>
      <xdr:spPr>
        <a:xfrm>
          <a:off x="8515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55135</xdr:rowOff>
    </xdr:from>
    <xdr:ext cx="469744" cy="259045"/>
    <xdr:sp macro="" textlink="">
      <xdr:nvSpPr>
        <xdr:cNvPr id="381" name="n_3mainValue【福祉施設】&#10;一人当たり面積"/>
        <xdr:cNvSpPr txBox="1"/>
      </xdr:nvSpPr>
      <xdr:spPr>
        <a:xfrm>
          <a:off x="7626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64279</xdr:rowOff>
    </xdr:from>
    <xdr:ext cx="469744" cy="259045"/>
    <xdr:sp macro="" textlink="">
      <xdr:nvSpPr>
        <xdr:cNvPr id="382" name="n_4mainValue【福祉施設】&#10;一人当たり面積"/>
        <xdr:cNvSpPr txBox="1"/>
      </xdr:nvSpPr>
      <xdr:spPr>
        <a:xfrm>
          <a:off x="6737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5" name="直線コネクタ 404"/>
        <xdr:cNvCxnSpPr/>
      </xdr:nvCxnSpPr>
      <xdr:spPr>
        <a:xfrm flipV="1">
          <a:off x="4634865" y="171183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6" name="【市民会館】&#10;有形固定資産減価償却率最小値テキスト"/>
        <xdr:cNvSpPr txBox="1"/>
      </xdr:nvSpPr>
      <xdr:spPr>
        <a:xfrm>
          <a:off x="4673600" y="1830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7" name="直線コネクタ 406"/>
        <xdr:cNvCxnSpPr/>
      </xdr:nvCxnSpPr>
      <xdr:spPr>
        <a:xfrm>
          <a:off x="4546600" y="1830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08" name="【市民会館】&#10;有形固定資産減価償却率最大値テキスト"/>
        <xdr:cNvSpPr txBox="1"/>
      </xdr:nvSpPr>
      <xdr:spPr>
        <a:xfrm>
          <a:off x="4673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09" name="直線コネクタ 408"/>
        <xdr:cNvCxnSpPr/>
      </xdr:nvCxnSpPr>
      <xdr:spPr>
        <a:xfrm>
          <a:off x="4546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126001</xdr:rowOff>
    </xdr:from>
    <xdr:ext cx="405111" cy="259045"/>
    <xdr:sp macro="" textlink="">
      <xdr:nvSpPr>
        <xdr:cNvPr id="410" name="【市民会館】&#10;有形固定資産減価償却率平均値テキスト"/>
        <xdr:cNvSpPr txBox="1"/>
      </xdr:nvSpPr>
      <xdr:spPr>
        <a:xfrm>
          <a:off x="4673600" y="1778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1" name="フローチャート: 判断 410"/>
        <xdr:cNvSpPr/>
      </xdr:nvSpPr>
      <xdr:spPr>
        <a:xfrm>
          <a:off x="4584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2" name="フローチャート: 判断 411"/>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3" name="フローチャート: 判断 412"/>
        <xdr:cNvSpPr/>
      </xdr:nvSpPr>
      <xdr:spPr>
        <a:xfrm>
          <a:off x="2857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4" name="フローチャート: 判断 413"/>
        <xdr:cNvSpPr/>
      </xdr:nvSpPr>
      <xdr:spPr>
        <a:xfrm>
          <a:off x="1968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5" name="フローチャート: 判断 414"/>
        <xdr:cNvSpPr/>
      </xdr:nvSpPr>
      <xdr:spPr>
        <a:xfrm>
          <a:off x="1079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123698</xdr:rowOff>
    </xdr:from>
    <xdr:to>
      <xdr:col>24</xdr:col>
      <xdr:colOff>114300</xdr:colOff>
      <xdr:row>106</xdr:row>
      <xdr:rowOff>53848</xdr:rowOff>
    </xdr:to>
    <xdr:sp macro="" textlink="">
      <xdr:nvSpPr>
        <xdr:cNvPr id="421" name="楕円 420"/>
        <xdr:cNvSpPr/>
      </xdr:nvSpPr>
      <xdr:spPr>
        <a:xfrm>
          <a:off x="4584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38625</xdr:rowOff>
    </xdr:from>
    <xdr:ext cx="405111" cy="259045"/>
    <xdr:sp macro="" textlink="">
      <xdr:nvSpPr>
        <xdr:cNvPr id="422" name="【市民会館】&#10;有形固定資産減価償却率該当値テキスト"/>
        <xdr:cNvSpPr txBox="1"/>
      </xdr:nvSpPr>
      <xdr:spPr>
        <a:xfrm>
          <a:off x="4673600" y="180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68835</xdr:rowOff>
    </xdr:from>
    <xdr:to>
      <xdr:col>20</xdr:col>
      <xdr:colOff>38100</xdr:colOff>
      <xdr:row>105</xdr:row>
      <xdr:rowOff>170435</xdr:rowOff>
    </xdr:to>
    <xdr:sp macro="" textlink="">
      <xdr:nvSpPr>
        <xdr:cNvPr id="423" name="楕円 422"/>
        <xdr:cNvSpPr/>
      </xdr:nvSpPr>
      <xdr:spPr>
        <a:xfrm>
          <a:off x="3746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119635</xdr:rowOff>
    </xdr:from>
    <xdr:to>
      <xdr:col>24</xdr:col>
      <xdr:colOff>63500</xdr:colOff>
      <xdr:row>106</xdr:row>
      <xdr:rowOff>3048</xdr:rowOff>
    </xdr:to>
    <xdr:cxnSp macro="">
      <xdr:nvCxnSpPr>
        <xdr:cNvPr id="424" name="直線コネクタ 423"/>
        <xdr:cNvCxnSpPr/>
      </xdr:nvCxnSpPr>
      <xdr:spPr>
        <a:xfrm>
          <a:off x="3797300" y="181218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5" name="楕円 424"/>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119635</xdr:rowOff>
    </xdr:to>
    <xdr:cxnSp macro="">
      <xdr:nvCxnSpPr>
        <xdr:cNvPr id="426" name="直線コネクタ 425"/>
        <xdr:cNvCxnSpPr/>
      </xdr:nvCxnSpPr>
      <xdr:spPr>
        <a:xfrm>
          <a:off x="2908300" y="180670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7" name="楕円 426"/>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64770</xdr:rowOff>
    </xdr:to>
    <xdr:cxnSp macro="">
      <xdr:nvCxnSpPr>
        <xdr:cNvPr id="428" name="直線コネクタ 427"/>
        <xdr:cNvCxnSpPr/>
      </xdr:nvCxnSpPr>
      <xdr:spPr>
        <a:xfrm>
          <a:off x="2019300" y="1800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73406</xdr:rowOff>
    </xdr:from>
    <xdr:to>
      <xdr:col>6</xdr:col>
      <xdr:colOff>38100</xdr:colOff>
      <xdr:row>105</xdr:row>
      <xdr:rowOff>3556</xdr:rowOff>
    </xdr:to>
    <xdr:sp macro="" textlink="">
      <xdr:nvSpPr>
        <xdr:cNvPr id="429" name="楕円 428"/>
        <xdr:cNvSpPr/>
      </xdr:nvSpPr>
      <xdr:spPr>
        <a:xfrm>
          <a:off x="1079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124206</xdr:rowOff>
    </xdr:from>
    <xdr:to>
      <xdr:col>10</xdr:col>
      <xdr:colOff>114300</xdr:colOff>
      <xdr:row>105</xdr:row>
      <xdr:rowOff>7620</xdr:rowOff>
    </xdr:to>
    <xdr:cxnSp macro="">
      <xdr:nvCxnSpPr>
        <xdr:cNvPr id="430" name="直線コネクタ 429"/>
        <xdr:cNvCxnSpPr/>
      </xdr:nvCxnSpPr>
      <xdr:spPr>
        <a:xfrm>
          <a:off x="1130300" y="1795500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431"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77233</xdr:rowOff>
    </xdr:from>
    <xdr:ext cx="405111" cy="259045"/>
    <xdr:sp macro="" textlink="">
      <xdr:nvSpPr>
        <xdr:cNvPr id="432" name="n_2aveValue【市民会館】&#10;有形固定資産減価償却率"/>
        <xdr:cNvSpPr txBox="1"/>
      </xdr:nvSpPr>
      <xdr:spPr>
        <a:xfrm>
          <a:off x="2705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58945</xdr:rowOff>
    </xdr:from>
    <xdr:ext cx="405111" cy="259045"/>
    <xdr:sp macro="" textlink="">
      <xdr:nvSpPr>
        <xdr:cNvPr id="433" name="n_3aveValue【市民会館】&#10;有形固定資産減価償却率"/>
        <xdr:cNvSpPr txBox="1"/>
      </xdr:nvSpPr>
      <xdr:spPr>
        <a:xfrm>
          <a:off x="1816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4" name="n_4aveValue【市民会館】&#10;有形固定資産減価償却率"/>
        <xdr:cNvSpPr txBox="1"/>
      </xdr:nvSpPr>
      <xdr:spPr>
        <a:xfrm>
          <a:off x="927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161562</xdr:rowOff>
    </xdr:from>
    <xdr:ext cx="405111" cy="259045"/>
    <xdr:sp macro="" textlink="">
      <xdr:nvSpPr>
        <xdr:cNvPr id="435" name="n_1mainValue【市民会館】&#10;有形固定資産減価償却率"/>
        <xdr:cNvSpPr txBox="1"/>
      </xdr:nvSpPr>
      <xdr:spPr>
        <a:xfrm>
          <a:off x="35820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6" name="n_2main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7" name="n_3mainValue【市民会館】&#10;有形固定資産減価償却率"/>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166133</xdr:rowOff>
    </xdr:from>
    <xdr:ext cx="405111" cy="259045"/>
    <xdr:sp macro="" textlink="">
      <xdr:nvSpPr>
        <xdr:cNvPr id="438" name="n_4mainValue【市民会館】&#10;有形固定資産減価償却率"/>
        <xdr:cNvSpPr txBox="1"/>
      </xdr:nvSpPr>
      <xdr:spPr>
        <a:xfrm>
          <a:off x="927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5" name="直線コネクタ 464"/>
        <xdr:cNvCxnSpPr/>
      </xdr:nvCxnSpPr>
      <xdr:spPr>
        <a:xfrm flipV="1">
          <a:off x="10476865" y="172320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6" name="【市民会館】&#10;一人当たり面積最小値テキスト"/>
        <xdr:cNvSpPr txBox="1"/>
      </xdr:nvSpPr>
      <xdr:spPr>
        <a:xfrm>
          <a:off x="10515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7" name="直線コネクタ 46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68" name="【市民会館】&#10;一人当たり面積最大値テキスト"/>
        <xdr:cNvSpPr txBox="1"/>
      </xdr:nvSpPr>
      <xdr:spPr>
        <a:xfrm>
          <a:off x="10515600" y="17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69" name="直線コネクタ 468"/>
        <xdr:cNvCxnSpPr/>
      </xdr:nvCxnSpPr>
      <xdr:spPr>
        <a:xfrm>
          <a:off x="10388600" y="1723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0" name="【市民会館】&#10;一人当たり面積平均値テキスト"/>
        <xdr:cNvSpPr txBox="1"/>
      </xdr:nvSpPr>
      <xdr:spPr>
        <a:xfrm>
          <a:off x="10515600" y="1792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1" name="フローチャート: 判断 470"/>
        <xdr:cNvSpPr/>
      </xdr:nvSpPr>
      <xdr:spPr>
        <a:xfrm>
          <a:off x="10426700" y="18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2" name="フローチャート: 判断 471"/>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3" name="フローチャート: 判断 472"/>
        <xdr:cNvSpPr/>
      </xdr:nvSpPr>
      <xdr:spPr>
        <a:xfrm>
          <a:off x="8699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4" name="フローチャート: 判断 473"/>
        <xdr:cNvSpPr/>
      </xdr:nvSpPr>
      <xdr:spPr>
        <a:xfrm>
          <a:off x="78105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5" name="フローチャート: 判断 474"/>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107043</xdr:rowOff>
    </xdr:from>
    <xdr:to>
      <xdr:col>55</xdr:col>
      <xdr:colOff>50800</xdr:colOff>
      <xdr:row>107</xdr:row>
      <xdr:rowOff>37193</xdr:rowOff>
    </xdr:to>
    <xdr:sp macro="" textlink="">
      <xdr:nvSpPr>
        <xdr:cNvPr id="481" name="楕円 480"/>
        <xdr:cNvSpPr/>
      </xdr:nvSpPr>
      <xdr:spPr>
        <a:xfrm>
          <a:off x="10426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85470</xdr:rowOff>
    </xdr:from>
    <xdr:ext cx="469744" cy="259045"/>
    <xdr:sp macro="" textlink="">
      <xdr:nvSpPr>
        <xdr:cNvPr id="482" name="【市民会館】&#10;一人当たり面積該当値テキスト"/>
        <xdr:cNvSpPr txBox="1"/>
      </xdr:nvSpPr>
      <xdr:spPr>
        <a:xfrm>
          <a:off x="10515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117929</xdr:rowOff>
    </xdr:from>
    <xdr:to>
      <xdr:col>50</xdr:col>
      <xdr:colOff>165100</xdr:colOff>
      <xdr:row>107</xdr:row>
      <xdr:rowOff>48079</xdr:rowOff>
    </xdr:to>
    <xdr:sp macro="" textlink="">
      <xdr:nvSpPr>
        <xdr:cNvPr id="483" name="楕円 482"/>
        <xdr:cNvSpPr/>
      </xdr:nvSpPr>
      <xdr:spPr>
        <a:xfrm>
          <a:off x="9588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157843</xdr:rowOff>
    </xdr:from>
    <xdr:to>
      <xdr:col>55</xdr:col>
      <xdr:colOff>0</xdr:colOff>
      <xdr:row>106</xdr:row>
      <xdr:rowOff>168729</xdr:rowOff>
    </xdr:to>
    <xdr:cxnSp macro="">
      <xdr:nvCxnSpPr>
        <xdr:cNvPr id="484" name="直線コネクタ 483"/>
        <xdr:cNvCxnSpPr/>
      </xdr:nvCxnSpPr>
      <xdr:spPr>
        <a:xfrm flipV="1">
          <a:off x="9639300" y="1833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128814</xdr:rowOff>
    </xdr:from>
    <xdr:to>
      <xdr:col>46</xdr:col>
      <xdr:colOff>38100</xdr:colOff>
      <xdr:row>107</xdr:row>
      <xdr:rowOff>58964</xdr:rowOff>
    </xdr:to>
    <xdr:sp macro="" textlink="">
      <xdr:nvSpPr>
        <xdr:cNvPr id="485" name="楕円 484"/>
        <xdr:cNvSpPr/>
      </xdr:nvSpPr>
      <xdr:spPr>
        <a:xfrm>
          <a:off x="8699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168729</xdr:rowOff>
    </xdr:from>
    <xdr:to>
      <xdr:col>50</xdr:col>
      <xdr:colOff>114300</xdr:colOff>
      <xdr:row>107</xdr:row>
      <xdr:rowOff>8164</xdr:rowOff>
    </xdr:to>
    <xdr:cxnSp macro="">
      <xdr:nvCxnSpPr>
        <xdr:cNvPr id="486" name="直線コネクタ 485"/>
        <xdr:cNvCxnSpPr/>
      </xdr:nvCxnSpPr>
      <xdr:spPr>
        <a:xfrm flipV="1">
          <a:off x="8750300" y="1834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7" name="楕円 486"/>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8164</xdr:rowOff>
    </xdr:from>
    <xdr:to>
      <xdr:col>45</xdr:col>
      <xdr:colOff>177800</xdr:colOff>
      <xdr:row>107</xdr:row>
      <xdr:rowOff>19050</xdr:rowOff>
    </xdr:to>
    <xdr:cxnSp macro="">
      <xdr:nvCxnSpPr>
        <xdr:cNvPr id="488" name="直線コネクタ 487"/>
        <xdr:cNvCxnSpPr/>
      </xdr:nvCxnSpPr>
      <xdr:spPr>
        <a:xfrm flipV="1">
          <a:off x="7861300" y="1835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150586</xdr:rowOff>
    </xdr:from>
    <xdr:to>
      <xdr:col>36</xdr:col>
      <xdr:colOff>165100</xdr:colOff>
      <xdr:row>107</xdr:row>
      <xdr:rowOff>80736</xdr:rowOff>
    </xdr:to>
    <xdr:sp macro="" textlink="">
      <xdr:nvSpPr>
        <xdr:cNvPr id="489" name="楕円 488"/>
        <xdr:cNvSpPr/>
      </xdr:nvSpPr>
      <xdr:spPr>
        <a:xfrm>
          <a:off x="6921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29936</xdr:rowOff>
    </xdr:to>
    <xdr:cxnSp macro="">
      <xdr:nvCxnSpPr>
        <xdr:cNvPr id="490" name="直線コネクタ 489"/>
        <xdr:cNvCxnSpPr/>
      </xdr:nvCxnSpPr>
      <xdr:spPr>
        <a:xfrm flipV="1">
          <a:off x="6972300" y="1836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91" name="n_1ave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2" name="n_2aveValue【市民会館】&#10;一人当たり面積"/>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165298</xdr:rowOff>
    </xdr:from>
    <xdr:ext cx="469744" cy="259045"/>
    <xdr:sp macro="" textlink="">
      <xdr:nvSpPr>
        <xdr:cNvPr id="493" name="n_3aveValue【市民会館】&#10;一人当たり面積"/>
        <xdr:cNvSpPr txBox="1"/>
      </xdr:nvSpPr>
      <xdr:spPr>
        <a:xfrm>
          <a:off x="76264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4" name="n_4aveValue【市民会館】&#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39206</xdr:rowOff>
    </xdr:from>
    <xdr:ext cx="469744" cy="259045"/>
    <xdr:sp macro="" textlink="">
      <xdr:nvSpPr>
        <xdr:cNvPr id="495" name="n_1mainValue【市民会館】&#10;一人当たり面積"/>
        <xdr:cNvSpPr txBox="1"/>
      </xdr:nvSpPr>
      <xdr:spPr>
        <a:xfrm>
          <a:off x="9391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50091</xdr:rowOff>
    </xdr:from>
    <xdr:ext cx="469744" cy="259045"/>
    <xdr:sp macro="" textlink="">
      <xdr:nvSpPr>
        <xdr:cNvPr id="496" name="n_2mainValue【市民会館】&#10;一人当たり面積"/>
        <xdr:cNvSpPr txBox="1"/>
      </xdr:nvSpPr>
      <xdr:spPr>
        <a:xfrm>
          <a:off x="85154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7"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71863</xdr:rowOff>
    </xdr:from>
    <xdr:ext cx="469744" cy="259045"/>
    <xdr:sp macro="" textlink="">
      <xdr:nvSpPr>
        <xdr:cNvPr id="498" name="n_4mainValue【市民会館】&#10;一人当たり面積"/>
        <xdr:cNvSpPr txBox="1"/>
      </xdr:nvSpPr>
      <xdr:spPr>
        <a:xfrm>
          <a:off x="6737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3" name="直線コネクタ 522"/>
        <xdr:cNvCxnSpPr/>
      </xdr:nvCxnSpPr>
      <xdr:spPr>
        <a:xfrm flipV="1">
          <a:off x="16318864" y="5709285"/>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4"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5" name="直線コネクタ 524"/>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6"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7" name="直線コネクタ 526"/>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528"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9" name="フローチャート: 判断 528"/>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0" name="フローチャート: 判断 529"/>
        <xdr:cNvSpPr/>
      </xdr:nvSpPr>
      <xdr:spPr>
        <a:xfrm>
          <a:off x="15430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1" name="フローチャート: 判断 530"/>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2" name="フローチャート: 判断 531"/>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3" name="フローチャート: 判断 532"/>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539" name="楕円 538"/>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540" name="【一般廃棄物処理施設】&#10;有形固定資産減価償却率該当値テキスト"/>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541" name="楕円 540"/>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40</xdr:row>
      <xdr:rowOff>89535</xdr:rowOff>
    </xdr:to>
    <xdr:cxnSp macro="">
      <xdr:nvCxnSpPr>
        <xdr:cNvPr id="542" name="直線コネクタ 541"/>
        <xdr:cNvCxnSpPr/>
      </xdr:nvCxnSpPr>
      <xdr:spPr>
        <a:xfrm>
          <a:off x="15481300" y="682561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43" name="楕円 542"/>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139065</xdr:rowOff>
    </xdr:to>
    <xdr:cxnSp macro="">
      <xdr:nvCxnSpPr>
        <xdr:cNvPr id="544" name="直線コネクタ 543"/>
        <xdr:cNvCxnSpPr/>
      </xdr:nvCxnSpPr>
      <xdr:spPr>
        <a:xfrm>
          <a:off x="14592300" y="67036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45" name="楕円 54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39</xdr:row>
      <xdr:rowOff>17145</xdr:rowOff>
    </xdr:to>
    <xdr:cxnSp macro="">
      <xdr:nvCxnSpPr>
        <xdr:cNvPr id="546" name="直線コネクタ 545"/>
        <xdr:cNvCxnSpPr/>
      </xdr:nvCxnSpPr>
      <xdr:spPr>
        <a:xfrm>
          <a:off x="13703300" y="6577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7" name="楕円 546"/>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62865</xdr:rowOff>
    </xdr:to>
    <xdr:cxnSp macro="">
      <xdr:nvCxnSpPr>
        <xdr:cNvPr id="548" name="直線コネクタ 547"/>
        <xdr:cNvCxnSpPr/>
      </xdr:nvCxnSpPr>
      <xdr:spPr>
        <a:xfrm>
          <a:off x="12814300" y="645414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549" name="n_1aveValue【一般廃棄物処理施設】&#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550" name="n_2aveValue【一般廃棄物処理施設】&#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51" name="n_3aveValue【一般廃棄物処理施設】&#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2"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553" name="n_1mainValue【一般廃棄物処理施設】&#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54" name="n_2mainValue【一般廃棄物処理施設】&#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55" name="n_3mainValue【一般廃棄物処理施設】&#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56" name="n_4mainValue【一般廃棄物処理施設】&#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78" name="直線コネクタ 577"/>
        <xdr:cNvCxnSpPr/>
      </xdr:nvCxnSpPr>
      <xdr:spPr>
        <a:xfrm flipV="1">
          <a:off x="22160864" y="6103125"/>
          <a:ext cx="0" cy="99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79" name="【一般廃棄物処理施設】&#10;一人当たり有形固定資産（償却資産）額最小値テキスト"/>
        <xdr:cNvSpPr txBox="1"/>
      </xdr:nvSpPr>
      <xdr:spPr>
        <a:xfrm>
          <a:off x="22199600" y="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80" name="直線コネクタ 579"/>
        <xdr:cNvCxnSpPr/>
      </xdr:nvCxnSpPr>
      <xdr:spPr>
        <a:xfrm>
          <a:off x="22072600" y="709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81" name="【一般廃棄物処理施設】&#10;一人当たり有形固定資産（償却資産）額最大値テキスト"/>
        <xdr:cNvSpPr txBox="1"/>
      </xdr:nvSpPr>
      <xdr:spPr>
        <a:xfrm>
          <a:off x="22199600" y="58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82" name="直線コネクタ 581"/>
        <xdr:cNvCxnSpPr/>
      </xdr:nvCxnSpPr>
      <xdr:spPr>
        <a:xfrm>
          <a:off x="22072600" y="61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42827</xdr:rowOff>
    </xdr:from>
    <xdr:ext cx="534377" cy="259045"/>
    <xdr:sp macro="" textlink="">
      <xdr:nvSpPr>
        <xdr:cNvPr id="583" name="【一般廃棄物処理施設】&#10;一人当たり有形固定資産（償却資産）額平均値テキスト"/>
        <xdr:cNvSpPr txBox="1"/>
      </xdr:nvSpPr>
      <xdr:spPr>
        <a:xfrm>
          <a:off x="22199600" y="655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4" name="フローチャート: 判断 583"/>
        <xdr:cNvSpPr/>
      </xdr:nvSpPr>
      <xdr:spPr>
        <a:xfrm>
          <a:off x="221107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5" name="フローチャート: 判断 584"/>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6" name="フローチャート: 判断 585"/>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7" name="フローチャート: 判断 586"/>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8" name="フローチャート: 判断 587"/>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16677</xdr:rowOff>
    </xdr:from>
    <xdr:to>
      <xdr:col>116</xdr:col>
      <xdr:colOff>114300</xdr:colOff>
      <xdr:row>41</xdr:row>
      <xdr:rowOff>118277</xdr:rowOff>
    </xdr:to>
    <xdr:sp macro="" textlink="">
      <xdr:nvSpPr>
        <xdr:cNvPr id="594" name="楕円 593"/>
        <xdr:cNvSpPr/>
      </xdr:nvSpPr>
      <xdr:spPr>
        <a:xfrm>
          <a:off x="22110700" y="70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103054</xdr:rowOff>
    </xdr:from>
    <xdr:ext cx="534377" cy="259045"/>
    <xdr:sp macro="" textlink="">
      <xdr:nvSpPr>
        <xdr:cNvPr id="595" name="【一般廃棄物処理施設】&#10;一人当たり有形固定資産（償却資産）額該当値テキスト"/>
        <xdr:cNvSpPr txBox="1"/>
      </xdr:nvSpPr>
      <xdr:spPr>
        <a:xfrm>
          <a:off x="22199600" y="69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17481</xdr:rowOff>
    </xdr:from>
    <xdr:to>
      <xdr:col>112</xdr:col>
      <xdr:colOff>38100</xdr:colOff>
      <xdr:row>41</xdr:row>
      <xdr:rowOff>119081</xdr:rowOff>
    </xdr:to>
    <xdr:sp macro="" textlink="">
      <xdr:nvSpPr>
        <xdr:cNvPr id="596" name="楕円 595"/>
        <xdr:cNvSpPr/>
      </xdr:nvSpPr>
      <xdr:spPr>
        <a:xfrm>
          <a:off x="21272500" y="7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67477</xdr:rowOff>
    </xdr:from>
    <xdr:to>
      <xdr:col>116</xdr:col>
      <xdr:colOff>63500</xdr:colOff>
      <xdr:row>41</xdr:row>
      <xdr:rowOff>68281</xdr:rowOff>
    </xdr:to>
    <xdr:cxnSp macro="">
      <xdr:nvCxnSpPr>
        <xdr:cNvPr id="597" name="直線コネクタ 596"/>
        <xdr:cNvCxnSpPr/>
      </xdr:nvCxnSpPr>
      <xdr:spPr>
        <a:xfrm flipV="1">
          <a:off x="21323300" y="7096927"/>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18240</xdr:rowOff>
    </xdr:from>
    <xdr:to>
      <xdr:col>107</xdr:col>
      <xdr:colOff>101600</xdr:colOff>
      <xdr:row>41</xdr:row>
      <xdr:rowOff>119840</xdr:rowOff>
    </xdr:to>
    <xdr:sp macro="" textlink="">
      <xdr:nvSpPr>
        <xdr:cNvPr id="598" name="楕円 597"/>
        <xdr:cNvSpPr/>
      </xdr:nvSpPr>
      <xdr:spPr>
        <a:xfrm>
          <a:off x="20383500" y="70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68281</xdr:rowOff>
    </xdr:from>
    <xdr:to>
      <xdr:col>111</xdr:col>
      <xdr:colOff>177800</xdr:colOff>
      <xdr:row>41</xdr:row>
      <xdr:rowOff>69040</xdr:rowOff>
    </xdr:to>
    <xdr:cxnSp macro="">
      <xdr:nvCxnSpPr>
        <xdr:cNvPr id="599" name="直線コネクタ 598"/>
        <xdr:cNvCxnSpPr/>
      </xdr:nvCxnSpPr>
      <xdr:spPr>
        <a:xfrm flipV="1">
          <a:off x="20434300" y="709773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18894</xdr:rowOff>
    </xdr:from>
    <xdr:to>
      <xdr:col>102</xdr:col>
      <xdr:colOff>165100</xdr:colOff>
      <xdr:row>41</xdr:row>
      <xdr:rowOff>120494</xdr:rowOff>
    </xdr:to>
    <xdr:sp macro="" textlink="">
      <xdr:nvSpPr>
        <xdr:cNvPr id="600" name="楕円 599"/>
        <xdr:cNvSpPr/>
      </xdr:nvSpPr>
      <xdr:spPr>
        <a:xfrm>
          <a:off x="19494500" y="70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69040</xdr:rowOff>
    </xdr:from>
    <xdr:to>
      <xdr:col>107</xdr:col>
      <xdr:colOff>50800</xdr:colOff>
      <xdr:row>41</xdr:row>
      <xdr:rowOff>69694</xdr:rowOff>
    </xdr:to>
    <xdr:cxnSp macro="">
      <xdr:nvCxnSpPr>
        <xdr:cNvPr id="601" name="直線コネクタ 600"/>
        <xdr:cNvCxnSpPr/>
      </xdr:nvCxnSpPr>
      <xdr:spPr>
        <a:xfrm flipV="1">
          <a:off x="19545300" y="70984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19538</xdr:rowOff>
    </xdr:from>
    <xdr:to>
      <xdr:col>98</xdr:col>
      <xdr:colOff>38100</xdr:colOff>
      <xdr:row>41</xdr:row>
      <xdr:rowOff>121138</xdr:rowOff>
    </xdr:to>
    <xdr:sp macro="" textlink="">
      <xdr:nvSpPr>
        <xdr:cNvPr id="602" name="楕円 601"/>
        <xdr:cNvSpPr/>
      </xdr:nvSpPr>
      <xdr:spPr>
        <a:xfrm>
          <a:off x="18605500" y="70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69694</xdr:rowOff>
    </xdr:from>
    <xdr:to>
      <xdr:col>102</xdr:col>
      <xdr:colOff>114300</xdr:colOff>
      <xdr:row>41</xdr:row>
      <xdr:rowOff>70338</xdr:rowOff>
    </xdr:to>
    <xdr:cxnSp macro="">
      <xdr:nvCxnSpPr>
        <xdr:cNvPr id="603" name="直線コネクタ 602"/>
        <xdr:cNvCxnSpPr/>
      </xdr:nvCxnSpPr>
      <xdr:spPr>
        <a:xfrm flipV="1">
          <a:off x="18656300" y="7099144"/>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4" name="n_1aveValue【一般廃棄物処理施設】&#10;一人当たり有形固定資産（償却資産）額"/>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39271</xdr:rowOff>
    </xdr:from>
    <xdr:ext cx="534377" cy="259045"/>
    <xdr:sp macro="" textlink="">
      <xdr:nvSpPr>
        <xdr:cNvPr id="605" name="n_2aveValue【一般廃棄物処理施設】&#10;一人当たり有形固定資産（償却資産）額"/>
        <xdr:cNvSpPr txBox="1"/>
      </xdr:nvSpPr>
      <xdr:spPr>
        <a:xfrm>
          <a:off x="20167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53057</xdr:rowOff>
    </xdr:from>
    <xdr:ext cx="534377" cy="259045"/>
    <xdr:sp macro="" textlink="">
      <xdr:nvSpPr>
        <xdr:cNvPr id="606" name="n_3aveValue【一般廃棄物処理施設】&#10;一人当たり有形固定資産（償却資産）額"/>
        <xdr:cNvSpPr txBox="1"/>
      </xdr:nvSpPr>
      <xdr:spPr>
        <a:xfrm>
          <a:off x="19278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7" name="n_4aveValue【一般廃棄物処理施設】&#10;一人当たり有形固定資産（償却資産）額"/>
        <xdr:cNvSpPr txBox="1"/>
      </xdr:nvSpPr>
      <xdr:spPr>
        <a:xfrm>
          <a:off x="18389111" y="65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110208</xdr:rowOff>
    </xdr:from>
    <xdr:ext cx="534377" cy="259045"/>
    <xdr:sp macro="" textlink="">
      <xdr:nvSpPr>
        <xdr:cNvPr id="608" name="n_1mainValue【一般廃棄物処理施設】&#10;一人当たり有形固定資産（償却資産）額"/>
        <xdr:cNvSpPr txBox="1"/>
      </xdr:nvSpPr>
      <xdr:spPr>
        <a:xfrm>
          <a:off x="21043411" y="7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110967</xdr:rowOff>
    </xdr:from>
    <xdr:ext cx="534377" cy="259045"/>
    <xdr:sp macro="" textlink="">
      <xdr:nvSpPr>
        <xdr:cNvPr id="609" name="n_2mainValue【一般廃棄物処理施設】&#10;一人当たり有形固定資産（償却資産）額"/>
        <xdr:cNvSpPr txBox="1"/>
      </xdr:nvSpPr>
      <xdr:spPr>
        <a:xfrm>
          <a:off x="20167111" y="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111621</xdr:rowOff>
    </xdr:from>
    <xdr:ext cx="534377" cy="259045"/>
    <xdr:sp macro="" textlink="">
      <xdr:nvSpPr>
        <xdr:cNvPr id="610" name="n_3mainValue【一般廃棄物処理施設】&#10;一人当たり有形固定資産（償却資産）額"/>
        <xdr:cNvSpPr txBox="1"/>
      </xdr:nvSpPr>
      <xdr:spPr>
        <a:xfrm>
          <a:off x="19278111" y="71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112265</xdr:rowOff>
    </xdr:from>
    <xdr:ext cx="534377" cy="259045"/>
    <xdr:sp macro="" textlink="">
      <xdr:nvSpPr>
        <xdr:cNvPr id="611" name="n_4mainValue【一般廃棄物処理施設】&#10;一人当たり有形固定資産（償却資産）額"/>
        <xdr:cNvSpPr txBox="1"/>
      </xdr:nvSpPr>
      <xdr:spPr>
        <a:xfrm>
          <a:off x="18389111" y="71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34" name="直線コネクタ 633"/>
        <xdr:cNvCxnSpPr/>
      </xdr:nvCxnSpPr>
      <xdr:spPr>
        <a:xfrm flipV="1">
          <a:off x="16318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35" name="【保健センター・保健所】&#10;有形固定資産減価償却率最小値テキスト"/>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6" name="直線コネクタ 635"/>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7"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38" name="直線コネクタ 637"/>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120667</xdr:rowOff>
    </xdr:from>
    <xdr:ext cx="405111" cy="259045"/>
    <xdr:sp macro="" textlink="">
      <xdr:nvSpPr>
        <xdr:cNvPr id="639" name="【保健センター・保健所】&#10;有形固定資産減価償却率平均値テキスト"/>
        <xdr:cNvSpPr txBox="1"/>
      </xdr:nvSpPr>
      <xdr:spPr>
        <a:xfrm>
          <a:off x="16357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40" name="フローチャート: 判断 639"/>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41" name="フローチャート: 判断 640"/>
        <xdr:cNvSpPr/>
      </xdr:nvSpPr>
      <xdr:spPr>
        <a:xfrm>
          <a:off x="15430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2" name="フローチャート: 判断 641"/>
        <xdr:cNvSpPr/>
      </xdr:nvSpPr>
      <xdr:spPr>
        <a:xfrm>
          <a:off x="14541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643" name="フローチャート: 判断 642"/>
        <xdr:cNvSpPr/>
      </xdr:nvSpPr>
      <xdr:spPr>
        <a:xfrm>
          <a:off x="13652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44" name="フローチャート: 判断 643"/>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650" name="楕円 649"/>
        <xdr:cNvSpPr/>
      </xdr:nvSpPr>
      <xdr:spPr>
        <a:xfrm>
          <a:off x="16268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73931</xdr:rowOff>
    </xdr:from>
    <xdr:ext cx="405111" cy="259045"/>
    <xdr:sp macro="" textlink="">
      <xdr:nvSpPr>
        <xdr:cNvPr id="651" name="【保健センター・保健所】&#10;有形固定資産減価償却率該当値テキスト"/>
        <xdr:cNvSpPr txBox="1"/>
      </xdr:nvSpPr>
      <xdr:spPr>
        <a:xfrm>
          <a:off x="16357600"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652" name="楕円 651"/>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59</xdr:row>
      <xdr:rowOff>146304</xdr:rowOff>
    </xdr:to>
    <xdr:cxnSp macro="">
      <xdr:nvCxnSpPr>
        <xdr:cNvPr id="653" name="直線コネクタ 652"/>
        <xdr:cNvCxnSpPr/>
      </xdr:nvCxnSpPr>
      <xdr:spPr>
        <a:xfrm>
          <a:off x="15481300" y="102092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54" name="楕円 653"/>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93726</xdr:rowOff>
    </xdr:to>
    <xdr:cxnSp macro="">
      <xdr:nvCxnSpPr>
        <xdr:cNvPr id="655" name="直線コネクタ 654"/>
        <xdr:cNvCxnSpPr/>
      </xdr:nvCxnSpPr>
      <xdr:spPr>
        <a:xfrm>
          <a:off x="14592300" y="1015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656" name="楕円 655"/>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43434</xdr:rowOff>
    </xdr:to>
    <xdr:cxnSp macro="">
      <xdr:nvCxnSpPr>
        <xdr:cNvPr id="657" name="直線コネクタ 656"/>
        <xdr:cNvCxnSpPr/>
      </xdr:nvCxnSpPr>
      <xdr:spPr>
        <a:xfrm>
          <a:off x="13703300" y="10106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58928</xdr:rowOff>
    </xdr:from>
    <xdr:to>
      <xdr:col>67</xdr:col>
      <xdr:colOff>101600</xdr:colOff>
      <xdr:row>58</xdr:row>
      <xdr:rowOff>160528</xdr:rowOff>
    </xdr:to>
    <xdr:sp macro="" textlink="">
      <xdr:nvSpPr>
        <xdr:cNvPr id="658" name="楕円 657"/>
        <xdr:cNvSpPr/>
      </xdr:nvSpPr>
      <xdr:spPr>
        <a:xfrm>
          <a:off x="12763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109728</xdr:rowOff>
    </xdr:from>
    <xdr:to>
      <xdr:col>71</xdr:col>
      <xdr:colOff>177800</xdr:colOff>
      <xdr:row>58</xdr:row>
      <xdr:rowOff>162306</xdr:rowOff>
    </xdr:to>
    <xdr:cxnSp macro="">
      <xdr:nvCxnSpPr>
        <xdr:cNvPr id="659" name="直線コネクタ 658"/>
        <xdr:cNvCxnSpPr/>
      </xdr:nvCxnSpPr>
      <xdr:spPr>
        <a:xfrm>
          <a:off x="12814300" y="100538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140479</xdr:rowOff>
    </xdr:from>
    <xdr:ext cx="405111" cy="259045"/>
    <xdr:sp macro="" textlink="">
      <xdr:nvSpPr>
        <xdr:cNvPr id="660" name="n_1aveValue【保健センター・保健所】&#10;有形固定資産減価償却率"/>
        <xdr:cNvSpPr txBox="1"/>
      </xdr:nvSpPr>
      <xdr:spPr>
        <a:xfrm>
          <a:off x="152660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1" name="n_2ave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662" name="n_3aveValue【保健センター・保健所】&#10;有形固定資産減価償却率"/>
        <xdr:cNvSpPr txBox="1"/>
      </xdr:nvSpPr>
      <xdr:spPr>
        <a:xfrm>
          <a:off x="13500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3319</xdr:rowOff>
    </xdr:from>
    <xdr:ext cx="405111" cy="259045"/>
    <xdr:sp macro="" textlink="">
      <xdr:nvSpPr>
        <xdr:cNvPr id="663" name="n_4aveValue【保健センター・保健所】&#10;有形固定資産減価償却率"/>
        <xdr:cNvSpPr txBox="1"/>
      </xdr:nvSpPr>
      <xdr:spPr>
        <a:xfrm>
          <a:off x="12611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664" name="n_1mainValue【保健センター・保健所】&#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65" name="n_2mainValue【保健センター・保健所】&#10;有形固定資産減価償却率"/>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666" name="n_3mainValue【保健センター・保健所】&#10;有形固定資産減価償却率"/>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151655</xdr:rowOff>
    </xdr:from>
    <xdr:ext cx="405111" cy="259045"/>
    <xdr:sp macro="" textlink="">
      <xdr:nvSpPr>
        <xdr:cNvPr id="667" name="n_4mainValue【保健センター・保健所】&#10;有形固定資産減価償却率"/>
        <xdr:cNvSpPr txBox="1"/>
      </xdr:nvSpPr>
      <xdr:spPr>
        <a:xfrm>
          <a:off x="12611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92" name="直線コネクタ 691"/>
        <xdr:cNvCxnSpPr/>
      </xdr:nvCxnSpPr>
      <xdr:spPr>
        <a:xfrm flipV="1">
          <a:off x="22160864" y="9658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3"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4" name="直線コネクタ 693"/>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95"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6" name="直線コネクタ 695"/>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8" name="フローチャート: 判断 69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99" name="フローチャート: 判断 698"/>
        <xdr:cNvSpPr/>
      </xdr:nvSpPr>
      <xdr:spPr>
        <a:xfrm>
          <a:off x="21272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700" name="フローチャート: 判断 699"/>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1" name="フローチャート: 判断 700"/>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702" name="フローチャート: 判断 701"/>
        <xdr:cNvSpPr/>
      </xdr:nvSpPr>
      <xdr:spPr>
        <a:xfrm>
          <a:off x="18605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708" name="楕円 707"/>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124477</xdr:rowOff>
    </xdr:from>
    <xdr:ext cx="469744" cy="259045"/>
    <xdr:sp macro="" textlink="">
      <xdr:nvSpPr>
        <xdr:cNvPr id="709" name="【保健センター・保健所】&#10;一人当たり面積該当値テキスト"/>
        <xdr:cNvSpPr txBox="1"/>
      </xdr:nvSpPr>
      <xdr:spPr>
        <a:xfrm>
          <a:off x="22199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710" name="楕円 709"/>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59</xdr:row>
      <xdr:rowOff>19050</xdr:rowOff>
    </xdr:to>
    <xdr:cxnSp macro="">
      <xdr:nvCxnSpPr>
        <xdr:cNvPr id="711" name="直線コネクタ 710"/>
        <xdr:cNvCxnSpPr/>
      </xdr:nvCxnSpPr>
      <xdr:spPr>
        <a:xfrm flipV="1">
          <a:off x="21323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2" name="楕円 711"/>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19050</xdr:rowOff>
    </xdr:to>
    <xdr:cxnSp macro="">
      <xdr:nvCxnSpPr>
        <xdr:cNvPr id="713" name="直線コネクタ 712"/>
        <xdr:cNvCxnSpPr/>
      </xdr:nvCxnSpPr>
      <xdr:spPr>
        <a:xfrm>
          <a:off x="20434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158750</xdr:rowOff>
    </xdr:from>
    <xdr:to>
      <xdr:col>102</xdr:col>
      <xdr:colOff>165100</xdr:colOff>
      <xdr:row>59</xdr:row>
      <xdr:rowOff>88900</xdr:rowOff>
    </xdr:to>
    <xdr:sp macro="" textlink="">
      <xdr:nvSpPr>
        <xdr:cNvPr id="714" name="楕円 713"/>
        <xdr:cNvSpPr/>
      </xdr:nvSpPr>
      <xdr:spPr>
        <a:xfrm>
          <a:off x="19494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38100</xdr:rowOff>
    </xdr:to>
    <xdr:cxnSp macro="">
      <xdr:nvCxnSpPr>
        <xdr:cNvPr id="715" name="直線コネクタ 714"/>
        <xdr:cNvCxnSpPr/>
      </xdr:nvCxnSpPr>
      <xdr:spPr>
        <a:xfrm flipV="1">
          <a:off x="19545300" y="1013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716" name="楕円 715"/>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38100</xdr:rowOff>
    </xdr:from>
    <xdr:to>
      <xdr:col>102</xdr:col>
      <xdr:colOff>114300</xdr:colOff>
      <xdr:row>59</xdr:row>
      <xdr:rowOff>57150</xdr:rowOff>
    </xdr:to>
    <xdr:cxnSp macro="">
      <xdr:nvCxnSpPr>
        <xdr:cNvPr id="717" name="直線コネクタ 716"/>
        <xdr:cNvCxnSpPr/>
      </xdr:nvCxnSpPr>
      <xdr:spPr>
        <a:xfrm flipV="1">
          <a:off x="18656300" y="1015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156227</xdr:rowOff>
    </xdr:from>
    <xdr:ext cx="469744" cy="259045"/>
    <xdr:sp macro="" textlink="">
      <xdr:nvSpPr>
        <xdr:cNvPr id="718" name="n_1ave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19" name="n_2aveValue【保健センター・保健所】&#10;一人当たり面積"/>
        <xdr:cNvSpPr txBox="1"/>
      </xdr:nvSpPr>
      <xdr:spPr>
        <a:xfrm>
          <a:off x="20199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0" name="n_3aveValue【保健センター・保健所】&#10;一人当たり面積"/>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21" name="n_4aveValue【保健センター・保健所】&#10;一人当たり面積"/>
        <xdr:cNvSpPr txBox="1"/>
      </xdr:nvSpPr>
      <xdr:spPr>
        <a:xfrm>
          <a:off x="18421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722" name="n_1mainValue【保健センター・保健所】&#10;一人当たり面積"/>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3"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105427</xdr:rowOff>
    </xdr:from>
    <xdr:ext cx="469744" cy="259045"/>
    <xdr:sp macro="" textlink="">
      <xdr:nvSpPr>
        <xdr:cNvPr id="724" name="n_3mainValue【保健センター・保健所】&#10;一人当たり面積"/>
        <xdr:cNvSpPr txBox="1"/>
      </xdr:nvSpPr>
      <xdr:spPr>
        <a:xfrm>
          <a:off x="19310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25" name="n_4main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50" name="直線コネクタ 749"/>
        <xdr:cNvCxnSpPr/>
      </xdr:nvCxnSpPr>
      <xdr:spPr>
        <a:xfrm flipV="1">
          <a:off x="16318864" y="135121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51" name="【消防施設】&#10;有形固定資産減価償却率最小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52" name="直線コネクタ 751"/>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53" name="【消防施設】&#10;有形固定資産減価償却率最大値テキスト"/>
        <xdr:cNvSpPr txBox="1"/>
      </xdr:nvSpPr>
      <xdr:spPr>
        <a:xfrm>
          <a:off x="16357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54" name="直線コネクタ 753"/>
        <xdr:cNvCxnSpPr/>
      </xdr:nvCxnSpPr>
      <xdr:spPr>
        <a:xfrm>
          <a:off x="16230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5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7" name="フローチャート: 判断 756"/>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58" name="フローチャート: 判断 757"/>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59" name="フローチャート: 判断 758"/>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0" name="フローチャート: 判断 759"/>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6" name="楕円 765"/>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7"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8" name="楕円 767"/>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83</xdr:row>
      <xdr:rowOff>26670</xdr:rowOff>
    </xdr:to>
    <xdr:cxnSp macro="">
      <xdr:nvCxnSpPr>
        <xdr:cNvPr id="769" name="直線コネクタ 768"/>
        <xdr:cNvCxnSpPr/>
      </xdr:nvCxnSpPr>
      <xdr:spPr>
        <a:xfrm flipV="1">
          <a:off x="15481300" y="14142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770" name="楕円 769"/>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146686</xdr:rowOff>
    </xdr:to>
    <xdr:cxnSp macro="">
      <xdr:nvCxnSpPr>
        <xdr:cNvPr id="771" name="直線コネクタ 770"/>
        <xdr:cNvCxnSpPr/>
      </xdr:nvCxnSpPr>
      <xdr:spPr>
        <a:xfrm flipV="1">
          <a:off x="14592300" y="14257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772" name="楕円 771"/>
        <xdr:cNvSpPr/>
      </xdr:nvSpPr>
      <xdr:spPr>
        <a:xfrm>
          <a:off x="13652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83</xdr:row>
      <xdr:rowOff>146686</xdr:rowOff>
    </xdr:to>
    <xdr:cxnSp macro="">
      <xdr:nvCxnSpPr>
        <xdr:cNvPr id="773" name="直線コネクタ 772"/>
        <xdr:cNvCxnSpPr/>
      </xdr:nvCxnSpPr>
      <xdr:spPr>
        <a:xfrm>
          <a:off x="13703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774" name="楕円 773"/>
        <xdr:cNvSpPr/>
      </xdr:nvSpPr>
      <xdr:spPr>
        <a:xfrm>
          <a:off x="12763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120014</xdr:rowOff>
    </xdr:to>
    <xdr:cxnSp macro="">
      <xdr:nvCxnSpPr>
        <xdr:cNvPr id="775" name="直線コネクタ 774"/>
        <xdr:cNvCxnSpPr/>
      </xdr:nvCxnSpPr>
      <xdr:spPr>
        <a:xfrm>
          <a:off x="12814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776" name="n_1aveValue【消防施設】&#10;有形固定資産減価償却率"/>
        <xdr:cNvSpPr txBox="1"/>
      </xdr:nvSpPr>
      <xdr:spPr>
        <a:xfrm>
          <a:off x="15266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77" name="n_2aveValue【消防施設】&#10;有形固定資産減価償却率"/>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778" name="n_3aveValue【消防施設】&#10;有形固定資産減価償却率"/>
        <xdr:cNvSpPr txBox="1"/>
      </xdr:nvSpPr>
      <xdr:spPr>
        <a:xfrm>
          <a:off x="13500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779" name="n_4aveValue【消防施設】&#10;有形固定資産減価償却率"/>
        <xdr:cNvSpPr txBox="1"/>
      </xdr:nvSpPr>
      <xdr:spPr>
        <a:xfrm>
          <a:off x="12611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80"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781" name="n_2mainValue【消防施設】&#10;有形固定資産減価償却率"/>
        <xdr:cNvSpPr txBox="1"/>
      </xdr:nvSpPr>
      <xdr:spPr>
        <a:xfrm>
          <a:off x="14389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782" name="n_3mainValue【消防施設】&#10;有形固定資産減価償却率"/>
        <xdr:cNvSpPr txBox="1"/>
      </xdr:nvSpPr>
      <xdr:spPr>
        <a:xfrm>
          <a:off x="13500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783" name="n_4mainValue【消防施設】&#10;有形固定資産減価償却率"/>
        <xdr:cNvSpPr txBox="1"/>
      </xdr:nvSpPr>
      <xdr:spPr>
        <a:xfrm>
          <a:off x="12611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806" name="直線コネクタ 805"/>
        <xdr:cNvCxnSpPr/>
      </xdr:nvCxnSpPr>
      <xdr:spPr>
        <a:xfrm flipV="1">
          <a:off x="22160864" y="13452348"/>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807" name="【消防施設】&#10;一人当たり面積最小値テキスト"/>
        <xdr:cNvSpPr txBox="1"/>
      </xdr:nvSpPr>
      <xdr:spPr>
        <a:xfrm>
          <a:off x="22199600"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808" name="直線コネクタ 807"/>
        <xdr:cNvCxnSpPr/>
      </xdr:nvCxnSpPr>
      <xdr:spPr>
        <a:xfrm>
          <a:off x="22072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809" name="【消防施設】&#10;一人当たり面積最大値テキスト"/>
        <xdr:cNvSpPr txBox="1"/>
      </xdr:nvSpPr>
      <xdr:spPr>
        <a:xfrm>
          <a:off x="221996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810" name="直線コネクタ 809"/>
        <xdr:cNvCxnSpPr/>
      </xdr:nvCxnSpPr>
      <xdr:spPr>
        <a:xfrm>
          <a:off x="22072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108458</xdr:rowOff>
    </xdr:from>
    <xdr:to>
      <xdr:col>112</xdr:col>
      <xdr:colOff>38100</xdr:colOff>
      <xdr:row>86</xdr:row>
      <xdr:rowOff>38608</xdr:rowOff>
    </xdr:to>
    <xdr:sp macro="" textlink="">
      <xdr:nvSpPr>
        <xdr:cNvPr id="813" name="フローチャート: 判断 812"/>
        <xdr:cNvSpPr/>
      </xdr:nvSpPr>
      <xdr:spPr>
        <a:xfrm>
          <a:off x="21272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フローチャート: 判断 813"/>
        <xdr:cNvSpPr/>
      </xdr:nvSpPr>
      <xdr:spPr>
        <a:xfrm>
          <a:off x="20383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5" name="フローチャート: 判断 814"/>
        <xdr:cNvSpPr/>
      </xdr:nvSpPr>
      <xdr:spPr>
        <a:xfrm>
          <a:off x="19494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16" name="フローチャート: 判断 815"/>
        <xdr:cNvSpPr/>
      </xdr:nvSpPr>
      <xdr:spPr>
        <a:xfrm>
          <a:off x="18605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2" name="楕円 821"/>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823"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24" name="楕円 823"/>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122682</xdr:rowOff>
    </xdr:to>
    <xdr:cxnSp macro="">
      <xdr:nvCxnSpPr>
        <xdr:cNvPr id="825" name="直線コネクタ 824"/>
        <xdr:cNvCxnSpPr/>
      </xdr:nvCxnSpPr>
      <xdr:spPr>
        <a:xfrm flipV="1">
          <a:off x="21323300" y="14645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6" name="楕円 825"/>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168402</xdr:rowOff>
    </xdr:to>
    <xdr:cxnSp macro="">
      <xdr:nvCxnSpPr>
        <xdr:cNvPr id="827" name="直線コネクタ 826"/>
        <xdr:cNvCxnSpPr/>
      </xdr:nvCxnSpPr>
      <xdr:spPr>
        <a:xfrm flipV="1">
          <a:off x="20434300" y="14695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8" name="楕円 827"/>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86</xdr:row>
      <xdr:rowOff>1524</xdr:rowOff>
    </xdr:to>
    <xdr:cxnSp macro="">
      <xdr:nvCxnSpPr>
        <xdr:cNvPr id="829" name="直線コネクタ 828"/>
        <xdr:cNvCxnSpPr/>
      </xdr:nvCxnSpPr>
      <xdr:spPr>
        <a:xfrm flipV="1">
          <a:off x="19545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30" name="楕円 829"/>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15239</xdr:rowOff>
    </xdr:to>
    <xdr:cxnSp macro="">
      <xdr:nvCxnSpPr>
        <xdr:cNvPr id="831" name="直線コネクタ 830"/>
        <xdr:cNvCxnSpPr/>
      </xdr:nvCxnSpPr>
      <xdr:spPr>
        <a:xfrm flipV="1">
          <a:off x="18656300" y="14746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29735</xdr:rowOff>
    </xdr:from>
    <xdr:ext cx="469744" cy="259045"/>
    <xdr:sp macro="" textlink="">
      <xdr:nvSpPr>
        <xdr:cNvPr id="832" name="n_1ave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833" name="n_2aveValue【消防施設】&#10;一人当たり面積"/>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32275</xdr:rowOff>
    </xdr:from>
    <xdr:ext cx="469744" cy="259045"/>
    <xdr:sp macro="" textlink="">
      <xdr:nvSpPr>
        <xdr:cNvPr id="834" name="n_3aveValue【消防施設】&#10;一人当たり面積"/>
        <xdr:cNvSpPr txBox="1"/>
      </xdr:nvSpPr>
      <xdr:spPr>
        <a:xfrm>
          <a:off x="19310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64279</xdr:rowOff>
    </xdr:from>
    <xdr:ext cx="469744" cy="259045"/>
    <xdr:sp macro="" textlink="">
      <xdr:nvSpPr>
        <xdr:cNvPr id="835" name="n_4aveValue【消防施設】&#10;一人当たり面積"/>
        <xdr:cNvSpPr txBox="1"/>
      </xdr:nvSpPr>
      <xdr:spPr>
        <a:xfrm>
          <a:off x="18421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18559</xdr:rowOff>
    </xdr:from>
    <xdr:ext cx="469744" cy="259045"/>
    <xdr:sp macro="" textlink="">
      <xdr:nvSpPr>
        <xdr:cNvPr id="836" name="n_1mainValue【消防施設】&#10;一人当たり面積"/>
        <xdr:cNvSpPr txBox="1"/>
      </xdr:nvSpPr>
      <xdr:spPr>
        <a:xfrm>
          <a:off x="21075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7"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8" name="n_3mainValue【消防施設】&#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9"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2" name="テキスト ボックス 8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863" name="直線コネクタ 862"/>
        <xdr:cNvCxnSpPr/>
      </xdr:nvCxnSpPr>
      <xdr:spPr>
        <a:xfrm flipV="1">
          <a:off x="16318864" y="173297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864" name="【庁舎】&#10;有形固定資産減価償却率最小値テキスト"/>
        <xdr:cNvSpPr txBox="1"/>
      </xdr:nvSpPr>
      <xdr:spPr>
        <a:xfrm>
          <a:off x="16357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865" name="直線コネクタ 864"/>
        <xdr:cNvCxnSpPr/>
      </xdr:nvCxnSpPr>
      <xdr:spPr>
        <a:xfrm>
          <a:off x="16230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866" name="【庁舎】&#10;有形固定資産減価償却率最大値テキスト"/>
        <xdr:cNvSpPr txBox="1"/>
      </xdr:nvSpPr>
      <xdr:spPr>
        <a:xfrm>
          <a:off x="16357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867" name="直線コネクタ 866"/>
        <xdr:cNvCxnSpPr/>
      </xdr:nvCxnSpPr>
      <xdr:spPr>
        <a:xfrm>
          <a:off x="16230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8" name="【庁舎】&#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9" name="フローチャート: 判断 868"/>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870" name="フローチャート: 判断 86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71" name="フローチャート: 判断 870"/>
        <xdr:cNvSpPr/>
      </xdr:nvSpPr>
      <xdr:spPr>
        <a:xfrm>
          <a:off x="14541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872" name="フローチャート: 判断 871"/>
        <xdr:cNvSpPr/>
      </xdr:nvSpPr>
      <xdr:spPr>
        <a:xfrm>
          <a:off x="13652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166370</xdr:rowOff>
    </xdr:from>
    <xdr:to>
      <xdr:col>67</xdr:col>
      <xdr:colOff>101600</xdr:colOff>
      <xdr:row>106</xdr:row>
      <xdr:rowOff>96520</xdr:rowOff>
    </xdr:to>
    <xdr:sp macro="" textlink="">
      <xdr:nvSpPr>
        <xdr:cNvPr id="873" name="フローチャート: 判断 872"/>
        <xdr:cNvSpPr/>
      </xdr:nvSpPr>
      <xdr:spPr>
        <a:xfrm>
          <a:off x="1276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879" name="楕円 878"/>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880" name="【庁舎】&#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881" name="楕円 880"/>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51436</xdr:rowOff>
    </xdr:to>
    <xdr:cxnSp macro="">
      <xdr:nvCxnSpPr>
        <xdr:cNvPr id="882" name="直線コネクタ 881"/>
        <xdr:cNvCxnSpPr/>
      </xdr:nvCxnSpPr>
      <xdr:spPr>
        <a:xfrm flipV="1">
          <a:off x="15481300" y="183870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3" name="楕円 882"/>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99061</xdr:rowOff>
    </xdr:to>
    <xdr:cxnSp macro="">
      <xdr:nvCxnSpPr>
        <xdr:cNvPr id="884" name="直線コネクタ 883"/>
        <xdr:cNvCxnSpPr/>
      </xdr:nvCxnSpPr>
      <xdr:spPr>
        <a:xfrm flipV="1">
          <a:off x="14592300" y="18396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885" name="楕円 884"/>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99061</xdr:rowOff>
    </xdr:to>
    <xdr:cxnSp macro="">
      <xdr:nvCxnSpPr>
        <xdr:cNvPr id="886" name="直線コネクタ 885"/>
        <xdr:cNvCxnSpPr/>
      </xdr:nvCxnSpPr>
      <xdr:spPr>
        <a:xfrm>
          <a:off x="13703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887" name="楕円 886"/>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64770</xdr:rowOff>
    </xdr:to>
    <xdr:cxnSp macro="">
      <xdr:nvCxnSpPr>
        <xdr:cNvPr id="888" name="直線コネクタ 887"/>
        <xdr:cNvCxnSpPr/>
      </xdr:nvCxnSpPr>
      <xdr:spPr>
        <a:xfrm>
          <a:off x="12814300" y="1837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889" name="n_1aveValue【庁舎】&#10;有形固定資産減価償却率"/>
        <xdr:cNvSpPr txBox="1"/>
      </xdr:nvSpPr>
      <xdr:spPr>
        <a:xfrm>
          <a:off x="15266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890" name="n_2aveValue【庁舎】&#10;有形固定資産減価償却率"/>
        <xdr:cNvSpPr txBox="1"/>
      </xdr:nvSpPr>
      <xdr:spPr>
        <a:xfrm>
          <a:off x="14389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137813</xdr:rowOff>
    </xdr:from>
    <xdr:ext cx="405111" cy="259045"/>
    <xdr:sp macro="" textlink="">
      <xdr:nvSpPr>
        <xdr:cNvPr id="891" name="n_3aveValue【庁舎】&#10;有形固定資産減価償却率"/>
        <xdr:cNvSpPr txBox="1"/>
      </xdr:nvSpPr>
      <xdr:spPr>
        <a:xfrm>
          <a:off x="13500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113047</xdr:rowOff>
    </xdr:from>
    <xdr:ext cx="405111" cy="259045"/>
    <xdr:sp macro="" textlink="">
      <xdr:nvSpPr>
        <xdr:cNvPr id="892" name="n_4aveValue【庁舎】&#10;有形固定資産減価償却率"/>
        <xdr:cNvSpPr txBox="1"/>
      </xdr:nvSpPr>
      <xdr:spPr>
        <a:xfrm>
          <a:off x="12611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893" name="n_1mainValue【庁舎】&#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4"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895" name="n_3mainValue【庁舎】&#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96" name="n_4mainValue【庁舎】&#10;有形固定資産減価償却率"/>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19" name="直線コネクタ 918"/>
        <xdr:cNvCxnSpPr/>
      </xdr:nvCxnSpPr>
      <xdr:spPr>
        <a:xfrm flipV="1">
          <a:off x="22160864" y="17468087"/>
          <a:ext cx="0" cy="103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0"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1" name="直線コネクタ 920"/>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22" name="【庁舎】&#10;一人当たり面積最大値テキスト"/>
        <xdr:cNvSpPr txBox="1"/>
      </xdr:nvSpPr>
      <xdr:spPr>
        <a:xfrm>
          <a:off x="22199600" y="172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23" name="直線コネクタ 922"/>
        <xdr:cNvCxnSpPr/>
      </xdr:nvCxnSpPr>
      <xdr:spPr>
        <a:xfrm>
          <a:off x="22072600" y="174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24" name="【庁舎】&#10;一人当たり面積平均値テキスト"/>
        <xdr:cNvSpPr txBox="1"/>
      </xdr:nvSpPr>
      <xdr:spPr>
        <a:xfrm>
          <a:off x="22199600" y="1787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5" name="フローチャート: 判断 924"/>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6" name="フローチャート: 判断 925"/>
        <xdr:cNvSpPr/>
      </xdr:nvSpPr>
      <xdr:spPr>
        <a:xfrm>
          <a:off x="21272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7" name="フローチャート: 判断 926"/>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28" name="フローチャート: 判断 927"/>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9" name="フローチャート: 判断 928"/>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23113</xdr:rowOff>
    </xdr:from>
    <xdr:to>
      <xdr:col>116</xdr:col>
      <xdr:colOff>114300</xdr:colOff>
      <xdr:row>103</xdr:row>
      <xdr:rowOff>124713</xdr:rowOff>
    </xdr:to>
    <xdr:sp macro="" textlink="">
      <xdr:nvSpPr>
        <xdr:cNvPr id="935" name="楕円 934"/>
        <xdr:cNvSpPr/>
      </xdr:nvSpPr>
      <xdr:spPr>
        <a:xfrm>
          <a:off x="22110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45990</xdr:rowOff>
    </xdr:from>
    <xdr:ext cx="469744" cy="259045"/>
    <xdr:sp macro="" textlink="">
      <xdr:nvSpPr>
        <xdr:cNvPr id="936" name="【庁舎】&#10;一人当たり面積該当値テキスト"/>
        <xdr:cNvSpPr txBox="1"/>
      </xdr:nvSpPr>
      <xdr:spPr>
        <a:xfrm>
          <a:off x="22199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937" name="楕円 936"/>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73913</xdr:rowOff>
    </xdr:to>
    <xdr:cxnSp macro="">
      <xdr:nvCxnSpPr>
        <xdr:cNvPr id="938" name="直線コネクタ 937"/>
        <xdr:cNvCxnSpPr/>
      </xdr:nvCxnSpPr>
      <xdr:spPr>
        <a:xfrm>
          <a:off x="21323300" y="176692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23113</xdr:rowOff>
    </xdr:from>
    <xdr:to>
      <xdr:col>107</xdr:col>
      <xdr:colOff>101600</xdr:colOff>
      <xdr:row>103</xdr:row>
      <xdr:rowOff>124713</xdr:rowOff>
    </xdr:to>
    <xdr:sp macro="" textlink="">
      <xdr:nvSpPr>
        <xdr:cNvPr id="939" name="楕円 938"/>
        <xdr:cNvSpPr/>
      </xdr:nvSpPr>
      <xdr:spPr>
        <a:xfrm>
          <a:off x="20383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73913</xdr:rowOff>
    </xdr:to>
    <xdr:cxnSp macro="">
      <xdr:nvCxnSpPr>
        <xdr:cNvPr id="940" name="直線コネクタ 939"/>
        <xdr:cNvCxnSpPr/>
      </xdr:nvCxnSpPr>
      <xdr:spPr>
        <a:xfrm flipV="1">
          <a:off x="20434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144272</xdr:rowOff>
    </xdr:from>
    <xdr:to>
      <xdr:col>102</xdr:col>
      <xdr:colOff>165100</xdr:colOff>
      <xdr:row>103</xdr:row>
      <xdr:rowOff>74422</xdr:rowOff>
    </xdr:to>
    <xdr:sp macro="" textlink="">
      <xdr:nvSpPr>
        <xdr:cNvPr id="941" name="楕円 940"/>
        <xdr:cNvSpPr/>
      </xdr:nvSpPr>
      <xdr:spPr>
        <a:xfrm>
          <a:off x="19494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23622</xdr:rowOff>
    </xdr:from>
    <xdr:to>
      <xdr:col>107</xdr:col>
      <xdr:colOff>50800</xdr:colOff>
      <xdr:row>103</xdr:row>
      <xdr:rowOff>73913</xdr:rowOff>
    </xdr:to>
    <xdr:cxnSp macro="">
      <xdr:nvCxnSpPr>
        <xdr:cNvPr id="942" name="直線コネクタ 941"/>
        <xdr:cNvCxnSpPr/>
      </xdr:nvCxnSpPr>
      <xdr:spPr>
        <a:xfrm>
          <a:off x="19545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943" name="楕円 942"/>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37337</xdr:rowOff>
    </xdr:to>
    <xdr:cxnSp macro="">
      <xdr:nvCxnSpPr>
        <xdr:cNvPr id="944" name="直線コネクタ 943"/>
        <xdr:cNvCxnSpPr/>
      </xdr:nvCxnSpPr>
      <xdr:spPr>
        <a:xfrm flipV="1">
          <a:off x="18656300" y="17682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170705</xdr:rowOff>
    </xdr:from>
    <xdr:ext cx="469744" cy="259045"/>
    <xdr:sp macro="" textlink="">
      <xdr:nvSpPr>
        <xdr:cNvPr id="945" name="n_1aveValue【庁舎】&#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946" name="n_2aveValue【庁舎】&#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947" name="n_3ave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8" name="n_4aveValue【庁舎】&#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949"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141240</xdr:rowOff>
    </xdr:from>
    <xdr:ext cx="469744" cy="259045"/>
    <xdr:sp macro="" textlink="">
      <xdr:nvSpPr>
        <xdr:cNvPr id="950" name="n_2mainValue【庁舎】&#10;一人当たり面積"/>
        <xdr:cNvSpPr txBox="1"/>
      </xdr:nvSpPr>
      <xdr:spPr>
        <a:xfrm>
          <a:off x="20199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90949</xdr:rowOff>
    </xdr:from>
    <xdr:ext cx="469744" cy="259045"/>
    <xdr:sp macro="" textlink="">
      <xdr:nvSpPr>
        <xdr:cNvPr id="951" name="n_3mainValue【庁舎】&#10;一人当たり面積"/>
        <xdr:cNvSpPr txBox="1"/>
      </xdr:nvSpPr>
      <xdr:spPr>
        <a:xfrm>
          <a:off x="19310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952" name="n_4mainValue【庁舎】&#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学校施設、公営住宅、公民館、福祉施設、消防施設の有形固定資産減価償却率は、老朽化に伴う建替えや施設の集約化・複合化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今後、公共施設等総合管理計画に掲げた施設保有量の削減を進めるとともに、個別施設計画に基づき、施設の維持管理経費の削減を図る。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83</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84</v>
      </c>
      <c r="C2" s="179"/>
      <c r="D2" s="180"/>
    </row>
    <row r="3" spans="1:119" ht="18.75" customHeight="1" thickBot="1" x14ac:dyDescent="0.2">
      <c r="A3" s="178"/>
      <c r="B3" s="420" t="s">
        <v>85</v>
      </c>
      <c r="C3" s="421"/>
      <c r="D3" s="421"/>
      <c r="E3" s="422"/>
      <c r="F3" s="422"/>
      <c r="G3" s="422"/>
      <c r="H3" s="422"/>
      <c r="I3" s="422"/>
      <c r="J3" s="422"/>
      <c r="K3" s="422"/>
      <c r="L3" s="422" t="s">
        <v>86</v>
      </c>
      <c r="M3" s="422"/>
      <c r="N3" s="422"/>
      <c r="O3" s="422"/>
      <c r="P3" s="422"/>
      <c r="Q3" s="422"/>
      <c r="R3" s="429"/>
      <c r="S3" s="429"/>
      <c r="T3" s="429"/>
      <c r="U3" s="429"/>
      <c r="V3" s="430"/>
      <c r="W3" s="404" t="s">
        <v>87</v>
      </c>
      <c r="X3" s="405"/>
      <c r="Y3" s="405"/>
      <c r="Z3" s="405"/>
      <c r="AA3" s="405"/>
      <c r="AB3" s="421"/>
      <c r="AC3" s="429" t="s">
        <v>88</v>
      </c>
      <c r="AD3" s="405"/>
      <c r="AE3" s="405"/>
      <c r="AF3" s="405"/>
      <c r="AG3" s="405"/>
      <c r="AH3" s="405"/>
      <c r="AI3" s="405"/>
      <c r="AJ3" s="405"/>
      <c r="AK3" s="405"/>
      <c r="AL3" s="406"/>
      <c r="AM3" s="404" t="s">
        <v>89</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90</v>
      </c>
      <c r="BO3" s="405"/>
      <c r="BP3" s="405"/>
      <c r="BQ3" s="405"/>
      <c r="BR3" s="405"/>
      <c r="BS3" s="405"/>
      <c r="BT3" s="405"/>
      <c r="BU3" s="406"/>
      <c r="BV3" s="404" t="s">
        <v>91</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92</v>
      </c>
      <c r="CU3" s="405"/>
      <c r="CV3" s="405"/>
      <c r="CW3" s="405"/>
      <c r="CX3" s="405"/>
      <c r="CY3" s="405"/>
      <c r="CZ3" s="405"/>
      <c r="DA3" s="406"/>
      <c r="DB3" s="404" t="s">
        <v>93</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94</v>
      </c>
      <c r="AZ4" s="408"/>
      <c r="BA4" s="408"/>
      <c r="BB4" s="408"/>
      <c r="BC4" s="408"/>
      <c r="BD4" s="408"/>
      <c r="BE4" s="408"/>
      <c r="BF4" s="408"/>
      <c r="BG4" s="408"/>
      <c r="BH4" s="408"/>
      <c r="BI4" s="408"/>
      <c r="BJ4" s="408"/>
      <c r="BK4" s="408"/>
      <c r="BL4" s="408"/>
      <c r="BM4" s="409"/>
      <c r="BN4" s="410">
        <v>88171278</v>
      </c>
      <c r="BO4" s="411"/>
      <c r="BP4" s="411"/>
      <c r="BQ4" s="411"/>
      <c r="BR4" s="411"/>
      <c r="BS4" s="411"/>
      <c r="BT4" s="411"/>
      <c r="BU4" s="412"/>
      <c r="BV4" s="410">
        <v>90651699</v>
      </c>
      <c r="BW4" s="411"/>
      <c r="BX4" s="411"/>
      <c r="BY4" s="411"/>
      <c r="BZ4" s="411"/>
      <c r="CA4" s="411"/>
      <c r="CB4" s="411"/>
      <c r="CC4" s="412"/>
      <c r="CD4" s="413" t="s">
        <v>95</v>
      </c>
      <c r="CE4" s="414"/>
      <c r="CF4" s="414"/>
      <c r="CG4" s="414"/>
      <c r="CH4" s="414"/>
      <c r="CI4" s="414"/>
      <c r="CJ4" s="414"/>
      <c r="CK4" s="414"/>
      <c r="CL4" s="414"/>
      <c r="CM4" s="414"/>
      <c r="CN4" s="414"/>
      <c r="CO4" s="414"/>
      <c r="CP4" s="414"/>
      <c r="CQ4" s="414"/>
      <c r="CR4" s="414"/>
      <c r="CS4" s="415"/>
      <c r="CT4" s="416">
        <v>4.3</v>
      </c>
      <c r="CU4" s="417"/>
      <c r="CV4" s="417"/>
      <c r="CW4" s="417"/>
      <c r="CX4" s="417"/>
      <c r="CY4" s="417"/>
      <c r="CZ4" s="417"/>
      <c r="DA4" s="418"/>
      <c r="DB4" s="416">
        <v>4.5999999999999996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96</v>
      </c>
      <c r="AN5" s="477"/>
      <c r="AO5" s="477"/>
      <c r="AP5" s="477"/>
      <c r="AQ5" s="477"/>
      <c r="AR5" s="477"/>
      <c r="AS5" s="477"/>
      <c r="AT5" s="478"/>
      <c r="AU5" s="479" t="s">
        <v>97</v>
      </c>
      <c r="AV5" s="480"/>
      <c r="AW5" s="480"/>
      <c r="AX5" s="480"/>
      <c r="AY5" s="481" t="s">
        <v>98</v>
      </c>
      <c r="AZ5" s="482"/>
      <c r="BA5" s="482"/>
      <c r="BB5" s="482"/>
      <c r="BC5" s="482"/>
      <c r="BD5" s="482"/>
      <c r="BE5" s="482"/>
      <c r="BF5" s="482"/>
      <c r="BG5" s="482"/>
      <c r="BH5" s="482"/>
      <c r="BI5" s="482"/>
      <c r="BJ5" s="482"/>
      <c r="BK5" s="482"/>
      <c r="BL5" s="482"/>
      <c r="BM5" s="483"/>
      <c r="BN5" s="447">
        <v>86011095</v>
      </c>
      <c r="BO5" s="448"/>
      <c r="BP5" s="448"/>
      <c r="BQ5" s="448"/>
      <c r="BR5" s="448"/>
      <c r="BS5" s="448"/>
      <c r="BT5" s="448"/>
      <c r="BU5" s="449"/>
      <c r="BV5" s="447">
        <v>88985943</v>
      </c>
      <c r="BW5" s="448"/>
      <c r="BX5" s="448"/>
      <c r="BY5" s="448"/>
      <c r="BZ5" s="448"/>
      <c r="CA5" s="448"/>
      <c r="CB5" s="448"/>
      <c r="CC5" s="449"/>
      <c r="CD5" s="450" t="s">
        <v>99</v>
      </c>
      <c r="CE5" s="451"/>
      <c r="CF5" s="451"/>
      <c r="CG5" s="451"/>
      <c r="CH5" s="451"/>
      <c r="CI5" s="451"/>
      <c r="CJ5" s="451"/>
      <c r="CK5" s="451"/>
      <c r="CL5" s="451"/>
      <c r="CM5" s="451"/>
      <c r="CN5" s="451"/>
      <c r="CO5" s="451"/>
      <c r="CP5" s="451"/>
      <c r="CQ5" s="451"/>
      <c r="CR5" s="451"/>
      <c r="CS5" s="452"/>
      <c r="CT5" s="444">
        <v>85.2</v>
      </c>
      <c r="CU5" s="445"/>
      <c r="CV5" s="445"/>
      <c r="CW5" s="445"/>
      <c r="CX5" s="445"/>
      <c r="CY5" s="445"/>
      <c r="CZ5" s="445"/>
      <c r="DA5" s="446"/>
      <c r="DB5" s="444">
        <v>90.4</v>
      </c>
      <c r="DC5" s="445"/>
      <c r="DD5" s="445"/>
      <c r="DE5" s="445"/>
      <c r="DF5" s="445"/>
      <c r="DG5" s="445"/>
      <c r="DH5" s="445"/>
      <c r="DI5" s="446"/>
    </row>
    <row r="6" spans="1:119" ht="18.75" customHeight="1" x14ac:dyDescent="0.15">
      <c r="A6" s="178"/>
      <c r="B6" s="453" t="s">
        <v>100</v>
      </c>
      <c r="C6" s="454"/>
      <c r="D6" s="454"/>
      <c r="E6" s="455"/>
      <c r="F6" s="455"/>
      <c r="G6" s="455"/>
      <c r="H6" s="455"/>
      <c r="I6" s="455"/>
      <c r="J6" s="455"/>
      <c r="K6" s="455"/>
      <c r="L6" s="455" t="s">
        <v>101</v>
      </c>
      <c r="M6" s="455"/>
      <c r="N6" s="455"/>
      <c r="O6" s="455"/>
      <c r="P6" s="455"/>
      <c r="Q6" s="455"/>
      <c r="R6" s="459"/>
      <c r="S6" s="459"/>
      <c r="T6" s="459"/>
      <c r="U6" s="459"/>
      <c r="V6" s="460"/>
      <c r="W6" s="463" t="s">
        <v>102</v>
      </c>
      <c r="X6" s="464"/>
      <c r="Y6" s="464"/>
      <c r="Z6" s="464"/>
      <c r="AA6" s="464"/>
      <c r="AB6" s="454"/>
      <c r="AC6" s="467" t="s">
        <v>103</v>
      </c>
      <c r="AD6" s="468"/>
      <c r="AE6" s="468"/>
      <c r="AF6" s="468"/>
      <c r="AG6" s="468"/>
      <c r="AH6" s="468"/>
      <c r="AI6" s="468"/>
      <c r="AJ6" s="468"/>
      <c r="AK6" s="468"/>
      <c r="AL6" s="469"/>
      <c r="AM6" s="476" t="s">
        <v>104</v>
      </c>
      <c r="AN6" s="477"/>
      <c r="AO6" s="477"/>
      <c r="AP6" s="477"/>
      <c r="AQ6" s="477"/>
      <c r="AR6" s="477"/>
      <c r="AS6" s="477"/>
      <c r="AT6" s="478"/>
      <c r="AU6" s="479" t="s">
        <v>105</v>
      </c>
      <c r="AV6" s="480"/>
      <c r="AW6" s="480"/>
      <c r="AX6" s="480"/>
      <c r="AY6" s="481" t="s">
        <v>106</v>
      </c>
      <c r="AZ6" s="482"/>
      <c r="BA6" s="482"/>
      <c r="BB6" s="482"/>
      <c r="BC6" s="482"/>
      <c r="BD6" s="482"/>
      <c r="BE6" s="482"/>
      <c r="BF6" s="482"/>
      <c r="BG6" s="482"/>
      <c r="BH6" s="482"/>
      <c r="BI6" s="482"/>
      <c r="BJ6" s="482"/>
      <c r="BK6" s="482"/>
      <c r="BL6" s="482"/>
      <c r="BM6" s="483"/>
      <c r="BN6" s="447">
        <v>2160183</v>
      </c>
      <c r="BO6" s="448"/>
      <c r="BP6" s="448"/>
      <c r="BQ6" s="448"/>
      <c r="BR6" s="448"/>
      <c r="BS6" s="448"/>
      <c r="BT6" s="448"/>
      <c r="BU6" s="449"/>
      <c r="BV6" s="447">
        <v>1665756</v>
      </c>
      <c r="BW6" s="448"/>
      <c r="BX6" s="448"/>
      <c r="BY6" s="448"/>
      <c r="BZ6" s="448"/>
      <c r="CA6" s="448"/>
      <c r="CB6" s="448"/>
      <c r="CC6" s="449"/>
      <c r="CD6" s="450" t="s">
        <v>107</v>
      </c>
      <c r="CE6" s="451"/>
      <c r="CF6" s="451"/>
      <c r="CG6" s="451"/>
      <c r="CH6" s="451"/>
      <c r="CI6" s="451"/>
      <c r="CJ6" s="451"/>
      <c r="CK6" s="451"/>
      <c r="CL6" s="451"/>
      <c r="CM6" s="451"/>
      <c r="CN6" s="451"/>
      <c r="CO6" s="451"/>
      <c r="CP6" s="451"/>
      <c r="CQ6" s="451"/>
      <c r="CR6" s="451"/>
      <c r="CS6" s="452"/>
      <c r="CT6" s="484">
        <v>88</v>
      </c>
      <c r="CU6" s="485"/>
      <c r="CV6" s="485"/>
      <c r="CW6" s="485"/>
      <c r="CX6" s="485"/>
      <c r="CY6" s="485"/>
      <c r="CZ6" s="485"/>
      <c r="DA6" s="486"/>
      <c r="DB6" s="484">
        <v>93.9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108</v>
      </c>
      <c r="AN7" s="477"/>
      <c r="AO7" s="477"/>
      <c r="AP7" s="477"/>
      <c r="AQ7" s="477"/>
      <c r="AR7" s="477"/>
      <c r="AS7" s="477"/>
      <c r="AT7" s="478"/>
      <c r="AU7" s="479" t="s">
        <v>109</v>
      </c>
      <c r="AV7" s="480"/>
      <c r="AW7" s="480"/>
      <c r="AX7" s="480"/>
      <c r="AY7" s="481" t="s">
        <v>110</v>
      </c>
      <c r="AZ7" s="482"/>
      <c r="BA7" s="482"/>
      <c r="BB7" s="482"/>
      <c r="BC7" s="482"/>
      <c r="BD7" s="482"/>
      <c r="BE7" s="482"/>
      <c r="BF7" s="482"/>
      <c r="BG7" s="482"/>
      <c r="BH7" s="482"/>
      <c r="BI7" s="482"/>
      <c r="BJ7" s="482"/>
      <c r="BK7" s="482"/>
      <c r="BL7" s="482"/>
      <c r="BM7" s="483"/>
      <c r="BN7" s="447">
        <v>633760</v>
      </c>
      <c r="BO7" s="448"/>
      <c r="BP7" s="448"/>
      <c r="BQ7" s="448"/>
      <c r="BR7" s="448"/>
      <c r="BS7" s="448"/>
      <c r="BT7" s="448"/>
      <c r="BU7" s="449"/>
      <c r="BV7" s="447">
        <v>87947</v>
      </c>
      <c r="BW7" s="448"/>
      <c r="BX7" s="448"/>
      <c r="BY7" s="448"/>
      <c r="BZ7" s="448"/>
      <c r="CA7" s="448"/>
      <c r="CB7" s="448"/>
      <c r="CC7" s="449"/>
      <c r="CD7" s="450" t="s">
        <v>111</v>
      </c>
      <c r="CE7" s="451"/>
      <c r="CF7" s="451"/>
      <c r="CG7" s="451"/>
      <c r="CH7" s="451"/>
      <c r="CI7" s="451"/>
      <c r="CJ7" s="451"/>
      <c r="CK7" s="451"/>
      <c r="CL7" s="451"/>
      <c r="CM7" s="451"/>
      <c r="CN7" s="451"/>
      <c r="CO7" s="451"/>
      <c r="CP7" s="451"/>
      <c r="CQ7" s="451"/>
      <c r="CR7" s="451"/>
      <c r="CS7" s="452"/>
      <c r="CT7" s="447">
        <v>35430604</v>
      </c>
      <c r="CU7" s="448"/>
      <c r="CV7" s="448"/>
      <c r="CW7" s="448"/>
      <c r="CX7" s="448"/>
      <c r="CY7" s="448"/>
      <c r="CZ7" s="448"/>
      <c r="DA7" s="449"/>
      <c r="DB7" s="447">
        <v>34350549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112</v>
      </c>
      <c r="AN8" s="477"/>
      <c r="AO8" s="477"/>
      <c r="AP8" s="477"/>
      <c r="AQ8" s="477"/>
      <c r="AR8" s="477"/>
      <c r="AS8" s="477"/>
      <c r="AT8" s="478"/>
      <c r="AU8" s="479" t="s">
        <v>105</v>
      </c>
      <c r="AV8" s="480"/>
      <c r="AW8" s="480"/>
      <c r="AX8" s="480"/>
      <c r="AY8" s="481" t="s">
        <v>113</v>
      </c>
      <c r="AZ8" s="482"/>
      <c r="BA8" s="482"/>
      <c r="BB8" s="482"/>
      <c r="BC8" s="482"/>
      <c r="BD8" s="482"/>
      <c r="BE8" s="482"/>
      <c r="BF8" s="482"/>
      <c r="BG8" s="482"/>
      <c r="BH8" s="482"/>
      <c r="BI8" s="482"/>
      <c r="BJ8" s="482"/>
      <c r="BK8" s="482"/>
      <c r="BL8" s="482"/>
      <c r="BM8" s="483"/>
      <c r="BN8" s="447">
        <v>1526423</v>
      </c>
      <c r="BO8" s="448"/>
      <c r="BP8" s="448"/>
      <c r="BQ8" s="448"/>
      <c r="BR8" s="448"/>
      <c r="BS8" s="448"/>
      <c r="BT8" s="448"/>
      <c r="BU8" s="449"/>
      <c r="BV8" s="447">
        <v>1577809</v>
      </c>
      <c r="BW8" s="448"/>
      <c r="BX8" s="448"/>
      <c r="BY8" s="448"/>
      <c r="BZ8" s="448"/>
      <c r="CA8" s="448"/>
      <c r="CB8" s="448"/>
      <c r="CC8" s="449"/>
      <c r="CD8" s="450" t="s">
        <v>114</v>
      </c>
      <c r="CE8" s="451"/>
      <c r="CF8" s="451"/>
      <c r="CG8" s="451"/>
      <c r="CH8" s="451"/>
      <c r="CI8" s="451"/>
      <c r="CJ8" s="451"/>
      <c r="CK8" s="451"/>
      <c r="CL8" s="451"/>
      <c r="CM8" s="451"/>
      <c r="CN8" s="451"/>
      <c r="CO8" s="451"/>
      <c r="CP8" s="451"/>
      <c r="CQ8" s="451"/>
      <c r="CR8" s="451"/>
      <c r="CS8" s="452"/>
      <c r="CT8" s="487">
        <v>0.42</v>
      </c>
      <c r="CU8" s="488"/>
      <c r="CV8" s="488"/>
      <c r="CW8" s="488"/>
      <c r="CX8" s="488"/>
      <c r="CY8" s="488"/>
      <c r="CZ8" s="488"/>
      <c r="DA8" s="489"/>
      <c r="DB8" s="487">
        <v>0.43</v>
      </c>
      <c r="DC8" s="488"/>
      <c r="DD8" s="488"/>
      <c r="DE8" s="488"/>
      <c r="DF8" s="488"/>
      <c r="DG8" s="488"/>
      <c r="DH8" s="488"/>
      <c r="DI8" s="489"/>
    </row>
    <row r="9" spans="1:119" ht="18.75" customHeight="1" thickBot="1" x14ac:dyDescent="0.2">
      <c r="A9" s="178"/>
      <c r="B9" s="441" t="s">
        <v>115</v>
      </c>
      <c r="C9" s="442"/>
      <c r="D9" s="442"/>
      <c r="E9" s="442"/>
      <c r="F9" s="442"/>
      <c r="G9" s="442"/>
      <c r="H9" s="442"/>
      <c r="I9" s="442"/>
      <c r="J9" s="442"/>
      <c r="K9" s="490"/>
      <c r="L9" s="491" t="s">
        <v>116</v>
      </c>
      <c r="M9" s="492"/>
      <c r="N9" s="492"/>
      <c r="O9" s="492"/>
      <c r="P9" s="492"/>
      <c r="Q9" s="493"/>
      <c r="R9" s="494">
        <v>117373</v>
      </c>
      <c r="S9" s="495"/>
      <c r="T9" s="495"/>
      <c r="U9" s="495"/>
      <c r="V9" s="496"/>
      <c r="W9" s="404" t="s">
        <v>117</v>
      </c>
      <c r="X9" s="405"/>
      <c r="Y9" s="405"/>
      <c r="Z9" s="405"/>
      <c r="AA9" s="405"/>
      <c r="AB9" s="405"/>
      <c r="AC9" s="405"/>
      <c r="AD9" s="405"/>
      <c r="AE9" s="405"/>
      <c r="AF9" s="405"/>
      <c r="AG9" s="405"/>
      <c r="AH9" s="405"/>
      <c r="AI9" s="405"/>
      <c r="AJ9" s="405"/>
      <c r="AK9" s="405"/>
      <c r="AL9" s="406"/>
      <c r="AM9" s="476" t="s">
        <v>118</v>
      </c>
      <c r="AN9" s="477"/>
      <c r="AO9" s="477"/>
      <c r="AP9" s="477"/>
      <c r="AQ9" s="477"/>
      <c r="AR9" s="477"/>
      <c r="AS9" s="477"/>
      <c r="AT9" s="478"/>
      <c r="AU9" s="479" t="s">
        <v>105</v>
      </c>
      <c r="AV9" s="480"/>
      <c r="AW9" s="480"/>
      <c r="AX9" s="480"/>
      <c r="AY9" s="481" t="s">
        <v>119</v>
      </c>
      <c r="AZ9" s="482"/>
      <c r="BA9" s="482"/>
      <c r="BB9" s="482"/>
      <c r="BC9" s="482"/>
      <c r="BD9" s="482"/>
      <c r="BE9" s="482"/>
      <c r="BF9" s="482"/>
      <c r="BG9" s="482"/>
      <c r="BH9" s="482"/>
      <c r="BI9" s="482"/>
      <c r="BJ9" s="482"/>
      <c r="BK9" s="482"/>
      <c r="BL9" s="482"/>
      <c r="BM9" s="483"/>
      <c r="BN9" s="447">
        <v>-51386</v>
      </c>
      <c r="BO9" s="448"/>
      <c r="BP9" s="448"/>
      <c r="BQ9" s="448"/>
      <c r="BR9" s="448"/>
      <c r="BS9" s="448"/>
      <c r="BT9" s="448"/>
      <c r="BU9" s="449"/>
      <c r="BV9" s="447">
        <v>642597</v>
      </c>
      <c r="BW9" s="448"/>
      <c r="BX9" s="448"/>
      <c r="BY9" s="448"/>
      <c r="BZ9" s="448"/>
      <c r="CA9" s="448"/>
      <c r="CB9" s="448"/>
      <c r="CC9" s="449"/>
      <c r="CD9" s="450" t="s">
        <v>120</v>
      </c>
      <c r="CE9" s="451"/>
      <c r="CF9" s="451"/>
      <c r="CG9" s="451"/>
      <c r="CH9" s="451"/>
      <c r="CI9" s="451"/>
      <c r="CJ9" s="451"/>
      <c r="CK9" s="451"/>
      <c r="CL9" s="451"/>
      <c r="CM9" s="451"/>
      <c r="CN9" s="451"/>
      <c r="CO9" s="451"/>
      <c r="CP9" s="451"/>
      <c r="CQ9" s="451"/>
      <c r="CR9" s="451"/>
      <c r="CS9" s="452"/>
      <c r="CT9" s="444">
        <v>17.7</v>
      </c>
      <c r="CU9" s="445"/>
      <c r="CV9" s="445"/>
      <c r="CW9" s="445"/>
      <c r="CX9" s="445"/>
      <c r="CY9" s="445"/>
      <c r="CZ9" s="445"/>
      <c r="DA9" s="446"/>
      <c r="DB9" s="444">
        <v>17.600000000000001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121</v>
      </c>
      <c r="M10" s="477"/>
      <c r="N10" s="477"/>
      <c r="O10" s="477"/>
      <c r="P10" s="477"/>
      <c r="Q10" s="478"/>
      <c r="R10" s="498">
        <v>122785</v>
      </c>
      <c r="S10" s="499"/>
      <c r="T10" s="499"/>
      <c r="U10" s="499"/>
      <c r="V10" s="500"/>
      <c r="W10" s="435"/>
      <c r="X10" s="436"/>
      <c r="Y10" s="436"/>
      <c r="Z10" s="436"/>
      <c r="AA10" s="436"/>
      <c r="AB10" s="436"/>
      <c r="AC10" s="436"/>
      <c r="AD10" s="436"/>
      <c r="AE10" s="436"/>
      <c r="AF10" s="436"/>
      <c r="AG10" s="436"/>
      <c r="AH10" s="436"/>
      <c r="AI10" s="436"/>
      <c r="AJ10" s="436"/>
      <c r="AK10" s="436"/>
      <c r="AL10" s="439"/>
      <c r="AM10" s="476" t="s">
        <v>122</v>
      </c>
      <c r="AN10" s="477"/>
      <c r="AO10" s="477"/>
      <c r="AP10" s="477"/>
      <c r="AQ10" s="477"/>
      <c r="AR10" s="477"/>
      <c r="AS10" s="477"/>
      <c r="AT10" s="478"/>
      <c r="AU10" s="479" t="s">
        <v>123</v>
      </c>
      <c r="AV10" s="480"/>
      <c r="AW10" s="480"/>
      <c r="AX10" s="480"/>
      <c r="AY10" s="481" t="s">
        <v>124</v>
      </c>
      <c r="AZ10" s="482"/>
      <c r="BA10" s="482"/>
      <c r="BB10" s="482"/>
      <c r="BC10" s="482"/>
      <c r="BD10" s="482"/>
      <c r="BE10" s="482"/>
      <c r="BF10" s="482"/>
      <c r="BG10" s="482"/>
      <c r="BH10" s="482"/>
      <c r="BI10" s="482"/>
      <c r="BJ10" s="482"/>
      <c r="BK10" s="482"/>
      <c r="BL10" s="482"/>
      <c r="BM10" s="483"/>
      <c r="BN10" s="447">
        <v>1175393</v>
      </c>
      <c r="BO10" s="448"/>
      <c r="BP10" s="448"/>
      <c r="BQ10" s="448"/>
      <c r="BR10" s="448"/>
      <c r="BS10" s="448"/>
      <c r="BT10" s="448"/>
      <c r="BU10" s="449"/>
      <c r="BV10" s="447">
        <v>603206</v>
      </c>
      <c r="BW10" s="448"/>
      <c r="BX10" s="448"/>
      <c r="BY10" s="448"/>
      <c r="BZ10" s="448"/>
      <c r="CA10" s="448"/>
      <c r="CB10" s="448"/>
      <c r="CC10" s="449"/>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126</v>
      </c>
      <c r="M11" s="502"/>
      <c r="N11" s="502"/>
      <c r="O11" s="502"/>
      <c r="P11" s="502"/>
      <c r="Q11" s="503"/>
      <c r="R11" s="504" t="s">
        <v>127</v>
      </c>
      <c r="S11" s="505"/>
      <c r="T11" s="505"/>
      <c r="U11" s="505"/>
      <c r="V11" s="506"/>
      <c r="W11" s="435"/>
      <c r="X11" s="436"/>
      <c r="Y11" s="436"/>
      <c r="Z11" s="436"/>
      <c r="AA11" s="436"/>
      <c r="AB11" s="436"/>
      <c r="AC11" s="436"/>
      <c r="AD11" s="436"/>
      <c r="AE11" s="436"/>
      <c r="AF11" s="436"/>
      <c r="AG11" s="436"/>
      <c r="AH11" s="436"/>
      <c r="AI11" s="436"/>
      <c r="AJ11" s="436"/>
      <c r="AK11" s="436"/>
      <c r="AL11" s="439"/>
      <c r="AM11" s="476" t="s">
        <v>128</v>
      </c>
      <c r="AN11" s="477"/>
      <c r="AO11" s="477"/>
      <c r="AP11" s="477"/>
      <c r="AQ11" s="477"/>
      <c r="AR11" s="477"/>
      <c r="AS11" s="477"/>
      <c r="AT11" s="478"/>
      <c r="AU11" s="479" t="s">
        <v>129</v>
      </c>
      <c r="AV11" s="480"/>
      <c r="AW11" s="480"/>
      <c r="AX11" s="480"/>
      <c r="AY11" s="481" t="s">
        <v>130</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131</v>
      </c>
      <c r="CE11" s="451"/>
      <c r="CF11" s="451"/>
      <c r="CG11" s="451"/>
      <c r="CH11" s="451"/>
      <c r="CI11" s="451"/>
      <c r="CJ11" s="451"/>
      <c r="CK11" s="451"/>
      <c r="CL11" s="451"/>
      <c r="CM11" s="451"/>
      <c r="CN11" s="451"/>
      <c r="CO11" s="451"/>
      <c r="CP11" s="451"/>
      <c r="CQ11" s="451"/>
      <c r="CR11" s="451"/>
      <c r="CS11" s="452"/>
      <c r="CT11" s="487" t="s">
        <v>132</v>
      </c>
      <c r="CU11" s="488"/>
      <c r="CV11" s="488"/>
      <c r="CW11" s="488"/>
      <c r="CX11" s="488"/>
      <c r="CY11" s="488"/>
      <c r="CZ11" s="488"/>
      <c r="DA11" s="489"/>
      <c r="DB11" s="487" t="s">
        <v>132</v>
      </c>
      <c r="DC11" s="488"/>
      <c r="DD11" s="488"/>
      <c r="DE11" s="488"/>
      <c r="DF11" s="488"/>
      <c r="DG11" s="488"/>
      <c r="DH11" s="488"/>
      <c r="DI11" s="489"/>
    </row>
    <row r="12" spans="1:119" ht="18.75" customHeight="1" x14ac:dyDescent="0.15">
      <c r="A12" s="178"/>
      <c r="B12" s="507" t="s">
        <v>133</v>
      </c>
      <c r="C12" s="508"/>
      <c r="D12" s="508"/>
      <c r="E12" s="508"/>
      <c r="F12" s="508"/>
      <c r="G12" s="508"/>
      <c r="H12" s="508"/>
      <c r="I12" s="508"/>
      <c r="J12" s="508"/>
      <c r="K12" s="509"/>
      <c r="L12" s="516" t="s">
        <v>134</v>
      </c>
      <c r="M12" s="517"/>
      <c r="N12" s="517"/>
      <c r="O12" s="517"/>
      <c r="P12" s="517"/>
      <c r="Q12" s="518"/>
      <c r="R12" s="519">
        <v>118400</v>
      </c>
      <c r="S12" s="520"/>
      <c r="T12" s="520"/>
      <c r="U12" s="520"/>
      <c r="V12" s="521"/>
      <c r="W12" s="522" t="s">
        <v>1</v>
      </c>
      <c r="X12" s="480"/>
      <c r="Y12" s="480"/>
      <c r="Z12" s="480"/>
      <c r="AA12" s="480"/>
      <c r="AB12" s="523"/>
      <c r="AC12" s="524" t="s">
        <v>135</v>
      </c>
      <c r="AD12" s="525"/>
      <c r="AE12" s="525"/>
      <c r="AF12" s="525"/>
      <c r="AG12" s="526"/>
      <c r="AH12" s="524" t="s">
        <v>136</v>
      </c>
      <c r="AI12" s="525"/>
      <c r="AJ12" s="525"/>
      <c r="AK12" s="525"/>
      <c r="AL12" s="527"/>
      <c r="AM12" s="476" t="s">
        <v>137</v>
      </c>
      <c r="AN12" s="477"/>
      <c r="AO12" s="477"/>
      <c r="AP12" s="477"/>
      <c r="AQ12" s="477"/>
      <c r="AR12" s="477"/>
      <c r="AS12" s="477"/>
      <c r="AT12" s="478"/>
      <c r="AU12" s="479" t="s">
        <v>123</v>
      </c>
      <c r="AV12" s="480"/>
      <c r="AW12" s="480"/>
      <c r="AX12" s="480"/>
      <c r="AY12" s="481" t="s">
        <v>138</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1013703</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140</v>
      </c>
      <c r="CU12" s="488"/>
      <c r="CV12" s="488"/>
      <c r="CW12" s="488"/>
      <c r="CX12" s="488"/>
      <c r="CY12" s="488"/>
      <c r="CZ12" s="488"/>
      <c r="DA12" s="489"/>
      <c r="DB12" s="487" t="s">
        <v>132</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117693</v>
      </c>
      <c r="S13" s="532"/>
      <c r="T13" s="532"/>
      <c r="U13" s="532"/>
      <c r="V13" s="533"/>
      <c r="W13" s="463" t="s">
        <v>142</v>
      </c>
      <c r="X13" s="464"/>
      <c r="Y13" s="464"/>
      <c r="Z13" s="464"/>
      <c r="AA13" s="464"/>
      <c r="AB13" s="454"/>
      <c r="AC13" s="498">
        <v>5930</v>
      </c>
      <c r="AD13" s="499"/>
      <c r="AE13" s="499"/>
      <c r="AF13" s="499"/>
      <c r="AG13" s="541"/>
      <c r="AH13" s="498">
        <v>7008</v>
      </c>
      <c r="AI13" s="499"/>
      <c r="AJ13" s="499"/>
      <c r="AK13" s="499"/>
      <c r="AL13" s="500"/>
      <c r="AM13" s="476" t="s">
        <v>143</v>
      </c>
      <c r="AN13" s="477"/>
      <c r="AO13" s="477"/>
      <c r="AP13" s="477"/>
      <c r="AQ13" s="477"/>
      <c r="AR13" s="477"/>
      <c r="AS13" s="477"/>
      <c r="AT13" s="478"/>
      <c r="AU13" s="479" t="s">
        <v>129</v>
      </c>
      <c r="AV13" s="480"/>
      <c r="AW13" s="480"/>
      <c r="AX13" s="480"/>
      <c r="AY13" s="481" t="s">
        <v>144</v>
      </c>
      <c r="AZ13" s="482"/>
      <c r="BA13" s="482"/>
      <c r="BB13" s="482"/>
      <c r="BC13" s="482"/>
      <c r="BD13" s="482"/>
      <c r="BE13" s="482"/>
      <c r="BF13" s="482"/>
      <c r="BG13" s="482"/>
      <c r="BH13" s="482"/>
      <c r="BI13" s="482"/>
      <c r="BJ13" s="482"/>
      <c r="BK13" s="482"/>
      <c r="BL13" s="482"/>
      <c r="BM13" s="483"/>
      <c r="BN13" s="447">
        <v>1124007</v>
      </c>
      <c r="BO13" s="448"/>
      <c r="BP13" s="448"/>
      <c r="BQ13" s="448"/>
      <c r="BR13" s="448"/>
      <c r="BS13" s="448"/>
      <c r="BT13" s="448"/>
      <c r="BU13" s="449"/>
      <c r="BV13" s="447">
        <v>232100</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11.7</v>
      </c>
      <c r="CU13" s="445"/>
      <c r="CV13" s="445"/>
      <c r="CW13" s="445"/>
      <c r="CX13" s="445"/>
      <c r="CY13" s="445"/>
      <c r="CZ13" s="445"/>
      <c r="DA13" s="446"/>
      <c r="DB13" s="444">
        <v>11.9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119869</v>
      </c>
      <c r="S14" s="532"/>
      <c r="T14" s="532"/>
      <c r="U14" s="532"/>
      <c r="V14" s="533"/>
      <c r="W14" s="437"/>
      <c r="X14" s="438"/>
      <c r="Y14" s="438"/>
      <c r="Z14" s="438"/>
      <c r="AA14" s="438"/>
      <c r="AB14" s="427"/>
      <c r="AC14" s="534">
        <v>10.7</v>
      </c>
      <c r="AD14" s="535"/>
      <c r="AE14" s="535"/>
      <c r="AF14" s="535"/>
      <c r="AG14" s="536"/>
      <c r="AH14" s="534">
        <v>12.1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115.2</v>
      </c>
      <c r="CU14" s="546"/>
      <c r="CV14" s="546"/>
      <c r="CW14" s="546"/>
      <c r="CX14" s="546"/>
      <c r="CY14" s="546"/>
      <c r="CZ14" s="546"/>
      <c r="DA14" s="547"/>
      <c r="DB14" s="545">
        <v>112.7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148</v>
      </c>
      <c r="N15" s="539"/>
      <c r="O15" s="539"/>
      <c r="P15" s="539"/>
      <c r="Q15" s="540"/>
      <c r="R15" s="531">
        <v>119093</v>
      </c>
      <c r="S15" s="532"/>
      <c r="T15" s="532"/>
      <c r="U15" s="532"/>
      <c r="V15" s="533"/>
      <c r="W15" s="463" t="s">
        <v>149</v>
      </c>
      <c r="X15" s="464"/>
      <c r="Y15" s="464"/>
      <c r="Z15" s="464"/>
      <c r="AA15" s="464"/>
      <c r="AB15" s="454"/>
      <c r="AC15" s="498">
        <v>12895</v>
      </c>
      <c r="AD15" s="499"/>
      <c r="AE15" s="499"/>
      <c r="AF15" s="499"/>
      <c r="AG15" s="541"/>
      <c r="AH15" s="498">
        <v>13477</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12554179</v>
      </c>
      <c r="BO15" s="411"/>
      <c r="BP15" s="411"/>
      <c r="BQ15" s="411"/>
      <c r="BR15" s="411"/>
      <c r="BS15" s="411"/>
      <c r="BT15" s="411"/>
      <c r="BU15" s="412"/>
      <c r="BV15" s="410">
        <v>12964265</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23.2</v>
      </c>
      <c r="AD16" s="535"/>
      <c r="AE16" s="535"/>
      <c r="AF16" s="535"/>
      <c r="AG16" s="536"/>
      <c r="AH16" s="534">
        <v>23.4</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30630787</v>
      </c>
      <c r="BO16" s="448"/>
      <c r="BP16" s="448"/>
      <c r="BQ16" s="448"/>
      <c r="BR16" s="448"/>
      <c r="BS16" s="448"/>
      <c r="BT16" s="448"/>
      <c r="BU16" s="449"/>
      <c r="BV16" s="447">
        <v>29722380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153</v>
      </c>
      <c r="S17" s="554"/>
      <c r="T17" s="554"/>
      <c r="U17" s="554"/>
      <c r="V17" s="555"/>
      <c r="W17" s="463" t="s">
        <v>156</v>
      </c>
      <c r="X17" s="464"/>
      <c r="Y17" s="464"/>
      <c r="Z17" s="464"/>
      <c r="AA17" s="464"/>
      <c r="AB17" s="454"/>
      <c r="AC17" s="498">
        <v>36706</v>
      </c>
      <c r="AD17" s="499"/>
      <c r="AE17" s="499"/>
      <c r="AF17" s="499"/>
      <c r="AG17" s="541"/>
      <c r="AH17" s="498">
        <v>37208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15754270</v>
      </c>
      <c r="BO17" s="448"/>
      <c r="BP17" s="448"/>
      <c r="BQ17" s="448"/>
      <c r="BR17" s="448"/>
      <c r="BS17" s="448"/>
      <c r="BT17" s="448"/>
      <c r="BU17" s="449"/>
      <c r="BV17" s="447">
        <v>16288684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487.6</v>
      </c>
      <c r="M18" s="571"/>
      <c r="N18" s="571"/>
      <c r="O18" s="571"/>
      <c r="P18" s="571"/>
      <c r="Q18" s="571"/>
      <c r="R18" s="572"/>
      <c r="S18" s="572"/>
      <c r="T18" s="572"/>
      <c r="U18" s="572"/>
      <c r="V18" s="573"/>
      <c r="W18" s="465"/>
      <c r="X18" s="466"/>
      <c r="Y18" s="466"/>
      <c r="Z18" s="466"/>
      <c r="AA18" s="466"/>
      <c r="AB18" s="457"/>
      <c r="AC18" s="574">
        <v>66.099999999999994</v>
      </c>
      <c r="AD18" s="575"/>
      <c r="AE18" s="575"/>
      <c r="AF18" s="575"/>
      <c r="AG18" s="576"/>
      <c r="AH18" s="574">
        <v>64.5</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30698747</v>
      </c>
      <c r="BO18" s="448"/>
      <c r="BP18" s="448"/>
      <c r="BQ18" s="448"/>
      <c r="BR18" s="448"/>
      <c r="BS18" s="448"/>
      <c r="BT18" s="448"/>
      <c r="BU18" s="449"/>
      <c r="BV18" s="447">
        <v>31112384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241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43712035</v>
      </c>
      <c r="BO19" s="448"/>
      <c r="BP19" s="448"/>
      <c r="BQ19" s="448"/>
      <c r="BR19" s="448"/>
      <c r="BS19" s="448"/>
      <c r="BT19" s="448"/>
      <c r="BU19" s="449"/>
      <c r="BV19" s="447">
        <v>43569228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44192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88654556</v>
      </c>
      <c r="BO22" s="411"/>
      <c r="BP22" s="411"/>
      <c r="BQ22" s="411"/>
      <c r="BR22" s="411"/>
      <c r="BS22" s="411"/>
      <c r="BT22" s="411"/>
      <c r="BU22" s="412"/>
      <c r="BV22" s="410">
        <v>84538836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61540186</v>
      </c>
      <c r="BO23" s="448"/>
      <c r="BP23" s="448"/>
      <c r="BQ23" s="448"/>
      <c r="BR23" s="448"/>
      <c r="BS23" s="448"/>
      <c r="BT23" s="448"/>
      <c r="BU23" s="449"/>
      <c r="BV23" s="447">
        <v>59732604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9630</v>
      </c>
      <c r="R24" s="499"/>
      <c r="S24" s="499"/>
      <c r="T24" s="499"/>
      <c r="U24" s="499"/>
      <c r="V24" s="541"/>
      <c r="W24" s="593"/>
      <c r="X24" s="594"/>
      <c r="Y24" s="595"/>
      <c r="Z24" s="497" t="s">
        <v>173</v>
      </c>
      <c r="AA24" s="477"/>
      <c r="AB24" s="477"/>
      <c r="AC24" s="477"/>
      <c r="AD24" s="477"/>
      <c r="AE24" s="477"/>
      <c r="AF24" s="477"/>
      <c r="AG24" s="478"/>
      <c r="AH24" s="498">
        <v>1141</v>
      </c>
      <c r="AI24" s="499"/>
      <c r="AJ24" s="499"/>
      <c r="AK24" s="499"/>
      <c r="AL24" s="541"/>
      <c r="AM24" s="498">
        <v>3485755</v>
      </c>
      <c r="AN24" s="499"/>
      <c r="AO24" s="499"/>
      <c r="AP24" s="499"/>
      <c r="AQ24" s="499"/>
      <c r="AR24" s="541"/>
      <c r="AS24" s="498">
        <v>3055</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65610093</v>
      </c>
      <c r="BO24" s="448"/>
      <c r="BP24" s="448"/>
      <c r="BQ24" s="448"/>
      <c r="BR24" s="448"/>
      <c r="BS24" s="448"/>
      <c r="BT24" s="448"/>
      <c r="BU24" s="449"/>
      <c r="BV24" s="447">
        <v>60466320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2</v>
      </c>
      <c r="M25" s="499"/>
      <c r="N25" s="499"/>
      <c r="O25" s="499"/>
      <c r="P25" s="541"/>
      <c r="Q25" s="498">
        <v>7700</v>
      </c>
      <c r="R25" s="499"/>
      <c r="S25" s="499"/>
      <c r="T25" s="499"/>
      <c r="U25" s="499"/>
      <c r="V25" s="541"/>
      <c r="W25" s="593"/>
      <c r="X25" s="594"/>
      <c r="Y25" s="595"/>
      <c r="Z25" s="497" t="s">
        <v>176</v>
      </c>
      <c r="AA25" s="477"/>
      <c r="AB25" s="477"/>
      <c r="AC25" s="477"/>
      <c r="AD25" s="477"/>
      <c r="AE25" s="477"/>
      <c r="AF25" s="477"/>
      <c r="AG25" s="478"/>
      <c r="AH25" s="498">
        <v>180</v>
      </c>
      <c r="AI25" s="499"/>
      <c r="AJ25" s="499"/>
      <c r="AK25" s="499"/>
      <c r="AL25" s="541"/>
      <c r="AM25" s="498">
        <v>523980</v>
      </c>
      <c r="AN25" s="499"/>
      <c r="AO25" s="499"/>
      <c r="AP25" s="499"/>
      <c r="AQ25" s="499"/>
      <c r="AR25" s="541"/>
      <c r="AS25" s="498">
        <v>2911</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11677153</v>
      </c>
      <c r="BO25" s="411"/>
      <c r="BP25" s="411"/>
      <c r="BQ25" s="411"/>
      <c r="BR25" s="411"/>
      <c r="BS25" s="411"/>
      <c r="BT25" s="411"/>
      <c r="BU25" s="412"/>
      <c r="BV25" s="410">
        <v>4265850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6900</v>
      </c>
      <c r="R26" s="499"/>
      <c r="S26" s="499"/>
      <c r="T26" s="499"/>
      <c r="U26" s="499"/>
      <c r="V26" s="541"/>
      <c r="W26" s="593"/>
      <c r="X26" s="594"/>
      <c r="Y26" s="595"/>
      <c r="Z26" s="497" t="s">
        <v>179</v>
      </c>
      <c r="AA26" s="599"/>
      <c r="AB26" s="599"/>
      <c r="AC26" s="599"/>
      <c r="AD26" s="599"/>
      <c r="AE26" s="599"/>
      <c r="AF26" s="599"/>
      <c r="AG26" s="600"/>
      <c r="AH26" s="498">
        <v>84</v>
      </c>
      <c r="AI26" s="499"/>
      <c r="AJ26" s="499"/>
      <c r="AK26" s="499"/>
      <c r="AL26" s="541"/>
      <c r="AM26" s="498">
        <v>283500</v>
      </c>
      <c r="AN26" s="499"/>
      <c r="AO26" s="499"/>
      <c r="AP26" s="499"/>
      <c r="AQ26" s="499"/>
      <c r="AR26" s="541"/>
      <c r="AS26" s="498">
        <v>3375</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v>3000000</v>
      </c>
      <c r="BO26" s="448"/>
      <c r="BP26" s="448"/>
      <c r="BQ26" s="448"/>
      <c r="BR26" s="448"/>
      <c r="BS26" s="448"/>
      <c r="BT26" s="448"/>
      <c r="BU26" s="449"/>
      <c r="BV26" s="447">
        <v>3500000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5030</v>
      </c>
      <c r="R27" s="499"/>
      <c r="S27" s="499"/>
      <c r="T27" s="499"/>
      <c r="U27" s="499"/>
      <c r="V27" s="541"/>
      <c r="W27" s="593"/>
      <c r="X27" s="594"/>
      <c r="Y27" s="595"/>
      <c r="Z27" s="497" t="s">
        <v>182</v>
      </c>
      <c r="AA27" s="477"/>
      <c r="AB27" s="477"/>
      <c r="AC27" s="477"/>
      <c r="AD27" s="477"/>
      <c r="AE27" s="477"/>
      <c r="AF27" s="477"/>
      <c r="AG27" s="478"/>
      <c r="AH27" s="498">
        <v>8</v>
      </c>
      <c r="AI27" s="499"/>
      <c r="AJ27" s="499"/>
      <c r="AK27" s="499"/>
      <c r="AL27" s="541"/>
      <c r="AM27" s="498">
        <v>31648</v>
      </c>
      <c r="AN27" s="499"/>
      <c r="AO27" s="499"/>
      <c r="AP27" s="499"/>
      <c r="AQ27" s="499"/>
      <c r="AR27" s="541"/>
      <c r="AS27" s="498">
        <v>3956</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1651508</v>
      </c>
      <c r="BO27" s="567"/>
      <c r="BP27" s="567"/>
      <c r="BQ27" s="567"/>
      <c r="BR27" s="567"/>
      <c r="BS27" s="567"/>
      <c r="BT27" s="567"/>
      <c r="BU27" s="568"/>
      <c r="BV27" s="566">
        <v>1646321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4590</v>
      </c>
      <c r="R28" s="499"/>
      <c r="S28" s="499"/>
      <c r="T28" s="499"/>
      <c r="U28" s="499"/>
      <c r="V28" s="541"/>
      <c r="W28" s="593"/>
      <c r="X28" s="594"/>
      <c r="Y28" s="595"/>
      <c r="Z28" s="497" t="s">
        <v>185</v>
      </c>
      <c r="AA28" s="477"/>
      <c r="AB28" s="477"/>
      <c r="AC28" s="477"/>
      <c r="AD28" s="477"/>
      <c r="AE28" s="477"/>
      <c r="AF28" s="477"/>
      <c r="AG28" s="478"/>
      <c r="AH28" s="498" t="s">
        <v>140</v>
      </c>
      <c r="AI28" s="499"/>
      <c r="AJ28" s="499"/>
      <c r="AK28" s="499"/>
      <c r="AL28" s="541"/>
      <c r="AM28" s="498" t="s">
        <v>186</v>
      </c>
      <c r="AN28" s="499"/>
      <c r="AO28" s="499"/>
      <c r="AP28" s="499"/>
      <c r="AQ28" s="499"/>
      <c r="AR28" s="541"/>
      <c r="AS28" s="498" t="s">
        <v>140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3115243</v>
      </c>
      <c r="BO28" s="411"/>
      <c r="BP28" s="411"/>
      <c r="BQ28" s="411"/>
      <c r="BR28" s="411"/>
      <c r="BS28" s="411"/>
      <c r="BT28" s="411"/>
      <c r="BU28" s="412"/>
      <c r="BV28" s="410">
        <v>1139850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26</v>
      </c>
      <c r="M29" s="499"/>
      <c r="N29" s="499"/>
      <c r="O29" s="499"/>
      <c r="P29" s="541"/>
      <c r="Q29" s="498">
        <v>4380</v>
      </c>
      <c r="R29" s="499"/>
      <c r="S29" s="499"/>
      <c r="T29" s="499"/>
      <c r="U29" s="499"/>
      <c r="V29" s="541"/>
      <c r="W29" s="596"/>
      <c r="X29" s="597"/>
      <c r="Y29" s="598"/>
      <c r="Z29" s="497" t="s">
        <v>189</v>
      </c>
      <c r="AA29" s="477"/>
      <c r="AB29" s="477"/>
      <c r="AC29" s="477"/>
      <c r="AD29" s="477"/>
      <c r="AE29" s="477"/>
      <c r="AF29" s="477"/>
      <c r="AG29" s="478"/>
      <c r="AH29" s="498">
        <v>1149</v>
      </c>
      <c r="AI29" s="499"/>
      <c r="AJ29" s="499"/>
      <c r="AK29" s="499"/>
      <c r="AL29" s="541"/>
      <c r="AM29" s="498">
        <v>3517403</v>
      </c>
      <c r="AN29" s="499"/>
      <c r="AO29" s="499"/>
      <c r="AP29" s="499"/>
      <c r="AQ29" s="499"/>
      <c r="AR29" s="541"/>
      <c r="AS29" s="498">
        <v>3061</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403044</v>
      </c>
      <c r="BO29" s="448"/>
      <c r="BP29" s="448"/>
      <c r="BQ29" s="448"/>
      <c r="BR29" s="448"/>
      <c r="BS29" s="448"/>
      <c r="BT29" s="448"/>
      <c r="BU29" s="449"/>
      <c r="BV29" s="447">
        <v>432668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15336994</v>
      </c>
      <c r="BO30" s="567"/>
      <c r="BP30" s="567"/>
      <c r="BQ30" s="567"/>
      <c r="BR30" s="567"/>
      <c r="BS30" s="567"/>
      <c r="BT30" s="567"/>
      <c r="BU30" s="568"/>
      <c r="BV30" s="566">
        <v>14162719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199</v>
      </c>
      <c r="X33" s="436"/>
      <c r="Y33" s="436"/>
      <c r="Z33" s="436"/>
      <c r="AA33" s="436"/>
      <c r="AB33" s="436"/>
      <c r="AC33" s="436"/>
      <c r="AD33" s="436"/>
      <c r="AE33" s="436"/>
      <c r="AF33" s="436"/>
      <c r="AG33" s="436"/>
      <c r="AH33" s="436"/>
      <c r="AI33" s="436"/>
      <c r="AJ33" s="436"/>
      <c r="AK33" s="436"/>
      <c r="AL33" s="203"/>
      <c r="AM33" s="471" t="s">
        <v>201</v>
      </c>
      <c r="AN33" s="471"/>
      <c r="AO33" s="436" t="s">
        <v>199</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201</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6</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10</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15</v>
      </c>
      <c r="BF34" s="637"/>
      <c r="BG34" s="638" t="str">
        <f>IF('各会計、関係団体の財政状況及び健全化判断比率'!B37="","",'各会計、関係団体の財政状況及び健全化判断比率'!B37)</f>
        <v>観光施設特別会計</v>
      </c>
      <c r="BH34" s="638"/>
      <c r="BI34" s="638"/>
      <c r="BJ34" s="638"/>
      <c r="BK34" s="638"/>
      <c r="BL34" s="638"/>
      <c r="BM34" s="638"/>
      <c r="BN34" s="638"/>
      <c r="BO34" s="638"/>
      <c r="BP34" s="638"/>
      <c r="BQ34" s="638"/>
      <c r="BR34" s="638"/>
      <c r="BS34" s="638"/>
      <c r="BT34" s="638"/>
      <c r="BU34" s="638"/>
      <c r="BV34" s="178"/>
      <c r="BW34" s="637">
        <f>IF(BY34="","",MAX(C34:D43,U34:V43,AM34:AN43,BE34:BF43)+1)</f>
        <v>16</v>
      </c>
      <c r="BX34" s="637"/>
      <c r="BY34" s="638" t="str">
        <f>IF('各会計、関係団体の財政状況及び健全化判断比率'!B68="","",'各会計、関係団体の財政状況及び健全化判断比率'!B68)</f>
        <v>佐賀県後期高齢者医療広域連合（一般会計）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唐津市土地開発公社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養護老人ホーム特別会計</v>
      </c>
      <c r="F35" s="638"/>
      <c r="G35" s="638"/>
      <c r="H35" s="638"/>
      <c r="I35" s="638"/>
      <c r="J35" s="638"/>
      <c r="K35" s="638"/>
      <c r="L35" s="638"/>
      <c r="M35" s="638"/>
      <c r="N35" s="638"/>
      <c r="O35" s="638"/>
      <c r="P35" s="638"/>
      <c r="Q35" s="638"/>
      <c r="R35" s="638"/>
      <c r="S35" s="638"/>
      <c r="T35" s="178"/>
      <c r="U35" s="637">
        <f>IF(W35="","",U34+1)</f>
        <v>7</v>
      </c>
      <c r="V35" s="637"/>
      <c r="W35" s="638" t="str">
        <f>IF('各会計、関係団体の財政状況及び健全化判断比率'!B29="","",'各会計、関係団体の財政状況及び健全化判断比率'!B29)</f>
        <v>介護保険特別会計（普通会計除く）</v>
      </c>
      <c r="X35" s="638"/>
      <c r="Y35" s="638"/>
      <c r="Z35" s="638"/>
      <c r="AA35" s="638"/>
      <c r="AB35" s="638"/>
      <c r="AC35" s="638"/>
      <c r="AD35" s="638"/>
      <c r="AE35" s="638"/>
      <c r="AF35" s="638"/>
      <c r="AG35" s="638"/>
      <c r="AH35" s="638"/>
      <c r="AI35" s="638"/>
      <c r="AJ35" s="638"/>
      <c r="AK35" s="638"/>
      <c r="AL35" s="178"/>
      <c r="AM35" s="637">
        <f t="shared" ref="AM35:AM43" si="0">IF(AO35="","",AM34+1)</f>
        <v>11</v>
      </c>
      <c r="AN35" s="637"/>
      <c r="AO35" s="638" t="str">
        <f>IF('各会計、関係団体の財政状況及び健全化判断比率'!B33="","",'各会計、関係団体の財政状況及び健全化判断比率'!B33)</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17</v>
      </c>
      <c r="BX35" s="637"/>
      <c r="BY35" s="638" t="str">
        <f>IF('各会計、関係団体の財政状況及び健全化判断比率'!B69="","",'各会計、関係団体の財政状況及び健全化判断比率'!B69)</f>
        <v>佐賀県後期高齢者医療広域連合（特別会計）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唐津市文化事業団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有線テレビ事業特別会計</v>
      </c>
      <c r="F36" s="638"/>
      <c r="G36" s="638"/>
      <c r="H36" s="638"/>
      <c r="I36" s="638"/>
      <c r="J36" s="638"/>
      <c r="K36" s="638"/>
      <c r="L36" s="638"/>
      <c r="M36" s="638"/>
      <c r="N36" s="638"/>
      <c r="O36" s="638"/>
      <c r="P36" s="638"/>
      <c r="Q36" s="638"/>
      <c r="R36" s="638"/>
      <c r="S36" s="638"/>
      <c r="T36" s="178"/>
      <c r="U36" s="637">
        <f t="shared" ref="U36:U43" si="4">IF(W36="","",U35+1)</f>
        <v>8</v>
      </c>
      <c r="V36" s="637"/>
      <c r="W36" s="638" t="str">
        <f>IF('各会計、関係団体の財政状況及び健全化判断比率'!B30="","",'各会計、関係団体の財政状況及び健全化判断比率'!B30)</f>
        <v>後期高齢者医療特別会計（普通会計除く）</v>
      </c>
      <c r="X36" s="638"/>
      <c r="Y36" s="638"/>
      <c r="Z36" s="638"/>
      <c r="AA36" s="638"/>
      <c r="AB36" s="638"/>
      <c r="AC36" s="638"/>
      <c r="AD36" s="638"/>
      <c r="AE36" s="638"/>
      <c r="AF36" s="638"/>
      <c r="AG36" s="638"/>
      <c r="AH36" s="638"/>
      <c r="AI36" s="638"/>
      <c r="AJ36" s="638"/>
      <c r="AK36" s="638"/>
      <c r="AL36" s="178"/>
      <c r="AM36" s="637">
        <f t="shared" si="0"/>
        <v>12</v>
      </c>
      <c r="AN36" s="637"/>
      <c r="AO36" s="638" t="str">
        <f>IF('各会計、関係団体の財政状況及び健全化判断比率'!B34="","",'各会計、関係団体の財政状況及び健全化判断比率'!B34)</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18</v>
      </c>
      <c r="BX36" s="637"/>
      <c r="BY36" s="638" t="str">
        <f>IF('各会計、関係団体の財政状況及び健全化判断比率'!B70="","",'各会計、関係団体の財政状況及び健全化判断比率'!B70)</f>
        <v>佐賀市町総合事務組合（一般会計）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肥前風力エネルギー開発</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介護保険特別会計（うち普通会計分）</v>
      </c>
      <c r="F37" s="638"/>
      <c r="G37" s="638"/>
      <c r="H37" s="638"/>
      <c r="I37" s="638"/>
      <c r="J37" s="638"/>
      <c r="K37" s="638"/>
      <c r="L37" s="638"/>
      <c r="M37" s="638"/>
      <c r="N37" s="638"/>
      <c r="O37" s="638"/>
      <c r="P37" s="638"/>
      <c r="Q37" s="638"/>
      <c r="R37" s="638"/>
      <c r="S37" s="638"/>
      <c r="T37" s="178"/>
      <c r="U37" s="637">
        <f t="shared" si="4"/>
        <v>9</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f t="shared" si="0"/>
        <v>13</v>
      </c>
      <c r="AN37" s="637"/>
      <c r="AO37" s="638" t="str">
        <f>IF('各会計、関係団体の財政状況及び健全化判断比率'!B35="","",'各会計、関係団体の財政状況及び健全化判断比率'!B35)</f>
        <v>市民病院きたはた事業会計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19</v>
      </c>
      <c r="BX37" s="637"/>
      <c r="BY37" s="638" t="str">
        <f>IF('各会計、関係団体の財政状況及び健全化判断比率'!B71="","",'各会計、関係団体の財政状況及び健全化判断比率'!B71)</f>
        <v>佐賀市町総合事務組合（特別会計）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桃山天下市</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f t="shared" ref="C38:C43" si="5">IF(E38="","",C37+1)</f>
        <v>5</v>
      </c>
      <c r="D38" s="637"/>
      <c r="E38" s="638" t="str">
        <f>IF('各会計、関係団体の財政状況及び健全化判断比率'!B11="","",'各会計、関係団体の財政状況及び健全化判断比率'!B11)</f>
        <v>後期高齢者医療特別会計（うち普通会計分）</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f t="shared" si="0"/>
        <v>14</v>
      </c>
      <c r="AN38" s="637"/>
      <c r="AO38" s="638" t="str">
        <f>IF('各会計、関係団体の財政状況及び健全化判断比率'!B36="","",'各会計、関係団体の財政状況及び健全化判断比率'!B36)</f>
        <v>モーターボート競走事業会計</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鳴神の庄</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鳴神温泉</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キコリななやま</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27</v>
      </c>
      <c r="CP41" s="637"/>
      <c r="CQ41" s="638" t="str">
        <f>IF('各会計、関係団体の財政状況及び健全化判断比率'!BS14="","",'各会計、関係団体の財政状況及び健全化判断比率'!BS14)</f>
        <v>唐津市スポーツ協会</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605</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228</v>
      </c>
      <c r="C5" s="653"/>
      <c r="D5" s="653"/>
      <c r="E5" s="653"/>
      <c r="F5" s="653"/>
      <c r="G5" s="653"/>
      <c r="H5" s="653"/>
      <c r="I5" s="653"/>
      <c r="J5" s="653"/>
      <c r="K5" s="653"/>
      <c r="L5" s="653"/>
      <c r="M5" s="653"/>
      <c r="N5" s="653"/>
      <c r="O5" s="653"/>
      <c r="P5" s="653"/>
      <c r="Q5" s="654"/>
      <c r="R5" s="655">
        <v>12740106</v>
      </c>
      <c r="S5" s="656"/>
      <c r="T5" s="656"/>
      <c r="U5" s="656"/>
      <c r="V5" s="656"/>
      <c r="W5" s="656"/>
      <c r="X5" s="656"/>
      <c r="Y5" s="657"/>
      <c r="Z5" s="658">
        <v>14.4</v>
      </c>
      <c r="AA5" s="658"/>
      <c r="AB5" s="658"/>
      <c r="AC5" s="658"/>
      <c r="AD5" s="659">
        <v>12740106</v>
      </c>
      <c r="AE5" s="659"/>
      <c r="AF5" s="659"/>
      <c r="AG5" s="659"/>
      <c r="AH5" s="659"/>
      <c r="AI5" s="659"/>
      <c r="AJ5" s="659"/>
      <c r="AK5" s="659"/>
      <c r="AL5" s="660">
        <v>36.5</v>
      </c>
      <c r="AM5" s="661"/>
      <c r="AN5" s="661"/>
      <c r="AO5" s="662"/>
      <c r="AP5" s="652" t="s">
        <v>229</v>
      </c>
      <c r="AQ5" s="653"/>
      <c r="AR5" s="653"/>
      <c r="AS5" s="653"/>
      <c r="AT5" s="653"/>
      <c r="AU5" s="653"/>
      <c r="AV5" s="653"/>
      <c r="AW5" s="653"/>
      <c r="AX5" s="653"/>
      <c r="AY5" s="653"/>
      <c r="AZ5" s="653"/>
      <c r="BA5" s="653"/>
      <c r="BB5" s="653"/>
      <c r="BC5" s="653"/>
      <c r="BD5" s="653"/>
      <c r="BE5" s="653"/>
      <c r="BF5" s="654"/>
      <c r="BG5" s="666">
        <v>12723314</v>
      </c>
      <c r="BH5" s="667"/>
      <c r="BI5" s="667"/>
      <c r="BJ5" s="667"/>
      <c r="BK5" s="667"/>
      <c r="BL5" s="667"/>
      <c r="BM5" s="667"/>
      <c r="BN5" s="668"/>
      <c r="BO5" s="669">
        <v>99.9</v>
      </c>
      <c r="BP5" s="669"/>
      <c r="BQ5" s="669"/>
      <c r="BR5" s="669"/>
      <c r="BS5" s="670">
        <v>135897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15">
      <c r="B6" s="663" t="s">
        <v>233</v>
      </c>
      <c r="C6" s="664"/>
      <c r="D6" s="664"/>
      <c r="E6" s="664"/>
      <c r="F6" s="664"/>
      <c r="G6" s="664"/>
      <c r="H6" s="664"/>
      <c r="I6" s="664"/>
      <c r="J6" s="664"/>
      <c r="K6" s="664"/>
      <c r="L6" s="664"/>
      <c r="M6" s="664"/>
      <c r="N6" s="664"/>
      <c r="O6" s="664"/>
      <c r="P6" s="664"/>
      <c r="Q6" s="665"/>
      <c r="R6" s="666">
        <v>558989</v>
      </c>
      <c r="S6" s="667"/>
      <c r="T6" s="667"/>
      <c r="U6" s="667"/>
      <c r="V6" s="667"/>
      <c r="W6" s="667"/>
      <c r="X6" s="667"/>
      <c r="Y6" s="668"/>
      <c r="Z6" s="669">
        <v>0.6</v>
      </c>
      <c r="AA6" s="669"/>
      <c r="AB6" s="669"/>
      <c r="AC6" s="669"/>
      <c r="AD6" s="670">
        <v>558989</v>
      </c>
      <c r="AE6" s="670"/>
      <c r="AF6" s="670"/>
      <c r="AG6" s="670"/>
      <c r="AH6" s="670"/>
      <c r="AI6" s="670"/>
      <c r="AJ6" s="670"/>
      <c r="AK6" s="670"/>
      <c r="AL6" s="671">
        <v>1.6</v>
      </c>
      <c r="AM6" s="672"/>
      <c r="AN6" s="672"/>
      <c r="AO6" s="673"/>
      <c r="AP6" s="663" t="s">
        <v>234</v>
      </c>
      <c r="AQ6" s="664"/>
      <c r="AR6" s="664"/>
      <c r="AS6" s="664"/>
      <c r="AT6" s="664"/>
      <c r="AU6" s="664"/>
      <c r="AV6" s="664"/>
      <c r="AW6" s="664"/>
      <c r="AX6" s="664"/>
      <c r="AY6" s="664"/>
      <c r="AZ6" s="664"/>
      <c r="BA6" s="664"/>
      <c r="BB6" s="664"/>
      <c r="BC6" s="664"/>
      <c r="BD6" s="664"/>
      <c r="BE6" s="664"/>
      <c r="BF6" s="665"/>
      <c r="BG6" s="666">
        <v>12723314</v>
      </c>
      <c r="BH6" s="667"/>
      <c r="BI6" s="667"/>
      <c r="BJ6" s="667"/>
      <c r="BK6" s="667"/>
      <c r="BL6" s="667"/>
      <c r="BM6" s="667"/>
      <c r="BN6" s="668"/>
      <c r="BO6" s="669">
        <v>99.9</v>
      </c>
      <c r="BP6" s="669"/>
      <c r="BQ6" s="669"/>
      <c r="BR6" s="669"/>
      <c r="BS6" s="670">
        <v>135897</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339366</v>
      </c>
      <c r="CS6" s="667"/>
      <c r="CT6" s="667"/>
      <c r="CU6" s="667"/>
      <c r="CV6" s="667"/>
      <c r="CW6" s="667"/>
      <c r="CX6" s="667"/>
      <c r="CY6" s="668"/>
      <c r="CZ6" s="660">
        <v>0.4</v>
      </c>
      <c r="DA6" s="661"/>
      <c r="DB6" s="661"/>
      <c r="DC6" s="680"/>
      <c r="DD6" s="675" t="s">
        <v>236</v>
      </c>
      <c r="DE6" s="667"/>
      <c r="DF6" s="667"/>
      <c r="DG6" s="667"/>
      <c r="DH6" s="667"/>
      <c r="DI6" s="667"/>
      <c r="DJ6" s="667"/>
      <c r="DK6" s="667"/>
      <c r="DL6" s="667"/>
      <c r="DM6" s="667"/>
      <c r="DN6" s="667"/>
      <c r="DO6" s="667"/>
      <c r="DP6" s="668"/>
      <c r="DQ6" s="675">
        <v>338717</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9912</v>
      </c>
      <c r="S7" s="667"/>
      <c r="T7" s="667"/>
      <c r="U7" s="667"/>
      <c r="V7" s="667"/>
      <c r="W7" s="667"/>
      <c r="X7" s="667"/>
      <c r="Y7" s="668"/>
      <c r="Z7" s="669">
        <v>0</v>
      </c>
      <c r="AA7" s="669"/>
      <c r="AB7" s="669"/>
      <c r="AC7" s="669"/>
      <c r="AD7" s="670">
        <v>9912</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5433801</v>
      </c>
      <c r="BH7" s="667"/>
      <c r="BI7" s="667"/>
      <c r="BJ7" s="667"/>
      <c r="BK7" s="667"/>
      <c r="BL7" s="667"/>
      <c r="BM7" s="667"/>
      <c r="BN7" s="668"/>
      <c r="BO7" s="669">
        <v>42.7</v>
      </c>
      <c r="BP7" s="669"/>
      <c r="BQ7" s="669"/>
      <c r="BR7" s="669"/>
      <c r="BS7" s="670">
        <v>135897</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22056280</v>
      </c>
      <c r="CS7" s="667"/>
      <c r="CT7" s="667"/>
      <c r="CU7" s="667"/>
      <c r="CV7" s="667"/>
      <c r="CW7" s="667"/>
      <c r="CX7" s="667"/>
      <c r="CY7" s="668"/>
      <c r="CZ7" s="669">
        <v>25.6</v>
      </c>
      <c r="DA7" s="669"/>
      <c r="DB7" s="669"/>
      <c r="DC7" s="669"/>
      <c r="DD7" s="675">
        <v>7197252</v>
      </c>
      <c r="DE7" s="667"/>
      <c r="DF7" s="667"/>
      <c r="DG7" s="667"/>
      <c r="DH7" s="667"/>
      <c r="DI7" s="667"/>
      <c r="DJ7" s="667"/>
      <c r="DK7" s="667"/>
      <c r="DL7" s="667"/>
      <c r="DM7" s="667"/>
      <c r="DN7" s="667"/>
      <c r="DO7" s="667"/>
      <c r="DP7" s="668"/>
      <c r="DQ7" s="675">
        <v>8478917</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51198</v>
      </c>
      <c r="S8" s="667"/>
      <c r="T8" s="667"/>
      <c r="U8" s="667"/>
      <c r="V8" s="667"/>
      <c r="W8" s="667"/>
      <c r="X8" s="667"/>
      <c r="Y8" s="668"/>
      <c r="Z8" s="669">
        <v>0.1</v>
      </c>
      <c r="AA8" s="669"/>
      <c r="AB8" s="669"/>
      <c r="AC8" s="669"/>
      <c r="AD8" s="670">
        <v>51198</v>
      </c>
      <c r="AE8" s="670"/>
      <c r="AF8" s="670"/>
      <c r="AG8" s="670"/>
      <c r="AH8" s="670"/>
      <c r="AI8" s="670"/>
      <c r="AJ8" s="670"/>
      <c r="AK8" s="670"/>
      <c r="AL8" s="671">
        <v>0.1</v>
      </c>
      <c r="AM8" s="672"/>
      <c r="AN8" s="672"/>
      <c r="AO8" s="673"/>
      <c r="AP8" s="663" t="s">
        <v>241</v>
      </c>
      <c r="AQ8" s="664"/>
      <c r="AR8" s="664"/>
      <c r="AS8" s="664"/>
      <c r="AT8" s="664"/>
      <c r="AU8" s="664"/>
      <c r="AV8" s="664"/>
      <c r="AW8" s="664"/>
      <c r="AX8" s="664"/>
      <c r="AY8" s="664"/>
      <c r="AZ8" s="664"/>
      <c r="BA8" s="664"/>
      <c r="BB8" s="664"/>
      <c r="BC8" s="664"/>
      <c r="BD8" s="664"/>
      <c r="BE8" s="664"/>
      <c r="BF8" s="665"/>
      <c r="BG8" s="666">
        <v>199501</v>
      </c>
      <c r="BH8" s="667"/>
      <c r="BI8" s="667"/>
      <c r="BJ8" s="667"/>
      <c r="BK8" s="667"/>
      <c r="BL8" s="667"/>
      <c r="BM8" s="667"/>
      <c r="BN8" s="668"/>
      <c r="BO8" s="669">
        <v>1.6</v>
      </c>
      <c r="BP8" s="669"/>
      <c r="BQ8" s="669"/>
      <c r="BR8" s="669"/>
      <c r="BS8" s="670" t="s">
        <v>236</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26469266</v>
      </c>
      <c r="CS8" s="667"/>
      <c r="CT8" s="667"/>
      <c r="CU8" s="667"/>
      <c r="CV8" s="667"/>
      <c r="CW8" s="667"/>
      <c r="CX8" s="667"/>
      <c r="CY8" s="668"/>
      <c r="CZ8" s="669">
        <v>30.8</v>
      </c>
      <c r="DA8" s="669"/>
      <c r="DB8" s="669"/>
      <c r="DC8" s="669"/>
      <c r="DD8" s="675">
        <v>147015</v>
      </c>
      <c r="DE8" s="667"/>
      <c r="DF8" s="667"/>
      <c r="DG8" s="667"/>
      <c r="DH8" s="667"/>
      <c r="DI8" s="667"/>
      <c r="DJ8" s="667"/>
      <c r="DK8" s="667"/>
      <c r="DL8" s="667"/>
      <c r="DM8" s="667"/>
      <c r="DN8" s="667"/>
      <c r="DO8" s="667"/>
      <c r="DP8" s="668"/>
      <c r="DQ8" s="675">
        <v>10032576</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52255</v>
      </c>
      <c r="S9" s="667"/>
      <c r="T9" s="667"/>
      <c r="U9" s="667"/>
      <c r="V9" s="667"/>
      <c r="W9" s="667"/>
      <c r="X9" s="667"/>
      <c r="Y9" s="668"/>
      <c r="Z9" s="669">
        <v>0.1</v>
      </c>
      <c r="AA9" s="669"/>
      <c r="AB9" s="669"/>
      <c r="AC9" s="669"/>
      <c r="AD9" s="670">
        <v>52255</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4506191</v>
      </c>
      <c r="BH9" s="667"/>
      <c r="BI9" s="667"/>
      <c r="BJ9" s="667"/>
      <c r="BK9" s="667"/>
      <c r="BL9" s="667"/>
      <c r="BM9" s="667"/>
      <c r="BN9" s="668"/>
      <c r="BO9" s="669">
        <v>35.4</v>
      </c>
      <c r="BP9" s="669"/>
      <c r="BQ9" s="669"/>
      <c r="BR9" s="669"/>
      <c r="BS9" s="670" t="s">
        <v>236</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5147764</v>
      </c>
      <c r="CS9" s="667"/>
      <c r="CT9" s="667"/>
      <c r="CU9" s="667"/>
      <c r="CV9" s="667"/>
      <c r="CW9" s="667"/>
      <c r="CX9" s="667"/>
      <c r="CY9" s="668"/>
      <c r="CZ9" s="669">
        <v>6</v>
      </c>
      <c r="DA9" s="669"/>
      <c r="DB9" s="669"/>
      <c r="DC9" s="669"/>
      <c r="DD9" s="675">
        <v>423893</v>
      </c>
      <c r="DE9" s="667"/>
      <c r="DF9" s="667"/>
      <c r="DG9" s="667"/>
      <c r="DH9" s="667"/>
      <c r="DI9" s="667"/>
      <c r="DJ9" s="667"/>
      <c r="DK9" s="667"/>
      <c r="DL9" s="667"/>
      <c r="DM9" s="667"/>
      <c r="DN9" s="667"/>
      <c r="DO9" s="667"/>
      <c r="DP9" s="668"/>
      <c r="DQ9" s="675">
        <v>2926126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132</v>
      </c>
      <c r="S10" s="667"/>
      <c r="T10" s="667"/>
      <c r="U10" s="667"/>
      <c r="V10" s="667"/>
      <c r="W10" s="667"/>
      <c r="X10" s="667"/>
      <c r="Y10" s="668"/>
      <c r="Z10" s="669" t="s">
        <v>132</v>
      </c>
      <c r="AA10" s="669"/>
      <c r="AB10" s="669"/>
      <c r="AC10" s="669"/>
      <c r="AD10" s="670" t="s">
        <v>236</v>
      </c>
      <c r="AE10" s="670"/>
      <c r="AF10" s="670"/>
      <c r="AG10" s="670"/>
      <c r="AH10" s="670"/>
      <c r="AI10" s="670"/>
      <c r="AJ10" s="670"/>
      <c r="AK10" s="670"/>
      <c r="AL10" s="671" t="s">
        <v>236</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251727</v>
      </c>
      <c r="BH10" s="667"/>
      <c r="BI10" s="667"/>
      <c r="BJ10" s="667"/>
      <c r="BK10" s="667"/>
      <c r="BL10" s="667"/>
      <c r="BM10" s="667"/>
      <c r="BN10" s="668"/>
      <c r="BO10" s="669">
        <v>2</v>
      </c>
      <c r="BP10" s="669"/>
      <c r="BQ10" s="669"/>
      <c r="BR10" s="669"/>
      <c r="BS10" s="670" t="s">
        <v>132</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55683</v>
      </c>
      <c r="CS10" s="667"/>
      <c r="CT10" s="667"/>
      <c r="CU10" s="667"/>
      <c r="CV10" s="667"/>
      <c r="CW10" s="667"/>
      <c r="CX10" s="667"/>
      <c r="CY10" s="668"/>
      <c r="CZ10" s="669">
        <v>0.1</v>
      </c>
      <c r="DA10" s="669"/>
      <c r="DB10" s="669"/>
      <c r="DC10" s="669"/>
      <c r="DD10" s="675" t="s">
        <v>236</v>
      </c>
      <c r="DE10" s="667"/>
      <c r="DF10" s="667"/>
      <c r="DG10" s="667"/>
      <c r="DH10" s="667"/>
      <c r="DI10" s="667"/>
      <c r="DJ10" s="667"/>
      <c r="DK10" s="667"/>
      <c r="DL10" s="667"/>
      <c r="DM10" s="667"/>
      <c r="DN10" s="667"/>
      <c r="DO10" s="667"/>
      <c r="DP10" s="668"/>
      <c r="DQ10" s="675">
        <v>5683</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2750122</v>
      </c>
      <c r="S11" s="667"/>
      <c r="T11" s="667"/>
      <c r="U11" s="667"/>
      <c r="V11" s="667"/>
      <c r="W11" s="667"/>
      <c r="X11" s="667"/>
      <c r="Y11" s="668"/>
      <c r="Z11" s="671">
        <v>3.1</v>
      </c>
      <c r="AA11" s="672"/>
      <c r="AB11" s="672"/>
      <c r="AC11" s="684"/>
      <c r="AD11" s="675">
        <v>2750122</v>
      </c>
      <c r="AE11" s="667"/>
      <c r="AF11" s="667"/>
      <c r="AG11" s="667"/>
      <c r="AH11" s="667"/>
      <c r="AI11" s="667"/>
      <c r="AJ11" s="667"/>
      <c r="AK11" s="668"/>
      <c r="AL11" s="671">
        <v>7.9</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476382</v>
      </c>
      <c r="BH11" s="667"/>
      <c r="BI11" s="667"/>
      <c r="BJ11" s="667"/>
      <c r="BK11" s="667"/>
      <c r="BL11" s="667"/>
      <c r="BM11" s="667"/>
      <c r="BN11" s="668"/>
      <c r="BO11" s="669">
        <v>3.7</v>
      </c>
      <c r="BP11" s="669"/>
      <c r="BQ11" s="669"/>
      <c r="BR11" s="669"/>
      <c r="BS11" s="670">
        <v>135897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3203143</v>
      </c>
      <c r="CS11" s="667"/>
      <c r="CT11" s="667"/>
      <c r="CU11" s="667"/>
      <c r="CV11" s="667"/>
      <c r="CW11" s="667"/>
      <c r="CX11" s="667"/>
      <c r="CY11" s="668"/>
      <c r="CZ11" s="669">
        <v>3.7</v>
      </c>
      <c r="DA11" s="669"/>
      <c r="DB11" s="669"/>
      <c r="DC11" s="669"/>
      <c r="DD11" s="675">
        <v>878365</v>
      </c>
      <c r="DE11" s="667"/>
      <c r="DF11" s="667"/>
      <c r="DG11" s="667"/>
      <c r="DH11" s="667"/>
      <c r="DI11" s="667"/>
      <c r="DJ11" s="667"/>
      <c r="DK11" s="667"/>
      <c r="DL11" s="667"/>
      <c r="DM11" s="667"/>
      <c r="DN11" s="667"/>
      <c r="DO11" s="667"/>
      <c r="DP11" s="668"/>
      <c r="DQ11" s="675">
        <v>1153816</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39865</v>
      </c>
      <c r="S12" s="667"/>
      <c r="T12" s="667"/>
      <c r="U12" s="667"/>
      <c r="V12" s="667"/>
      <c r="W12" s="667"/>
      <c r="X12" s="667"/>
      <c r="Y12" s="668"/>
      <c r="Z12" s="669">
        <v>0</v>
      </c>
      <c r="AA12" s="669"/>
      <c r="AB12" s="669"/>
      <c r="AC12" s="669"/>
      <c r="AD12" s="670">
        <v>39865</v>
      </c>
      <c r="AE12" s="670"/>
      <c r="AF12" s="670"/>
      <c r="AG12" s="670"/>
      <c r="AH12" s="670"/>
      <c r="AI12" s="670"/>
      <c r="AJ12" s="670"/>
      <c r="AK12" s="670"/>
      <c r="AL12" s="671">
        <v>0.1</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5877518</v>
      </c>
      <c r="BH12" s="667"/>
      <c r="BI12" s="667"/>
      <c r="BJ12" s="667"/>
      <c r="BK12" s="667"/>
      <c r="BL12" s="667"/>
      <c r="BM12" s="667"/>
      <c r="BN12" s="668"/>
      <c r="BO12" s="669">
        <v>46.1</v>
      </c>
      <c r="BP12" s="669"/>
      <c r="BQ12" s="669"/>
      <c r="BR12" s="669"/>
      <c r="BS12" s="670" t="s">
        <v>236</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2336856</v>
      </c>
      <c r="CS12" s="667"/>
      <c r="CT12" s="667"/>
      <c r="CU12" s="667"/>
      <c r="CV12" s="667"/>
      <c r="CW12" s="667"/>
      <c r="CX12" s="667"/>
      <c r="CY12" s="668"/>
      <c r="CZ12" s="669">
        <v>2.7</v>
      </c>
      <c r="DA12" s="669"/>
      <c r="DB12" s="669"/>
      <c r="DC12" s="669"/>
      <c r="DD12" s="675">
        <v>70983</v>
      </c>
      <c r="DE12" s="667"/>
      <c r="DF12" s="667"/>
      <c r="DG12" s="667"/>
      <c r="DH12" s="667"/>
      <c r="DI12" s="667"/>
      <c r="DJ12" s="667"/>
      <c r="DK12" s="667"/>
      <c r="DL12" s="667"/>
      <c r="DM12" s="667"/>
      <c r="DN12" s="667"/>
      <c r="DO12" s="667"/>
      <c r="DP12" s="668"/>
      <c r="DQ12" s="675">
        <v>1349918</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132</v>
      </c>
      <c r="S13" s="667"/>
      <c r="T13" s="667"/>
      <c r="U13" s="667"/>
      <c r="V13" s="667"/>
      <c r="W13" s="667"/>
      <c r="X13" s="667"/>
      <c r="Y13" s="668"/>
      <c r="Z13" s="669" t="s">
        <v>236</v>
      </c>
      <c r="AA13" s="669"/>
      <c r="AB13" s="669"/>
      <c r="AC13" s="669"/>
      <c r="AD13" s="670" t="s">
        <v>236</v>
      </c>
      <c r="AE13" s="670"/>
      <c r="AF13" s="670"/>
      <c r="AG13" s="670"/>
      <c r="AH13" s="670"/>
      <c r="AI13" s="670"/>
      <c r="AJ13" s="670"/>
      <c r="AK13" s="670"/>
      <c r="AL13" s="671" t="s">
        <v>236</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5776719</v>
      </c>
      <c r="BH13" s="667"/>
      <c r="BI13" s="667"/>
      <c r="BJ13" s="667"/>
      <c r="BK13" s="667"/>
      <c r="BL13" s="667"/>
      <c r="BM13" s="667"/>
      <c r="BN13" s="668"/>
      <c r="BO13" s="669">
        <v>45.3</v>
      </c>
      <c r="BP13" s="669"/>
      <c r="BQ13" s="669"/>
      <c r="BR13" s="669"/>
      <c r="BS13" s="670" t="s">
        <v>140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6713247</v>
      </c>
      <c r="CS13" s="667"/>
      <c r="CT13" s="667"/>
      <c r="CU13" s="667"/>
      <c r="CV13" s="667"/>
      <c r="CW13" s="667"/>
      <c r="CX13" s="667"/>
      <c r="CY13" s="668"/>
      <c r="CZ13" s="669">
        <v>7.8</v>
      </c>
      <c r="DA13" s="669"/>
      <c r="DB13" s="669"/>
      <c r="DC13" s="669"/>
      <c r="DD13" s="675">
        <v>2636579</v>
      </c>
      <c r="DE13" s="667"/>
      <c r="DF13" s="667"/>
      <c r="DG13" s="667"/>
      <c r="DH13" s="667"/>
      <c r="DI13" s="667"/>
      <c r="DJ13" s="667"/>
      <c r="DK13" s="667"/>
      <c r="DL13" s="667"/>
      <c r="DM13" s="667"/>
      <c r="DN13" s="667"/>
      <c r="DO13" s="667"/>
      <c r="DP13" s="668"/>
      <c r="DQ13" s="675">
        <v>3843387</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236</v>
      </c>
      <c r="S14" s="667"/>
      <c r="T14" s="667"/>
      <c r="U14" s="667"/>
      <c r="V14" s="667"/>
      <c r="W14" s="667"/>
      <c r="X14" s="667"/>
      <c r="Y14" s="668"/>
      <c r="Z14" s="669" t="s">
        <v>236</v>
      </c>
      <c r="AA14" s="669"/>
      <c r="AB14" s="669"/>
      <c r="AC14" s="669"/>
      <c r="AD14" s="670" t="s">
        <v>132</v>
      </c>
      <c r="AE14" s="670"/>
      <c r="AF14" s="670"/>
      <c r="AG14" s="670"/>
      <c r="AH14" s="670"/>
      <c r="AI14" s="670"/>
      <c r="AJ14" s="670"/>
      <c r="AK14" s="670"/>
      <c r="AL14" s="671" t="s">
        <v>236</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462164</v>
      </c>
      <c r="BH14" s="667"/>
      <c r="BI14" s="667"/>
      <c r="BJ14" s="667"/>
      <c r="BK14" s="667"/>
      <c r="BL14" s="667"/>
      <c r="BM14" s="667"/>
      <c r="BN14" s="668"/>
      <c r="BO14" s="669">
        <v>3.6</v>
      </c>
      <c r="BP14" s="669"/>
      <c r="BQ14" s="669"/>
      <c r="BR14" s="669"/>
      <c r="BS14" s="670" t="s">
        <v>236</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2165469</v>
      </c>
      <c r="CS14" s="667"/>
      <c r="CT14" s="667"/>
      <c r="CU14" s="667"/>
      <c r="CV14" s="667"/>
      <c r="CW14" s="667"/>
      <c r="CX14" s="667"/>
      <c r="CY14" s="668"/>
      <c r="CZ14" s="669">
        <v>2.5</v>
      </c>
      <c r="DA14" s="669"/>
      <c r="DB14" s="669"/>
      <c r="DC14" s="669"/>
      <c r="DD14" s="675">
        <v>300984</v>
      </c>
      <c r="DE14" s="667"/>
      <c r="DF14" s="667"/>
      <c r="DG14" s="667"/>
      <c r="DH14" s="667"/>
      <c r="DI14" s="667"/>
      <c r="DJ14" s="667"/>
      <c r="DK14" s="667"/>
      <c r="DL14" s="667"/>
      <c r="DM14" s="667"/>
      <c r="DN14" s="667"/>
      <c r="DO14" s="667"/>
      <c r="DP14" s="668"/>
      <c r="DQ14" s="675">
        <v>1631119</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236</v>
      </c>
      <c r="S15" s="667"/>
      <c r="T15" s="667"/>
      <c r="U15" s="667"/>
      <c r="V15" s="667"/>
      <c r="W15" s="667"/>
      <c r="X15" s="667"/>
      <c r="Y15" s="668"/>
      <c r="Z15" s="669" t="s">
        <v>236</v>
      </c>
      <c r="AA15" s="669"/>
      <c r="AB15" s="669"/>
      <c r="AC15" s="669"/>
      <c r="AD15" s="670" t="s">
        <v>236</v>
      </c>
      <c r="AE15" s="670"/>
      <c r="AF15" s="670"/>
      <c r="AG15" s="670"/>
      <c r="AH15" s="670"/>
      <c r="AI15" s="670"/>
      <c r="AJ15" s="670"/>
      <c r="AK15" s="670"/>
      <c r="AL15" s="671" t="s">
        <v>132</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949831</v>
      </c>
      <c r="BH15" s="667"/>
      <c r="BI15" s="667"/>
      <c r="BJ15" s="667"/>
      <c r="BK15" s="667"/>
      <c r="BL15" s="667"/>
      <c r="BM15" s="667"/>
      <c r="BN15" s="668"/>
      <c r="BO15" s="669">
        <v>7.5</v>
      </c>
      <c r="BP15" s="669"/>
      <c r="BQ15" s="669"/>
      <c r="BR15" s="669"/>
      <c r="BS15" s="670" t="s">
        <v>132</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8646163</v>
      </c>
      <c r="CS15" s="667"/>
      <c r="CT15" s="667"/>
      <c r="CU15" s="667"/>
      <c r="CV15" s="667"/>
      <c r="CW15" s="667"/>
      <c r="CX15" s="667"/>
      <c r="CY15" s="668"/>
      <c r="CZ15" s="669">
        <v>10.1</v>
      </c>
      <c r="DA15" s="669"/>
      <c r="DB15" s="669"/>
      <c r="DC15" s="669"/>
      <c r="DD15" s="675">
        <v>3914414</v>
      </c>
      <c r="DE15" s="667"/>
      <c r="DF15" s="667"/>
      <c r="DG15" s="667"/>
      <c r="DH15" s="667"/>
      <c r="DI15" s="667"/>
      <c r="DJ15" s="667"/>
      <c r="DK15" s="667"/>
      <c r="DL15" s="667"/>
      <c r="DM15" s="667"/>
      <c r="DN15" s="667"/>
      <c r="DO15" s="667"/>
      <c r="DP15" s="668"/>
      <c r="DQ15" s="675">
        <v>3872161</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31993</v>
      </c>
      <c r="S16" s="667"/>
      <c r="T16" s="667"/>
      <c r="U16" s="667"/>
      <c r="V16" s="667"/>
      <c r="W16" s="667"/>
      <c r="X16" s="667"/>
      <c r="Y16" s="668"/>
      <c r="Z16" s="669">
        <v>0</v>
      </c>
      <c r="AA16" s="669"/>
      <c r="AB16" s="669"/>
      <c r="AC16" s="669"/>
      <c r="AD16" s="670">
        <v>31993</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236</v>
      </c>
      <c r="BH16" s="667"/>
      <c r="BI16" s="667"/>
      <c r="BJ16" s="667"/>
      <c r="BK16" s="667"/>
      <c r="BL16" s="667"/>
      <c r="BM16" s="667"/>
      <c r="BN16" s="668"/>
      <c r="BO16" s="669" t="s">
        <v>132</v>
      </c>
      <c r="BP16" s="669"/>
      <c r="BQ16" s="669"/>
      <c r="BR16" s="669"/>
      <c r="BS16" s="670" t="s">
        <v>236</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744427</v>
      </c>
      <c r="CS16" s="667"/>
      <c r="CT16" s="667"/>
      <c r="CU16" s="667"/>
      <c r="CV16" s="667"/>
      <c r="CW16" s="667"/>
      <c r="CX16" s="667"/>
      <c r="CY16" s="668"/>
      <c r="CZ16" s="669">
        <v>0.9</v>
      </c>
      <c r="DA16" s="669"/>
      <c r="DB16" s="669"/>
      <c r="DC16" s="669"/>
      <c r="DD16" s="675" t="s">
        <v>236</v>
      </c>
      <c r="DE16" s="667"/>
      <c r="DF16" s="667"/>
      <c r="DG16" s="667"/>
      <c r="DH16" s="667"/>
      <c r="DI16" s="667"/>
      <c r="DJ16" s="667"/>
      <c r="DK16" s="667"/>
      <c r="DL16" s="667"/>
      <c r="DM16" s="667"/>
      <c r="DN16" s="667"/>
      <c r="DO16" s="667"/>
      <c r="DP16" s="668"/>
      <c r="DQ16" s="675">
        <v>97394</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136967</v>
      </c>
      <c r="S17" s="667"/>
      <c r="T17" s="667"/>
      <c r="U17" s="667"/>
      <c r="V17" s="667"/>
      <c r="W17" s="667"/>
      <c r="X17" s="667"/>
      <c r="Y17" s="668"/>
      <c r="Z17" s="669">
        <v>0.2</v>
      </c>
      <c r="AA17" s="669"/>
      <c r="AB17" s="669"/>
      <c r="AC17" s="669"/>
      <c r="AD17" s="670">
        <v>136967</v>
      </c>
      <c r="AE17" s="670"/>
      <c r="AF17" s="670"/>
      <c r="AG17" s="670"/>
      <c r="AH17" s="670"/>
      <c r="AI17" s="670"/>
      <c r="AJ17" s="670"/>
      <c r="AK17" s="670"/>
      <c r="AL17" s="671">
        <v>0.4</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236</v>
      </c>
      <c r="BH17" s="667"/>
      <c r="BI17" s="667"/>
      <c r="BJ17" s="667"/>
      <c r="BK17" s="667"/>
      <c r="BL17" s="667"/>
      <c r="BM17" s="667"/>
      <c r="BN17" s="668"/>
      <c r="BO17" s="669" t="s">
        <v>236</v>
      </c>
      <c r="BP17" s="669"/>
      <c r="BQ17" s="669"/>
      <c r="BR17" s="669"/>
      <c r="BS17" s="670" t="s">
        <v>132</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8026907</v>
      </c>
      <c r="CS17" s="667"/>
      <c r="CT17" s="667"/>
      <c r="CU17" s="667"/>
      <c r="CV17" s="667"/>
      <c r="CW17" s="667"/>
      <c r="CX17" s="667"/>
      <c r="CY17" s="668"/>
      <c r="CZ17" s="669">
        <v>9.3000000000000007</v>
      </c>
      <c r="DA17" s="669"/>
      <c r="DB17" s="669"/>
      <c r="DC17" s="669"/>
      <c r="DD17" s="675" t="s">
        <v>236</v>
      </c>
      <c r="DE17" s="667"/>
      <c r="DF17" s="667"/>
      <c r="DG17" s="667"/>
      <c r="DH17" s="667"/>
      <c r="DI17" s="667"/>
      <c r="DJ17" s="667"/>
      <c r="DK17" s="667"/>
      <c r="DL17" s="667"/>
      <c r="DM17" s="667"/>
      <c r="DN17" s="667"/>
      <c r="DO17" s="667"/>
      <c r="DP17" s="668"/>
      <c r="DQ17" s="675">
        <v>7726762</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291169</v>
      </c>
      <c r="S18" s="667"/>
      <c r="T18" s="667"/>
      <c r="U18" s="667"/>
      <c r="V18" s="667"/>
      <c r="W18" s="667"/>
      <c r="X18" s="667"/>
      <c r="Y18" s="668"/>
      <c r="Z18" s="669">
        <v>0.3</v>
      </c>
      <c r="AA18" s="669"/>
      <c r="AB18" s="669"/>
      <c r="AC18" s="669"/>
      <c r="AD18" s="670">
        <v>291169</v>
      </c>
      <c r="AE18" s="670"/>
      <c r="AF18" s="670"/>
      <c r="AG18" s="670"/>
      <c r="AH18" s="670"/>
      <c r="AI18" s="670"/>
      <c r="AJ18" s="670"/>
      <c r="AK18" s="670"/>
      <c r="AL18" s="671">
        <v>0.80000001192092896</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236</v>
      </c>
      <c r="BH18" s="667"/>
      <c r="BI18" s="667"/>
      <c r="BJ18" s="667"/>
      <c r="BK18" s="667"/>
      <c r="BL18" s="667"/>
      <c r="BM18" s="667"/>
      <c r="BN18" s="668"/>
      <c r="BO18" s="669" t="s">
        <v>236</v>
      </c>
      <c r="BP18" s="669"/>
      <c r="BQ18" s="669"/>
      <c r="BR18" s="669"/>
      <c r="BS18" s="670" t="s">
        <v>132</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v>106524</v>
      </c>
      <c r="CS18" s="667"/>
      <c r="CT18" s="667"/>
      <c r="CU18" s="667"/>
      <c r="CV18" s="667"/>
      <c r="CW18" s="667"/>
      <c r="CX18" s="667"/>
      <c r="CY18" s="668"/>
      <c r="CZ18" s="669">
        <v>0.1</v>
      </c>
      <c r="DA18" s="669"/>
      <c r="DB18" s="669"/>
      <c r="DC18" s="669"/>
      <c r="DD18" s="675">
        <v>105648</v>
      </c>
      <c r="DE18" s="667"/>
      <c r="DF18" s="667"/>
      <c r="DG18" s="667"/>
      <c r="DH18" s="667"/>
      <c r="DI18" s="667"/>
      <c r="DJ18" s="667"/>
      <c r="DK18" s="667"/>
      <c r="DL18" s="667"/>
      <c r="DM18" s="667"/>
      <c r="DN18" s="667"/>
      <c r="DO18" s="667"/>
      <c r="DP18" s="668"/>
      <c r="DQ18" s="675">
        <v>95276</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82043</v>
      </c>
      <c r="S19" s="667"/>
      <c r="T19" s="667"/>
      <c r="U19" s="667"/>
      <c r="V19" s="667"/>
      <c r="W19" s="667"/>
      <c r="X19" s="667"/>
      <c r="Y19" s="668"/>
      <c r="Z19" s="669">
        <v>0.1</v>
      </c>
      <c r="AA19" s="669"/>
      <c r="AB19" s="669"/>
      <c r="AC19" s="669"/>
      <c r="AD19" s="670">
        <v>82043</v>
      </c>
      <c r="AE19" s="670"/>
      <c r="AF19" s="670"/>
      <c r="AG19" s="670"/>
      <c r="AH19" s="670"/>
      <c r="AI19" s="670"/>
      <c r="AJ19" s="670"/>
      <c r="AK19" s="670"/>
      <c r="AL19" s="671">
        <v>0.2</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16792</v>
      </c>
      <c r="BH19" s="667"/>
      <c r="BI19" s="667"/>
      <c r="BJ19" s="667"/>
      <c r="BK19" s="667"/>
      <c r="BL19" s="667"/>
      <c r="BM19" s="667"/>
      <c r="BN19" s="668"/>
      <c r="BO19" s="669">
        <v>0.1</v>
      </c>
      <c r="BP19" s="669"/>
      <c r="BQ19" s="669"/>
      <c r="BR19" s="669"/>
      <c r="BS19" s="670" t="s">
        <v>236</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236</v>
      </c>
      <c r="CS19" s="667"/>
      <c r="CT19" s="667"/>
      <c r="CU19" s="667"/>
      <c r="CV19" s="667"/>
      <c r="CW19" s="667"/>
      <c r="CX19" s="667"/>
      <c r="CY19" s="668"/>
      <c r="CZ19" s="669" t="s">
        <v>236</v>
      </c>
      <c r="DA19" s="669"/>
      <c r="DB19" s="669"/>
      <c r="DC19" s="669"/>
      <c r="DD19" s="675" t="s">
        <v>236</v>
      </c>
      <c r="DE19" s="667"/>
      <c r="DF19" s="667"/>
      <c r="DG19" s="667"/>
      <c r="DH19" s="667"/>
      <c r="DI19" s="667"/>
      <c r="DJ19" s="667"/>
      <c r="DK19" s="667"/>
      <c r="DL19" s="667"/>
      <c r="DM19" s="667"/>
      <c r="DN19" s="667"/>
      <c r="DO19" s="667"/>
      <c r="DP19" s="668"/>
      <c r="DQ19" s="675" t="s">
        <v>132</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10521</v>
      </c>
      <c r="S20" s="667"/>
      <c r="T20" s="667"/>
      <c r="U20" s="667"/>
      <c r="V20" s="667"/>
      <c r="W20" s="667"/>
      <c r="X20" s="667"/>
      <c r="Y20" s="668"/>
      <c r="Z20" s="669">
        <v>0</v>
      </c>
      <c r="AA20" s="669"/>
      <c r="AB20" s="669"/>
      <c r="AC20" s="669"/>
      <c r="AD20" s="670">
        <v>10521</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16792</v>
      </c>
      <c r="BH20" s="667"/>
      <c r="BI20" s="667"/>
      <c r="BJ20" s="667"/>
      <c r="BK20" s="667"/>
      <c r="BL20" s="667"/>
      <c r="BM20" s="667"/>
      <c r="BN20" s="668"/>
      <c r="BO20" s="669">
        <v>0.1</v>
      </c>
      <c r="BP20" s="669"/>
      <c r="BQ20" s="669"/>
      <c r="BR20" s="669"/>
      <c r="BS20" s="670" t="s">
        <v>236</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86011095</v>
      </c>
      <c r="CS20" s="667"/>
      <c r="CT20" s="667"/>
      <c r="CU20" s="667"/>
      <c r="CV20" s="667"/>
      <c r="CW20" s="667"/>
      <c r="CX20" s="667"/>
      <c r="CY20" s="668"/>
      <c r="CZ20" s="669">
        <v>100</v>
      </c>
      <c r="DA20" s="669"/>
      <c r="DB20" s="669"/>
      <c r="DC20" s="669"/>
      <c r="DD20" s="675">
        <v>15675133</v>
      </c>
      <c r="DE20" s="667"/>
      <c r="DF20" s="667"/>
      <c r="DG20" s="667"/>
      <c r="DH20" s="667"/>
      <c r="DI20" s="667"/>
      <c r="DJ20" s="667"/>
      <c r="DK20" s="667"/>
      <c r="DL20" s="667"/>
      <c r="DM20" s="667"/>
      <c r="DN20" s="667"/>
      <c r="DO20" s="667"/>
      <c r="DP20" s="668"/>
      <c r="DQ20" s="675">
        <v>41551852</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5945</v>
      </c>
      <c r="S21" s="667"/>
      <c r="T21" s="667"/>
      <c r="U21" s="667"/>
      <c r="V21" s="667"/>
      <c r="W21" s="667"/>
      <c r="X21" s="667"/>
      <c r="Y21" s="668"/>
      <c r="Z21" s="669">
        <v>0</v>
      </c>
      <c r="AA21" s="669"/>
      <c r="AB21" s="669"/>
      <c r="AC21" s="669"/>
      <c r="AD21" s="670">
        <v>5945</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16792</v>
      </c>
      <c r="BH21" s="667"/>
      <c r="BI21" s="667"/>
      <c r="BJ21" s="667"/>
      <c r="BK21" s="667"/>
      <c r="BL21" s="667"/>
      <c r="BM21" s="667"/>
      <c r="BN21" s="668"/>
      <c r="BO21" s="669">
        <v>0.1</v>
      </c>
      <c r="BP21" s="669"/>
      <c r="BQ21" s="669"/>
      <c r="BR21" s="669"/>
      <c r="BS21" s="670" t="s">
        <v>236</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281</v>
      </c>
      <c r="C22" s="703"/>
      <c r="D22" s="703"/>
      <c r="E22" s="703"/>
      <c r="F22" s="703"/>
      <c r="G22" s="703"/>
      <c r="H22" s="703"/>
      <c r="I22" s="703"/>
      <c r="J22" s="703"/>
      <c r="K22" s="703"/>
      <c r="L22" s="703"/>
      <c r="M22" s="703"/>
      <c r="N22" s="703"/>
      <c r="O22" s="703"/>
      <c r="P22" s="703"/>
      <c r="Q22" s="704"/>
      <c r="R22" s="666">
        <v>192660</v>
      </c>
      <c r="S22" s="667"/>
      <c r="T22" s="667"/>
      <c r="U22" s="667"/>
      <c r="V22" s="667"/>
      <c r="W22" s="667"/>
      <c r="X22" s="667"/>
      <c r="Y22" s="668"/>
      <c r="Z22" s="669">
        <v>0.2</v>
      </c>
      <c r="AA22" s="669"/>
      <c r="AB22" s="669"/>
      <c r="AC22" s="669"/>
      <c r="AD22" s="670">
        <v>192660</v>
      </c>
      <c r="AE22" s="670"/>
      <c r="AF22" s="670"/>
      <c r="AG22" s="670"/>
      <c r="AH22" s="670"/>
      <c r="AI22" s="670"/>
      <c r="AJ22" s="670"/>
      <c r="AK22" s="670"/>
      <c r="AL22" s="671">
        <v>0.60000002384185791</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132</v>
      </c>
      <c r="BH22" s="667"/>
      <c r="BI22" s="667"/>
      <c r="BJ22" s="667"/>
      <c r="BK22" s="667"/>
      <c r="BL22" s="667"/>
      <c r="BM22" s="667"/>
      <c r="BN22" s="668"/>
      <c r="BO22" s="669" t="s">
        <v>236</v>
      </c>
      <c r="BP22" s="669"/>
      <c r="BQ22" s="669"/>
      <c r="BR22" s="669"/>
      <c r="BS22" s="670" t="s">
        <v>236</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19888438</v>
      </c>
      <c r="S23" s="667"/>
      <c r="T23" s="667"/>
      <c r="U23" s="667"/>
      <c r="V23" s="667"/>
      <c r="W23" s="667"/>
      <c r="X23" s="667"/>
      <c r="Y23" s="668"/>
      <c r="Z23" s="669">
        <v>22.6</v>
      </c>
      <c r="AA23" s="669"/>
      <c r="AB23" s="669"/>
      <c r="AC23" s="669"/>
      <c r="AD23" s="670">
        <v>18075371</v>
      </c>
      <c r="AE23" s="670"/>
      <c r="AF23" s="670"/>
      <c r="AG23" s="670"/>
      <c r="AH23" s="670"/>
      <c r="AI23" s="670"/>
      <c r="AJ23" s="670"/>
      <c r="AK23" s="670"/>
      <c r="AL23" s="671">
        <v>51.8</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236</v>
      </c>
      <c r="BH23" s="667"/>
      <c r="BI23" s="667"/>
      <c r="BJ23" s="667"/>
      <c r="BK23" s="667"/>
      <c r="BL23" s="667"/>
      <c r="BM23" s="667"/>
      <c r="BN23" s="668"/>
      <c r="BO23" s="669" t="s">
        <v>236</v>
      </c>
      <c r="BP23" s="669"/>
      <c r="BQ23" s="669"/>
      <c r="BR23" s="669"/>
      <c r="BS23" s="670" t="s">
        <v>132</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9" t="s">
        <v>289</v>
      </c>
      <c r="DM23" s="700"/>
      <c r="DN23" s="700"/>
      <c r="DO23" s="700"/>
      <c r="DP23" s="700"/>
      <c r="DQ23" s="700"/>
      <c r="DR23" s="700"/>
      <c r="DS23" s="700"/>
      <c r="DT23" s="700"/>
      <c r="DU23" s="700"/>
      <c r="DV23" s="701"/>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18075371</v>
      </c>
      <c r="S24" s="667"/>
      <c r="T24" s="667"/>
      <c r="U24" s="667"/>
      <c r="V24" s="667"/>
      <c r="W24" s="667"/>
      <c r="X24" s="667"/>
      <c r="Y24" s="668"/>
      <c r="Z24" s="669">
        <v>20.5</v>
      </c>
      <c r="AA24" s="669"/>
      <c r="AB24" s="669"/>
      <c r="AC24" s="669"/>
      <c r="AD24" s="670">
        <v>18075371</v>
      </c>
      <c r="AE24" s="670"/>
      <c r="AF24" s="670"/>
      <c r="AG24" s="670"/>
      <c r="AH24" s="670"/>
      <c r="AI24" s="670"/>
      <c r="AJ24" s="670"/>
      <c r="AK24" s="670"/>
      <c r="AL24" s="671">
        <v>51.8</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236</v>
      </c>
      <c r="BH24" s="667"/>
      <c r="BI24" s="667"/>
      <c r="BJ24" s="667"/>
      <c r="BK24" s="667"/>
      <c r="BL24" s="667"/>
      <c r="BM24" s="667"/>
      <c r="BN24" s="668"/>
      <c r="BO24" s="669" t="s">
        <v>236</v>
      </c>
      <c r="BP24" s="669"/>
      <c r="BQ24" s="669"/>
      <c r="BR24" s="669"/>
      <c r="BS24" s="670" t="s">
        <v>236</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36449278</v>
      </c>
      <c r="CS24" s="656"/>
      <c r="CT24" s="656"/>
      <c r="CU24" s="656"/>
      <c r="CV24" s="656"/>
      <c r="CW24" s="656"/>
      <c r="CX24" s="656"/>
      <c r="CY24" s="657"/>
      <c r="CZ24" s="660">
        <v>42.4</v>
      </c>
      <c r="DA24" s="661"/>
      <c r="DB24" s="661"/>
      <c r="DC24" s="680"/>
      <c r="DD24" s="705">
        <v>20771327</v>
      </c>
      <c r="DE24" s="656"/>
      <c r="DF24" s="656"/>
      <c r="DG24" s="656"/>
      <c r="DH24" s="656"/>
      <c r="DI24" s="656"/>
      <c r="DJ24" s="656"/>
      <c r="DK24" s="657"/>
      <c r="DL24" s="705">
        <v>20599059</v>
      </c>
      <c r="DM24" s="656"/>
      <c r="DN24" s="656"/>
      <c r="DO24" s="656"/>
      <c r="DP24" s="656"/>
      <c r="DQ24" s="656"/>
      <c r="DR24" s="656"/>
      <c r="DS24" s="656"/>
      <c r="DT24" s="656"/>
      <c r="DU24" s="656"/>
      <c r="DV24" s="657"/>
      <c r="DW24" s="660">
        <v>57.2</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1813067</v>
      </c>
      <c r="S25" s="667"/>
      <c r="T25" s="667"/>
      <c r="U25" s="667"/>
      <c r="V25" s="667"/>
      <c r="W25" s="667"/>
      <c r="X25" s="667"/>
      <c r="Y25" s="668"/>
      <c r="Z25" s="669">
        <v>2.1</v>
      </c>
      <c r="AA25" s="669"/>
      <c r="AB25" s="669"/>
      <c r="AC25" s="669"/>
      <c r="AD25" s="670" t="s">
        <v>236</v>
      </c>
      <c r="AE25" s="670"/>
      <c r="AF25" s="670"/>
      <c r="AG25" s="670"/>
      <c r="AH25" s="670"/>
      <c r="AI25" s="670"/>
      <c r="AJ25" s="670"/>
      <c r="AK25" s="670"/>
      <c r="AL25" s="671" t="s">
        <v>236</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236</v>
      </c>
      <c r="BH25" s="667"/>
      <c r="BI25" s="667"/>
      <c r="BJ25" s="667"/>
      <c r="BK25" s="667"/>
      <c r="BL25" s="667"/>
      <c r="BM25" s="667"/>
      <c r="BN25" s="668"/>
      <c r="BO25" s="669" t="s">
        <v>236</v>
      </c>
      <c r="BP25" s="669"/>
      <c r="BQ25" s="669"/>
      <c r="BR25" s="669"/>
      <c r="BS25" s="670" t="s">
        <v>236</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9904944</v>
      </c>
      <c r="CS25" s="691"/>
      <c r="CT25" s="691"/>
      <c r="CU25" s="691"/>
      <c r="CV25" s="691"/>
      <c r="CW25" s="691"/>
      <c r="CX25" s="691"/>
      <c r="CY25" s="692"/>
      <c r="CZ25" s="671">
        <v>11.5</v>
      </c>
      <c r="DA25" s="706"/>
      <c r="DB25" s="706"/>
      <c r="DC25" s="708"/>
      <c r="DD25" s="675">
        <v>8977966</v>
      </c>
      <c r="DE25" s="691"/>
      <c r="DF25" s="691"/>
      <c r="DG25" s="691"/>
      <c r="DH25" s="691"/>
      <c r="DI25" s="691"/>
      <c r="DJ25" s="691"/>
      <c r="DK25" s="692"/>
      <c r="DL25" s="675">
        <v>8805971</v>
      </c>
      <c r="DM25" s="691"/>
      <c r="DN25" s="691"/>
      <c r="DO25" s="691"/>
      <c r="DP25" s="691"/>
      <c r="DQ25" s="691"/>
      <c r="DR25" s="691"/>
      <c r="DS25" s="691"/>
      <c r="DT25" s="691"/>
      <c r="DU25" s="691"/>
      <c r="DV25" s="692"/>
      <c r="DW25" s="671">
        <v>24.4</v>
      </c>
      <c r="DX25" s="706"/>
      <c r="DY25" s="706"/>
      <c r="DZ25" s="706"/>
      <c r="EA25" s="706"/>
      <c r="EB25" s="706"/>
      <c r="EC25" s="707"/>
    </row>
    <row r="26" spans="2:133" ht="11.25" customHeight="1" x14ac:dyDescent="0.15">
      <c r="B26" s="663" t="s">
        <v>297</v>
      </c>
      <c r="C26" s="664"/>
      <c r="D26" s="664"/>
      <c r="E26" s="664"/>
      <c r="F26" s="664"/>
      <c r="G26" s="664"/>
      <c r="H26" s="664"/>
      <c r="I26" s="664"/>
      <c r="J26" s="664"/>
      <c r="K26" s="664"/>
      <c r="L26" s="664"/>
      <c r="M26" s="664"/>
      <c r="N26" s="664"/>
      <c r="O26" s="664"/>
      <c r="P26" s="664"/>
      <c r="Q26" s="665"/>
      <c r="R26" s="666" t="s">
        <v>132</v>
      </c>
      <c r="S26" s="667"/>
      <c r="T26" s="667"/>
      <c r="U26" s="667"/>
      <c r="V26" s="667"/>
      <c r="W26" s="667"/>
      <c r="X26" s="667"/>
      <c r="Y26" s="668"/>
      <c r="Z26" s="669" t="s">
        <v>132</v>
      </c>
      <c r="AA26" s="669"/>
      <c r="AB26" s="669"/>
      <c r="AC26" s="669"/>
      <c r="AD26" s="670" t="s">
        <v>236</v>
      </c>
      <c r="AE26" s="670"/>
      <c r="AF26" s="670"/>
      <c r="AG26" s="670"/>
      <c r="AH26" s="670"/>
      <c r="AI26" s="670"/>
      <c r="AJ26" s="670"/>
      <c r="AK26" s="670"/>
      <c r="AL26" s="671" t="s">
        <v>132</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140</v>
      </c>
      <c r="BH26" s="667"/>
      <c r="BI26" s="667"/>
      <c r="BJ26" s="667"/>
      <c r="BK26" s="667"/>
      <c r="BL26" s="667"/>
      <c r="BM26" s="667"/>
      <c r="BN26" s="668"/>
      <c r="BO26" s="669" t="s">
        <v>236</v>
      </c>
      <c r="BP26" s="669"/>
      <c r="BQ26" s="669"/>
      <c r="BR26" s="669"/>
      <c r="BS26" s="670" t="s">
        <v>236</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6260205</v>
      </c>
      <c r="CS26" s="667"/>
      <c r="CT26" s="667"/>
      <c r="CU26" s="667"/>
      <c r="CV26" s="667"/>
      <c r="CW26" s="667"/>
      <c r="CX26" s="667"/>
      <c r="CY26" s="668"/>
      <c r="CZ26" s="671">
        <v>7.3</v>
      </c>
      <c r="DA26" s="706"/>
      <c r="DB26" s="706"/>
      <c r="DC26" s="708"/>
      <c r="DD26" s="675">
        <v>5779459</v>
      </c>
      <c r="DE26" s="667"/>
      <c r="DF26" s="667"/>
      <c r="DG26" s="667"/>
      <c r="DH26" s="667"/>
      <c r="DI26" s="667"/>
      <c r="DJ26" s="667"/>
      <c r="DK26" s="668"/>
      <c r="DL26" s="675" t="s">
        <v>236</v>
      </c>
      <c r="DM26" s="667"/>
      <c r="DN26" s="667"/>
      <c r="DO26" s="667"/>
      <c r="DP26" s="667"/>
      <c r="DQ26" s="667"/>
      <c r="DR26" s="667"/>
      <c r="DS26" s="667"/>
      <c r="DT26" s="667"/>
      <c r="DU26" s="667"/>
      <c r="DV26" s="668"/>
      <c r="DW26" s="671" t="s">
        <v>236</v>
      </c>
      <c r="DX26" s="706"/>
      <c r="DY26" s="706"/>
      <c r="DZ26" s="706"/>
      <c r="EA26" s="706"/>
      <c r="EB26" s="706"/>
      <c r="EC26" s="707"/>
    </row>
    <row r="27" spans="2:133" ht="11.25" customHeight="1" x14ac:dyDescent="0.15">
      <c r="B27" s="663" t="s">
        <v>300</v>
      </c>
      <c r="C27" s="664"/>
      <c r="D27" s="664"/>
      <c r="E27" s="664"/>
      <c r="F27" s="664"/>
      <c r="G27" s="664"/>
      <c r="H27" s="664"/>
      <c r="I27" s="664"/>
      <c r="J27" s="664"/>
      <c r="K27" s="664"/>
      <c r="L27" s="664"/>
      <c r="M27" s="664"/>
      <c r="N27" s="664"/>
      <c r="O27" s="664"/>
      <c r="P27" s="664"/>
      <c r="Q27" s="665"/>
      <c r="R27" s="666">
        <v>36551014</v>
      </c>
      <c r="S27" s="667"/>
      <c r="T27" s="667"/>
      <c r="U27" s="667"/>
      <c r="V27" s="667"/>
      <c r="W27" s="667"/>
      <c r="X27" s="667"/>
      <c r="Y27" s="668"/>
      <c r="Z27" s="669">
        <v>41.5</v>
      </c>
      <c r="AA27" s="669"/>
      <c r="AB27" s="669"/>
      <c r="AC27" s="669"/>
      <c r="AD27" s="670">
        <v>34737947</v>
      </c>
      <c r="AE27" s="670"/>
      <c r="AF27" s="670"/>
      <c r="AG27" s="670"/>
      <c r="AH27" s="670"/>
      <c r="AI27" s="670"/>
      <c r="AJ27" s="670"/>
      <c r="AK27" s="670"/>
      <c r="AL27" s="671">
        <v>99.599998474121094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12740106</v>
      </c>
      <c r="BH27" s="667"/>
      <c r="BI27" s="667"/>
      <c r="BJ27" s="667"/>
      <c r="BK27" s="667"/>
      <c r="BL27" s="667"/>
      <c r="BM27" s="667"/>
      <c r="BN27" s="668"/>
      <c r="BO27" s="669">
        <v>100</v>
      </c>
      <c r="BP27" s="669"/>
      <c r="BQ27" s="669"/>
      <c r="BR27" s="669"/>
      <c r="BS27" s="670">
        <v>135897</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18517427</v>
      </c>
      <c r="CS27" s="691"/>
      <c r="CT27" s="691"/>
      <c r="CU27" s="691"/>
      <c r="CV27" s="691"/>
      <c r="CW27" s="691"/>
      <c r="CX27" s="691"/>
      <c r="CY27" s="692"/>
      <c r="CZ27" s="671">
        <v>21.5</v>
      </c>
      <c r="DA27" s="706"/>
      <c r="DB27" s="706"/>
      <c r="DC27" s="708"/>
      <c r="DD27" s="675">
        <v>4066599</v>
      </c>
      <c r="DE27" s="691"/>
      <c r="DF27" s="691"/>
      <c r="DG27" s="691"/>
      <c r="DH27" s="691"/>
      <c r="DI27" s="691"/>
      <c r="DJ27" s="691"/>
      <c r="DK27" s="692"/>
      <c r="DL27" s="675">
        <v>4066326</v>
      </c>
      <c r="DM27" s="691"/>
      <c r="DN27" s="691"/>
      <c r="DO27" s="691"/>
      <c r="DP27" s="691"/>
      <c r="DQ27" s="691"/>
      <c r="DR27" s="691"/>
      <c r="DS27" s="691"/>
      <c r="DT27" s="691"/>
      <c r="DU27" s="691"/>
      <c r="DV27" s="692"/>
      <c r="DW27" s="671">
        <v>11.3</v>
      </c>
      <c r="DX27" s="706"/>
      <c r="DY27" s="706"/>
      <c r="DZ27" s="706"/>
      <c r="EA27" s="706"/>
      <c r="EB27" s="706"/>
      <c r="EC27" s="707"/>
    </row>
    <row r="28" spans="2:133" ht="11.25" customHeight="1" x14ac:dyDescent="0.15">
      <c r="B28" s="663" t="s">
        <v>303</v>
      </c>
      <c r="C28" s="664"/>
      <c r="D28" s="664"/>
      <c r="E28" s="664"/>
      <c r="F28" s="664"/>
      <c r="G28" s="664"/>
      <c r="H28" s="664"/>
      <c r="I28" s="664"/>
      <c r="J28" s="664"/>
      <c r="K28" s="664"/>
      <c r="L28" s="664"/>
      <c r="M28" s="664"/>
      <c r="N28" s="664"/>
      <c r="O28" s="664"/>
      <c r="P28" s="664"/>
      <c r="Q28" s="665"/>
      <c r="R28" s="666">
        <v>23512</v>
      </c>
      <c r="S28" s="667"/>
      <c r="T28" s="667"/>
      <c r="U28" s="667"/>
      <c r="V28" s="667"/>
      <c r="W28" s="667"/>
      <c r="X28" s="667"/>
      <c r="Y28" s="668"/>
      <c r="Z28" s="669">
        <v>0</v>
      </c>
      <c r="AA28" s="669"/>
      <c r="AB28" s="669"/>
      <c r="AC28" s="669"/>
      <c r="AD28" s="670">
        <v>23512</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8026907</v>
      </c>
      <c r="CS28" s="667"/>
      <c r="CT28" s="667"/>
      <c r="CU28" s="667"/>
      <c r="CV28" s="667"/>
      <c r="CW28" s="667"/>
      <c r="CX28" s="667"/>
      <c r="CY28" s="668"/>
      <c r="CZ28" s="671">
        <v>9.3000000000000007</v>
      </c>
      <c r="DA28" s="706"/>
      <c r="DB28" s="706"/>
      <c r="DC28" s="708"/>
      <c r="DD28" s="675">
        <v>7726762</v>
      </c>
      <c r="DE28" s="667"/>
      <c r="DF28" s="667"/>
      <c r="DG28" s="667"/>
      <c r="DH28" s="667"/>
      <c r="DI28" s="667"/>
      <c r="DJ28" s="667"/>
      <c r="DK28" s="668"/>
      <c r="DL28" s="675">
        <v>7726762</v>
      </c>
      <c r="DM28" s="667"/>
      <c r="DN28" s="667"/>
      <c r="DO28" s="667"/>
      <c r="DP28" s="667"/>
      <c r="DQ28" s="667"/>
      <c r="DR28" s="667"/>
      <c r="DS28" s="667"/>
      <c r="DT28" s="667"/>
      <c r="DU28" s="667"/>
      <c r="DV28" s="668"/>
      <c r="DW28" s="671">
        <v>21.4</v>
      </c>
      <c r="DX28" s="706"/>
      <c r="DY28" s="706"/>
      <c r="DZ28" s="706"/>
      <c r="EA28" s="706"/>
      <c r="EB28" s="706"/>
      <c r="EC28" s="707"/>
    </row>
    <row r="29" spans="2:133" ht="11.25" customHeight="1" x14ac:dyDescent="0.15">
      <c r="B29" s="663" t="s">
        <v>305</v>
      </c>
      <c r="C29" s="664"/>
      <c r="D29" s="664"/>
      <c r="E29" s="664"/>
      <c r="F29" s="664"/>
      <c r="G29" s="664"/>
      <c r="H29" s="664"/>
      <c r="I29" s="664"/>
      <c r="J29" s="664"/>
      <c r="K29" s="664"/>
      <c r="L29" s="664"/>
      <c r="M29" s="664"/>
      <c r="N29" s="664"/>
      <c r="O29" s="664"/>
      <c r="P29" s="664"/>
      <c r="Q29" s="665"/>
      <c r="R29" s="666">
        <v>748182</v>
      </c>
      <c r="S29" s="667"/>
      <c r="T29" s="667"/>
      <c r="U29" s="667"/>
      <c r="V29" s="667"/>
      <c r="W29" s="667"/>
      <c r="X29" s="667"/>
      <c r="Y29" s="668"/>
      <c r="Z29" s="669">
        <v>0.8</v>
      </c>
      <c r="AA29" s="669"/>
      <c r="AB29" s="669"/>
      <c r="AC29" s="669"/>
      <c r="AD29" s="670" t="s">
        <v>236</v>
      </c>
      <c r="AE29" s="670"/>
      <c r="AF29" s="670"/>
      <c r="AG29" s="670"/>
      <c r="AH29" s="670"/>
      <c r="AI29" s="670"/>
      <c r="AJ29" s="670"/>
      <c r="AK29" s="670"/>
      <c r="AL29" s="671" t="s">
        <v>132</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307</v>
      </c>
      <c r="CG29" s="682"/>
      <c r="CH29" s="682"/>
      <c r="CI29" s="682"/>
      <c r="CJ29" s="682"/>
      <c r="CK29" s="682"/>
      <c r="CL29" s="682"/>
      <c r="CM29" s="682"/>
      <c r="CN29" s="682"/>
      <c r="CO29" s="682"/>
      <c r="CP29" s="682"/>
      <c r="CQ29" s="683"/>
      <c r="CR29" s="666">
        <v>8026761</v>
      </c>
      <c r="CS29" s="691"/>
      <c r="CT29" s="691"/>
      <c r="CU29" s="691"/>
      <c r="CV29" s="691"/>
      <c r="CW29" s="691"/>
      <c r="CX29" s="691"/>
      <c r="CY29" s="692"/>
      <c r="CZ29" s="671">
        <v>9.3000000000000007</v>
      </c>
      <c r="DA29" s="706"/>
      <c r="DB29" s="706"/>
      <c r="DC29" s="708"/>
      <c r="DD29" s="675">
        <v>7726616</v>
      </c>
      <c r="DE29" s="691"/>
      <c r="DF29" s="691"/>
      <c r="DG29" s="691"/>
      <c r="DH29" s="691"/>
      <c r="DI29" s="691"/>
      <c r="DJ29" s="691"/>
      <c r="DK29" s="692"/>
      <c r="DL29" s="675">
        <v>7726616</v>
      </c>
      <c r="DM29" s="691"/>
      <c r="DN29" s="691"/>
      <c r="DO29" s="691"/>
      <c r="DP29" s="691"/>
      <c r="DQ29" s="691"/>
      <c r="DR29" s="691"/>
      <c r="DS29" s="691"/>
      <c r="DT29" s="691"/>
      <c r="DU29" s="691"/>
      <c r="DV29" s="692"/>
      <c r="DW29" s="671">
        <v>21.4</v>
      </c>
      <c r="DX29" s="706"/>
      <c r="DY29" s="706"/>
      <c r="DZ29" s="706"/>
      <c r="EA29" s="706"/>
      <c r="EB29" s="706"/>
      <c r="EC29" s="707"/>
    </row>
    <row r="30" spans="2:133" ht="11.25" customHeight="1" x14ac:dyDescent="0.15">
      <c r="B30" s="663" t="s">
        <v>308</v>
      </c>
      <c r="C30" s="664"/>
      <c r="D30" s="664"/>
      <c r="E30" s="664"/>
      <c r="F30" s="664"/>
      <c r="G30" s="664"/>
      <c r="H30" s="664"/>
      <c r="I30" s="664"/>
      <c r="J30" s="664"/>
      <c r="K30" s="664"/>
      <c r="L30" s="664"/>
      <c r="M30" s="664"/>
      <c r="N30" s="664"/>
      <c r="O30" s="664"/>
      <c r="P30" s="664"/>
      <c r="Q30" s="665"/>
      <c r="R30" s="666">
        <v>1196791</v>
      </c>
      <c r="S30" s="667"/>
      <c r="T30" s="667"/>
      <c r="U30" s="667"/>
      <c r="V30" s="667"/>
      <c r="W30" s="667"/>
      <c r="X30" s="667"/>
      <c r="Y30" s="668"/>
      <c r="Z30" s="669">
        <v>1.4</v>
      </c>
      <c r="AA30" s="669"/>
      <c r="AB30" s="669"/>
      <c r="AC30" s="669"/>
      <c r="AD30" s="670">
        <v>66312</v>
      </c>
      <c r="AE30" s="670"/>
      <c r="AF30" s="670"/>
      <c r="AG30" s="670"/>
      <c r="AH30" s="670"/>
      <c r="AI30" s="670"/>
      <c r="AJ30" s="670"/>
      <c r="AK30" s="670"/>
      <c r="AL30" s="671">
        <v>0.2</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1" t="s">
        <v>311</v>
      </c>
      <c r="CG30" s="682"/>
      <c r="CH30" s="682"/>
      <c r="CI30" s="682"/>
      <c r="CJ30" s="682"/>
      <c r="CK30" s="682"/>
      <c r="CL30" s="682"/>
      <c r="CM30" s="682"/>
      <c r="CN30" s="682"/>
      <c r="CO30" s="682"/>
      <c r="CP30" s="682"/>
      <c r="CQ30" s="683"/>
      <c r="CR30" s="666">
        <v>7740979</v>
      </c>
      <c r="CS30" s="667"/>
      <c r="CT30" s="667"/>
      <c r="CU30" s="667"/>
      <c r="CV30" s="667"/>
      <c r="CW30" s="667"/>
      <c r="CX30" s="667"/>
      <c r="CY30" s="668"/>
      <c r="CZ30" s="671">
        <v>9</v>
      </c>
      <c r="DA30" s="706"/>
      <c r="DB30" s="706"/>
      <c r="DC30" s="708"/>
      <c r="DD30" s="675">
        <v>7463979</v>
      </c>
      <c r="DE30" s="667"/>
      <c r="DF30" s="667"/>
      <c r="DG30" s="667"/>
      <c r="DH30" s="667"/>
      <c r="DI30" s="667"/>
      <c r="DJ30" s="667"/>
      <c r="DK30" s="668"/>
      <c r="DL30" s="675">
        <v>7463979</v>
      </c>
      <c r="DM30" s="667"/>
      <c r="DN30" s="667"/>
      <c r="DO30" s="667"/>
      <c r="DP30" s="667"/>
      <c r="DQ30" s="667"/>
      <c r="DR30" s="667"/>
      <c r="DS30" s="667"/>
      <c r="DT30" s="667"/>
      <c r="DU30" s="667"/>
      <c r="DV30" s="668"/>
      <c r="DW30" s="671">
        <v>20.7</v>
      </c>
      <c r="DX30" s="706"/>
      <c r="DY30" s="706"/>
      <c r="DZ30" s="706"/>
      <c r="EA30" s="706"/>
      <c r="EB30" s="706"/>
      <c r="EC30" s="707"/>
    </row>
    <row r="31" spans="2:133" ht="11.25" customHeight="1" x14ac:dyDescent="0.15">
      <c r="B31" s="663" t="s">
        <v>312</v>
      </c>
      <c r="C31" s="664"/>
      <c r="D31" s="664"/>
      <c r="E31" s="664"/>
      <c r="F31" s="664"/>
      <c r="G31" s="664"/>
      <c r="H31" s="664"/>
      <c r="I31" s="664"/>
      <c r="J31" s="664"/>
      <c r="K31" s="664"/>
      <c r="L31" s="664"/>
      <c r="M31" s="664"/>
      <c r="N31" s="664"/>
      <c r="O31" s="664"/>
      <c r="P31" s="664"/>
      <c r="Q31" s="665"/>
      <c r="R31" s="666">
        <v>445195</v>
      </c>
      <c r="S31" s="667"/>
      <c r="T31" s="667"/>
      <c r="U31" s="667"/>
      <c r="V31" s="667"/>
      <c r="W31" s="667"/>
      <c r="X31" s="667"/>
      <c r="Y31" s="668"/>
      <c r="Z31" s="669">
        <v>0.5</v>
      </c>
      <c r="AA31" s="669"/>
      <c r="AB31" s="669"/>
      <c r="AC31" s="669"/>
      <c r="AD31" s="670">
        <v>540</v>
      </c>
      <c r="AE31" s="670"/>
      <c r="AF31" s="670"/>
      <c r="AG31" s="670"/>
      <c r="AH31" s="670"/>
      <c r="AI31" s="670"/>
      <c r="AJ31" s="670"/>
      <c r="AK31" s="670"/>
      <c r="AL31" s="671">
        <v>0</v>
      </c>
      <c r="AM31" s="672"/>
      <c r="AN31" s="672"/>
      <c r="AO31" s="673"/>
      <c r="AP31" s="726" t="s">
        <v>313</v>
      </c>
      <c r="AQ31" s="727"/>
      <c r="AR31" s="727"/>
      <c r="AS31" s="727"/>
      <c r="AT31" s="732" t="s">
        <v>314</v>
      </c>
      <c r="AU31" s="217"/>
      <c r="AV31" s="217"/>
      <c r="AW31" s="217"/>
      <c r="AX31" s="652" t="s">
        <v>189</v>
      </c>
      <c r="AY31" s="653"/>
      <c r="AZ31" s="653"/>
      <c r="BA31" s="653"/>
      <c r="BB31" s="653"/>
      <c r="BC31" s="653"/>
      <c r="BD31" s="653"/>
      <c r="BE31" s="653"/>
      <c r="BF31" s="654"/>
      <c r="BG31" s="725">
        <v>99.3</v>
      </c>
      <c r="BH31" s="721"/>
      <c r="BI31" s="721"/>
      <c r="BJ31" s="721"/>
      <c r="BK31" s="721"/>
      <c r="BL31" s="721"/>
      <c r="BM31" s="661">
        <v>97.6</v>
      </c>
      <c r="BN31" s="721"/>
      <c r="BO31" s="721"/>
      <c r="BP31" s="721"/>
      <c r="BQ31" s="722"/>
      <c r="BR31" s="725">
        <v>99</v>
      </c>
      <c r="BS31" s="721"/>
      <c r="BT31" s="721"/>
      <c r="BU31" s="721"/>
      <c r="BV31" s="721"/>
      <c r="BW31" s="721"/>
      <c r="BX31" s="661">
        <v>97.2</v>
      </c>
      <c r="BY31" s="721"/>
      <c r="BZ31" s="721"/>
      <c r="CA31" s="721"/>
      <c r="CB31" s="722"/>
      <c r="CD31" s="717"/>
      <c r="CE31" s="718"/>
      <c r="CF31" s="681" t="s">
        <v>315</v>
      </c>
      <c r="CG31" s="682"/>
      <c r="CH31" s="682"/>
      <c r="CI31" s="682"/>
      <c r="CJ31" s="682"/>
      <c r="CK31" s="682"/>
      <c r="CL31" s="682"/>
      <c r="CM31" s="682"/>
      <c r="CN31" s="682"/>
      <c r="CO31" s="682"/>
      <c r="CP31" s="682"/>
      <c r="CQ31" s="683"/>
      <c r="CR31" s="666">
        <v>285782</v>
      </c>
      <c r="CS31" s="691"/>
      <c r="CT31" s="691"/>
      <c r="CU31" s="691"/>
      <c r="CV31" s="691"/>
      <c r="CW31" s="691"/>
      <c r="CX31" s="691"/>
      <c r="CY31" s="692"/>
      <c r="CZ31" s="671">
        <v>0.3</v>
      </c>
      <c r="DA31" s="706"/>
      <c r="DB31" s="706"/>
      <c r="DC31" s="708"/>
      <c r="DD31" s="675">
        <v>262637</v>
      </c>
      <c r="DE31" s="691"/>
      <c r="DF31" s="691"/>
      <c r="DG31" s="691"/>
      <c r="DH31" s="691"/>
      <c r="DI31" s="691"/>
      <c r="DJ31" s="691"/>
      <c r="DK31" s="692"/>
      <c r="DL31" s="675">
        <v>262637</v>
      </c>
      <c r="DM31" s="691"/>
      <c r="DN31" s="691"/>
      <c r="DO31" s="691"/>
      <c r="DP31" s="691"/>
      <c r="DQ31" s="691"/>
      <c r="DR31" s="691"/>
      <c r="DS31" s="691"/>
      <c r="DT31" s="691"/>
      <c r="DU31" s="691"/>
      <c r="DV31" s="692"/>
      <c r="DW31" s="671">
        <v>0.7</v>
      </c>
      <c r="DX31" s="706"/>
      <c r="DY31" s="706"/>
      <c r="DZ31" s="706"/>
      <c r="EA31" s="706"/>
      <c r="EB31" s="706"/>
      <c r="EC31" s="707"/>
    </row>
    <row r="32" spans="2:133" ht="11.25" customHeight="1" x14ac:dyDescent="0.15">
      <c r="B32" s="663" t="s">
        <v>316</v>
      </c>
      <c r="C32" s="664"/>
      <c r="D32" s="664"/>
      <c r="E32" s="664"/>
      <c r="F32" s="664"/>
      <c r="G32" s="664"/>
      <c r="H32" s="664"/>
      <c r="I32" s="664"/>
      <c r="J32" s="664"/>
      <c r="K32" s="664"/>
      <c r="L32" s="664"/>
      <c r="M32" s="664"/>
      <c r="N32" s="664"/>
      <c r="O32" s="664"/>
      <c r="P32" s="664"/>
      <c r="Q32" s="665"/>
      <c r="R32" s="666">
        <v>16168121</v>
      </c>
      <c r="S32" s="667"/>
      <c r="T32" s="667"/>
      <c r="U32" s="667"/>
      <c r="V32" s="667"/>
      <c r="W32" s="667"/>
      <c r="X32" s="667"/>
      <c r="Y32" s="668"/>
      <c r="Z32" s="669">
        <v>18.3</v>
      </c>
      <c r="AA32" s="669"/>
      <c r="AB32" s="669"/>
      <c r="AC32" s="669"/>
      <c r="AD32" s="670" t="s">
        <v>236</v>
      </c>
      <c r="AE32" s="670"/>
      <c r="AF32" s="670"/>
      <c r="AG32" s="670"/>
      <c r="AH32" s="670"/>
      <c r="AI32" s="670"/>
      <c r="AJ32" s="670"/>
      <c r="AK32" s="670"/>
      <c r="AL32" s="671" t="s">
        <v>236</v>
      </c>
      <c r="AM32" s="672"/>
      <c r="AN32" s="672"/>
      <c r="AO32" s="673"/>
      <c r="AP32" s="728"/>
      <c r="AQ32" s="729"/>
      <c r="AR32" s="729"/>
      <c r="AS32" s="729"/>
      <c r="AT32" s="733"/>
      <c r="AU32" s="216" t="s">
        <v>317</v>
      </c>
      <c r="AV32" s="216"/>
      <c r="AW32" s="216"/>
      <c r="AX32" s="663" t="s">
        <v>318</v>
      </c>
      <c r="AY32" s="664"/>
      <c r="AZ32" s="664"/>
      <c r="BA32" s="664"/>
      <c r="BB32" s="664"/>
      <c r="BC32" s="664"/>
      <c r="BD32" s="664"/>
      <c r="BE32" s="664"/>
      <c r="BF32" s="665"/>
      <c r="BG32" s="735">
        <v>99.3</v>
      </c>
      <c r="BH32" s="691"/>
      <c r="BI32" s="691"/>
      <c r="BJ32" s="691"/>
      <c r="BK32" s="691"/>
      <c r="BL32" s="691"/>
      <c r="BM32" s="672">
        <v>97.9</v>
      </c>
      <c r="BN32" s="723"/>
      <c r="BO32" s="723"/>
      <c r="BP32" s="723"/>
      <c r="BQ32" s="724"/>
      <c r="BR32" s="735">
        <v>99.2</v>
      </c>
      <c r="BS32" s="691"/>
      <c r="BT32" s="691"/>
      <c r="BU32" s="691"/>
      <c r="BV32" s="691"/>
      <c r="BW32" s="691"/>
      <c r="BX32" s="672">
        <v>97.8</v>
      </c>
      <c r="BY32" s="723"/>
      <c r="BZ32" s="723"/>
      <c r="CA32" s="723"/>
      <c r="CB32" s="724"/>
      <c r="CD32" s="719"/>
      <c r="CE32" s="720"/>
      <c r="CF32" s="681" t="s">
        <v>319</v>
      </c>
      <c r="CG32" s="682"/>
      <c r="CH32" s="682"/>
      <c r="CI32" s="682"/>
      <c r="CJ32" s="682"/>
      <c r="CK32" s="682"/>
      <c r="CL32" s="682"/>
      <c r="CM32" s="682"/>
      <c r="CN32" s="682"/>
      <c r="CO32" s="682"/>
      <c r="CP32" s="682"/>
      <c r="CQ32" s="683"/>
      <c r="CR32" s="666">
        <v>146</v>
      </c>
      <c r="CS32" s="667"/>
      <c r="CT32" s="667"/>
      <c r="CU32" s="667"/>
      <c r="CV32" s="667"/>
      <c r="CW32" s="667"/>
      <c r="CX32" s="667"/>
      <c r="CY32" s="668"/>
      <c r="CZ32" s="671">
        <v>0</v>
      </c>
      <c r="DA32" s="706"/>
      <c r="DB32" s="706"/>
      <c r="DC32" s="708"/>
      <c r="DD32" s="675">
        <v>146</v>
      </c>
      <c r="DE32" s="667"/>
      <c r="DF32" s="667"/>
      <c r="DG32" s="667"/>
      <c r="DH32" s="667"/>
      <c r="DI32" s="667"/>
      <c r="DJ32" s="667"/>
      <c r="DK32" s="668"/>
      <c r="DL32" s="675">
        <v>146</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702" t="s">
        <v>320</v>
      </c>
      <c r="C33" s="703"/>
      <c r="D33" s="703"/>
      <c r="E33" s="703"/>
      <c r="F33" s="703"/>
      <c r="G33" s="703"/>
      <c r="H33" s="703"/>
      <c r="I33" s="703"/>
      <c r="J33" s="703"/>
      <c r="K33" s="703"/>
      <c r="L33" s="703"/>
      <c r="M33" s="703"/>
      <c r="N33" s="703"/>
      <c r="O33" s="703"/>
      <c r="P33" s="703"/>
      <c r="Q33" s="704"/>
      <c r="R33" s="666" t="s">
        <v>236</v>
      </c>
      <c r="S33" s="667"/>
      <c r="T33" s="667"/>
      <c r="U33" s="667"/>
      <c r="V33" s="667"/>
      <c r="W33" s="667"/>
      <c r="X33" s="667"/>
      <c r="Y33" s="668"/>
      <c r="Z33" s="669" t="s">
        <v>236</v>
      </c>
      <c r="AA33" s="669"/>
      <c r="AB33" s="669"/>
      <c r="AC33" s="669"/>
      <c r="AD33" s="670" t="s">
        <v>236</v>
      </c>
      <c r="AE33" s="670"/>
      <c r="AF33" s="670"/>
      <c r="AG33" s="670"/>
      <c r="AH33" s="670"/>
      <c r="AI33" s="670"/>
      <c r="AJ33" s="670"/>
      <c r="AK33" s="670"/>
      <c r="AL33" s="671" t="s">
        <v>236</v>
      </c>
      <c r="AM33" s="672"/>
      <c r="AN33" s="672"/>
      <c r="AO33" s="673"/>
      <c r="AP33" s="730"/>
      <c r="AQ33" s="731"/>
      <c r="AR33" s="731"/>
      <c r="AS33" s="731"/>
      <c r="AT33" s="734"/>
      <c r="AU33" s="218"/>
      <c r="AV33" s="218"/>
      <c r="AW33" s="218"/>
      <c r="AX33" s="710" t="s">
        <v>321</v>
      </c>
      <c r="AY33" s="711"/>
      <c r="AZ33" s="711"/>
      <c r="BA33" s="711"/>
      <c r="BB33" s="711"/>
      <c r="BC33" s="711"/>
      <c r="BD33" s="711"/>
      <c r="BE33" s="711"/>
      <c r="BF33" s="712"/>
      <c r="BG33" s="736">
        <v>99.2</v>
      </c>
      <c r="BH33" s="737"/>
      <c r="BI33" s="737"/>
      <c r="BJ33" s="737"/>
      <c r="BK33" s="737"/>
      <c r="BL33" s="737"/>
      <c r="BM33" s="738">
        <v>97</v>
      </c>
      <c r="BN33" s="737"/>
      <c r="BO33" s="737"/>
      <c r="BP33" s="737"/>
      <c r="BQ33" s="739"/>
      <c r="BR33" s="736">
        <v>98.7</v>
      </c>
      <c r="BS33" s="737"/>
      <c r="BT33" s="737"/>
      <c r="BU33" s="737"/>
      <c r="BV33" s="737"/>
      <c r="BW33" s="737"/>
      <c r="BX33" s="738">
        <v>96.5</v>
      </c>
      <c r="BY33" s="737"/>
      <c r="BZ33" s="737"/>
      <c r="CA33" s="737"/>
      <c r="CB33" s="739"/>
      <c r="CD33" s="681" t="s">
        <v>322</v>
      </c>
      <c r="CE33" s="682"/>
      <c r="CF33" s="682"/>
      <c r="CG33" s="682"/>
      <c r="CH33" s="682"/>
      <c r="CI33" s="682"/>
      <c r="CJ33" s="682"/>
      <c r="CK33" s="682"/>
      <c r="CL33" s="682"/>
      <c r="CM33" s="682"/>
      <c r="CN33" s="682"/>
      <c r="CO33" s="682"/>
      <c r="CP33" s="682"/>
      <c r="CQ33" s="683"/>
      <c r="CR33" s="666">
        <v>33142257</v>
      </c>
      <c r="CS33" s="691"/>
      <c r="CT33" s="691"/>
      <c r="CU33" s="691"/>
      <c r="CV33" s="691"/>
      <c r="CW33" s="691"/>
      <c r="CX33" s="691"/>
      <c r="CY33" s="692"/>
      <c r="CZ33" s="671">
        <v>38.5</v>
      </c>
      <c r="DA33" s="706"/>
      <c r="DB33" s="706"/>
      <c r="DC33" s="708"/>
      <c r="DD33" s="675">
        <v>19330533</v>
      </c>
      <c r="DE33" s="691"/>
      <c r="DF33" s="691"/>
      <c r="DG33" s="691"/>
      <c r="DH33" s="691"/>
      <c r="DI33" s="691"/>
      <c r="DJ33" s="691"/>
      <c r="DK33" s="692"/>
      <c r="DL33" s="675">
        <v>10099688</v>
      </c>
      <c r="DM33" s="691"/>
      <c r="DN33" s="691"/>
      <c r="DO33" s="691"/>
      <c r="DP33" s="691"/>
      <c r="DQ33" s="691"/>
      <c r="DR33" s="691"/>
      <c r="DS33" s="691"/>
      <c r="DT33" s="691"/>
      <c r="DU33" s="691"/>
      <c r="DV33" s="692"/>
      <c r="DW33" s="671">
        <v>28</v>
      </c>
      <c r="DX33" s="706"/>
      <c r="DY33" s="706"/>
      <c r="DZ33" s="706"/>
      <c r="EA33" s="706"/>
      <c r="EB33" s="706"/>
      <c r="EC33" s="707"/>
    </row>
    <row r="34" spans="2:133" ht="11.25" customHeight="1" x14ac:dyDescent="0.15">
      <c r="B34" s="663" t="s">
        <v>323</v>
      </c>
      <c r="C34" s="664"/>
      <c r="D34" s="664"/>
      <c r="E34" s="664"/>
      <c r="F34" s="664"/>
      <c r="G34" s="664"/>
      <c r="H34" s="664"/>
      <c r="I34" s="664"/>
      <c r="J34" s="664"/>
      <c r="K34" s="664"/>
      <c r="L34" s="664"/>
      <c r="M34" s="664"/>
      <c r="N34" s="664"/>
      <c r="O34" s="664"/>
      <c r="P34" s="664"/>
      <c r="Q34" s="665"/>
      <c r="R34" s="666">
        <v>6172253</v>
      </c>
      <c r="S34" s="667"/>
      <c r="T34" s="667"/>
      <c r="U34" s="667"/>
      <c r="V34" s="667"/>
      <c r="W34" s="667"/>
      <c r="X34" s="667"/>
      <c r="Y34" s="668"/>
      <c r="Z34" s="669">
        <v>7</v>
      </c>
      <c r="AA34" s="669"/>
      <c r="AB34" s="669"/>
      <c r="AC34" s="669"/>
      <c r="AD34" s="670" t="s">
        <v>236</v>
      </c>
      <c r="AE34" s="670"/>
      <c r="AF34" s="670"/>
      <c r="AG34" s="670"/>
      <c r="AH34" s="670"/>
      <c r="AI34" s="670"/>
      <c r="AJ34" s="670"/>
      <c r="AK34" s="670"/>
      <c r="AL34" s="671" t="s">
        <v>236</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12290414</v>
      </c>
      <c r="CS34" s="667"/>
      <c r="CT34" s="667"/>
      <c r="CU34" s="667"/>
      <c r="CV34" s="667"/>
      <c r="CW34" s="667"/>
      <c r="CX34" s="667"/>
      <c r="CY34" s="668"/>
      <c r="CZ34" s="671">
        <v>14.3</v>
      </c>
      <c r="DA34" s="706"/>
      <c r="DB34" s="706"/>
      <c r="DC34" s="708"/>
      <c r="DD34" s="675">
        <v>4829850</v>
      </c>
      <c r="DE34" s="667"/>
      <c r="DF34" s="667"/>
      <c r="DG34" s="667"/>
      <c r="DH34" s="667"/>
      <c r="DI34" s="667"/>
      <c r="DJ34" s="667"/>
      <c r="DK34" s="668"/>
      <c r="DL34" s="675">
        <v>4032910</v>
      </c>
      <c r="DM34" s="667"/>
      <c r="DN34" s="667"/>
      <c r="DO34" s="667"/>
      <c r="DP34" s="667"/>
      <c r="DQ34" s="667"/>
      <c r="DR34" s="667"/>
      <c r="DS34" s="667"/>
      <c r="DT34" s="667"/>
      <c r="DU34" s="667"/>
      <c r="DV34" s="668"/>
      <c r="DW34" s="671">
        <v>11.2</v>
      </c>
      <c r="DX34" s="706"/>
      <c r="DY34" s="706"/>
      <c r="DZ34" s="706"/>
      <c r="EA34" s="706"/>
      <c r="EB34" s="706"/>
      <c r="EC34" s="707"/>
    </row>
    <row r="35" spans="2:133" ht="11.25" customHeight="1" x14ac:dyDescent="0.15">
      <c r="B35" s="663" t="s">
        <v>325</v>
      </c>
      <c r="C35" s="664"/>
      <c r="D35" s="664"/>
      <c r="E35" s="664"/>
      <c r="F35" s="664"/>
      <c r="G35" s="664"/>
      <c r="H35" s="664"/>
      <c r="I35" s="664"/>
      <c r="J35" s="664"/>
      <c r="K35" s="664"/>
      <c r="L35" s="664"/>
      <c r="M35" s="664"/>
      <c r="N35" s="664"/>
      <c r="O35" s="664"/>
      <c r="P35" s="664"/>
      <c r="Q35" s="665"/>
      <c r="R35" s="666">
        <v>139512</v>
      </c>
      <c r="S35" s="667"/>
      <c r="T35" s="667"/>
      <c r="U35" s="667"/>
      <c r="V35" s="667"/>
      <c r="W35" s="667"/>
      <c r="X35" s="667"/>
      <c r="Y35" s="668"/>
      <c r="Z35" s="669">
        <v>0.2</v>
      </c>
      <c r="AA35" s="669"/>
      <c r="AB35" s="669"/>
      <c r="AC35" s="669"/>
      <c r="AD35" s="670">
        <v>40416</v>
      </c>
      <c r="AE35" s="670"/>
      <c r="AF35" s="670"/>
      <c r="AG35" s="670"/>
      <c r="AH35" s="670"/>
      <c r="AI35" s="670"/>
      <c r="AJ35" s="670"/>
      <c r="AK35" s="670"/>
      <c r="AL35" s="671">
        <v>0.1</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250291</v>
      </c>
      <c r="CS35" s="691"/>
      <c r="CT35" s="691"/>
      <c r="CU35" s="691"/>
      <c r="CV35" s="691"/>
      <c r="CW35" s="691"/>
      <c r="CX35" s="691"/>
      <c r="CY35" s="692"/>
      <c r="CZ35" s="671">
        <v>0.3</v>
      </c>
      <c r="DA35" s="706"/>
      <c r="DB35" s="706"/>
      <c r="DC35" s="708"/>
      <c r="DD35" s="675">
        <v>134556</v>
      </c>
      <c r="DE35" s="691"/>
      <c r="DF35" s="691"/>
      <c r="DG35" s="691"/>
      <c r="DH35" s="691"/>
      <c r="DI35" s="691"/>
      <c r="DJ35" s="691"/>
      <c r="DK35" s="692"/>
      <c r="DL35" s="675">
        <v>119980</v>
      </c>
      <c r="DM35" s="691"/>
      <c r="DN35" s="691"/>
      <c r="DO35" s="691"/>
      <c r="DP35" s="691"/>
      <c r="DQ35" s="691"/>
      <c r="DR35" s="691"/>
      <c r="DS35" s="691"/>
      <c r="DT35" s="691"/>
      <c r="DU35" s="691"/>
      <c r="DV35" s="692"/>
      <c r="DW35" s="671">
        <v>0.3</v>
      </c>
      <c r="DX35" s="706"/>
      <c r="DY35" s="706"/>
      <c r="DZ35" s="706"/>
      <c r="EA35" s="706"/>
      <c r="EB35" s="706"/>
      <c r="EC35" s="707"/>
    </row>
    <row r="36" spans="2:133" ht="11.25" customHeight="1" x14ac:dyDescent="0.15">
      <c r="B36" s="663" t="s">
        <v>329</v>
      </c>
      <c r="C36" s="664"/>
      <c r="D36" s="664"/>
      <c r="E36" s="664"/>
      <c r="F36" s="664"/>
      <c r="G36" s="664"/>
      <c r="H36" s="664"/>
      <c r="I36" s="664"/>
      <c r="J36" s="664"/>
      <c r="K36" s="664"/>
      <c r="L36" s="664"/>
      <c r="M36" s="664"/>
      <c r="N36" s="664"/>
      <c r="O36" s="664"/>
      <c r="P36" s="664"/>
      <c r="Q36" s="665"/>
      <c r="R36" s="666">
        <v>5120832</v>
      </c>
      <c r="S36" s="667"/>
      <c r="T36" s="667"/>
      <c r="U36" s="667"/>
      <c r="V36" s="667"/>
      <c r="W36" s="667"/>
      <c r="X36" s="667"/>
      <c r="Y36" s="668"/>
      <c r="Z36" s="669">
        <v>5.8</v>
      </c>
      <c r="AA36" s="669"/>
      <c r="AB36" s="669"/>
      <c r="AC36" s="669"/>
      <c r="AD36" s="670" t="s">
        <v>236</v>
      </c>
      <c r="AE36" s="670"/>
      <c r="AF36" s="670"/>
      <c r="AG36" s="670"/>
      <c r="AH36" s="670"/>
      <c r="AI36" s="670"/>
      <c r="AJ36" s="670"/>
      <c r="AK36" s="670"/>
      <c r="AL36" s="671" t="s">
        <v>236</v>
      </c>
      <c r="AM36" s="672"/>
      <c r="AN36" s="672"/>
      <c r="AO36" s="673"/>
      <c r="AP36" s="221"/>
      <c r="AQ36" s="740" t="s">
        <v>330</v>
      </c>
      <c r="AR36" s="741"/>
      <c r="AS36" s="741"/>
      <c r="AT36" s="741"/>
      <c r="AU36" s="741"/>
      <c r="AV36" s="741"/>
      <c r="AW36" s="741"/>
      <c r="AX36" s="741"/>
      <c r="AY36" s="742"/>
      <c r="AZ36" s="655">
        <v>8572952</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409145</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7280707</v>
      </c>
      <c r="CS36" s="667"/>
      <c r="CT36" s="667"/>
      <c r="CU36" s="667"/>
      <c r="CV36" s="667"/>
      <c r="CW36" s="667"/>
      <c r="CX36" s="667"/>
      <c r="CY36" s="668"/>
      <c r="CZ36" s="671">
        <v>8.5</v>
      </c>
      <c r="DA36" s="706"/>
      <c r="DB36" s="706"/>
      <c r="DC36" s="708"/>
      <c r="DD36" s="675">
        <v>5043165</v>
      </c>
      <c r="DE36" s="667"/>
      <c r="DF36" s="667"/>
      <c r="DG36" s="667"/>
      <c r="DH36" s="667"/>
      <c r="DI36" s="667"/>
      <c r="DJ36" s="667"/>
      <c r="DK36" s="668"/>
      <c r="DL36" s="675">
        <v>1836020</v>
      </c>
      <c r="DM36" s="667"/>
      <c r="DN36" s="667"/>
      <c r="DO36" s="667"/>
      <c r="DP36" s="667"/>
      <c r="DQ36" s="667"/>
      <c r="DR36" s="667"/>
      <c r="DS36" s="667"/>
      <c r="DT36" s="667"/>
      <c r="DU36" s="667"/>
      <c r="DV36" s="668"/>
      <c r="DW36" s="671">
        <v>5.0999999999999996</v>
      </c>
      <c r="DX36" s="706"/>
      <c r="DY36" s="706"/>
      <c r="DZ36" s="706"/>
      <c r="EA36" s="706"/>
      <c r="EB36" s="706"/>
      <c r="EC36" s="707"/>
    </row>
    <row r="37" spans="2:133" ht="11.25" customHeight="1" x14ac:dyDescent="0.15">
      <c r="B37" s="663" t="s">
        <v>333</v>
      </c>
      <c r="C37" s="664"/>
      <c r="D37" s="664"/>
      <c r="E37" s="664"/>
      <c r="F37" s="664"/>
      <c r="G37" s="664"/>
      <c r="H37" s="664"/>
      <c r="I37" s="664"/>
      <c r="J37" s="664"/>
      <c r="K37" s="664"/>
      <c r="L37" s="664"/>
      <c r="M37" s="664"/>
      <c r="N37" s="664"/>
      <c r="O37" s="664"/>
      <c r="P37" s="664"/>
      <c r="Q37" s="665"/>
      <c r="R37" s="666">
        <v>4581849</v>
      </c>
      <c r="S37" s="667"/>
      <c r="T37" s="667"/>
      <c r="U37" s="667"/>
      <c r="V37" s="667"/>
      <c r="W37" s="667"/>
      <c r="X37" s="667"/>
      <c r="Y37" s="668"/>
      <c r="Z37" s="669">
        <v>5.2</v>
      </c>
      <c r="AA37" s="669"/>
      <c r="AB37" s="669"/>
      <c r="AC37" s="669"/>
      <c r="AD37" s="670" t="s">
        <v>236</v>
      </c>
      <c r="AE37" s="670"/>
      <c r="AF37" s="670"/>
      <c r="AG37" s="670"/>
      <c r="AH37" s="670"/>
      <c r="AI37" s="670"/>
      <c r="AJ37" s="670"/>
      <c r="AK37" s="670"/>
      <c r="AL37" s="671" t="s">
        <v>236</v>
      </c>
      <c r="AM37" s="672"/>
      <c r="AN37" s="672"/>
      <c r="AO37" s="673"/>
      <c r="AQ37" s="744" t="s">
        <v>334</v>
      </c>
      <c r="AR37" s="745"/>
      <c r="AS37" s="745"/>
      <c r="AT37" s="745"/>
      <c r="AU37" s="745"/>
      <c r="AV37" s="745"/>
      <c r="AW37" s="745"/>
      <c r="AX37" s="745"/>
      <c r="AY37" s="746"/>
      <c r="AZ37" s="666">
        <v>2846936</v>
      </c>
      <c r="BA37" s="667"/>
      <c r="BB37" s="667"/>
      <c r="BC37" s="667"/>
      <c r="BD37" s="691"/>
      <c r="BE37" s="691"/>
      <c r="BF37" s="724"/>
      <c r="BG37" s="681" t="s">
        <v>335</v>
      </c>
      <c r="BH37" s="682"/>
      <c r="BI37" s="682"/>
      <c r="BJ37" s="682"/>
      <c r="BK37" s="682"/>
      <c r="BL37" s="682"/>
      <c r="BM37" s="682"/>
      <c r="BN37" s="682"/>
      <c r="BO37" s="682"/>
      <c r="BP37" s="682"/>
      <c r="BQ37" s="682"/>
      <c r="BR37" s="682"/>
      <c r="BS37" s="682"/>
      <c r="BT37" s="682"/>
      <c r="BU37" s="683"/>
      <c r="BV37" s="666">
        <v>199772</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10862</v>
      </c>
      <c r="CS37" s="691"/>
      <c r="CT37" s="691"/>
      <c r="CU37" s="691"/>
      <c r="CV37" s="691"/>
      <c r="CW37" s="691"/>
      <c r="CX37" s="691"/>
      <c r="CY37" s="692"/>
      <c r="CZ37" s="671">
        <v>0</v>
      </c>
      <c r="DA37" s="706"/>
      <c r="DB37" s="706"/>
      <c r="DC37" s="708"/>
      <c r="DD37" s="675">
        <v>10862</v>
      </c>
      <c r="DE37" s="691"/>
      <c r="DF37" s="691"/>
      <c r="DG37" s="691"/>
      <c r="DH37" s="691"/>
      <c r="DI37" s="691"/>
      <c r="DJ37" s="691"/>
      <c r="DK37" s="692"/>
      <c r="DL37" s="675">
        <v>10862</v>
      </c>
      <c r="DM37" s="691"/>
      <c r="DN37" s="691"/>
      <c r="DO37" s="691"/>
      <c r="DP37" s="691"/>
      <c r="DQ37" s="691"/>
      <c r="DR37" s="691"/>
      <c r="DS37" s="691"/>
      <c r="DT37" s="691"/>
      <c r="DU37" s="691"/>
      <c r="DV37" s="692"/>
      <c r="DW37" s="671">
        <v>0</v>
      </c>
      <c r="DX37" s="706"/>
      <c r="DY37" s="706"/>
      <c r="DZ37" s="706"/>
      <c r="EA37" s="706"/>
      <c r="EB37" s="706"/>
      <c r="EC37" s="707"/>
    </row>
    <row r="38" spans="2:133" ht="11.25" customHeight="1" x14ac:dyDescent="0.15">
      <c r="B38" s="663" t="s">
        <v>337</v>
      </c>
      <c r="C38" s="664"/>
      <c r="D38" s="664"/>
      <c r="E38" s="664"/>
      <c r="F38" s="664"/>
      <c r="G38" s="664"/>
      <c r="H38" s="664"/>
      <c r="I38" s="664"/>
      <c r="J38" s="664"/>
      <c r="K38" s="664"/>
      <c r="L38" s="664"/>
      <c r="M38" s="664"/>
      <c r="N38" s="664"/>
      <c r="O38" s="664"/>
      <c r="P38" s="664"/>
      <c r="Q38" s="665"/>
      <c r="R38" s="666">
        <v>865756</v>
      </c>
      <c r="S38" s="667"/>
      <c r="T38" s="667"/>
      <c r="U38" s="667"/>
      <c r="V38" s="667"/>
      <c r="W38" s="667"/>
      <c r="X38" s="667"/>
      <c r="Y38" s="668"/>
      <c r="Z38" s="669">
        <v>1</v>
      </c>
      <c r="AA38" s="669"/>
      <c r="AB38" s="669"/>
      <c r="AC38" s="669"/>
      <c r="AD38" s="670" t="s">
        <v>236</v>
      </c>
      <c r="AE38" s="670"/>
      <c r="AF38" s="670"/>
      <c r="AG38" s="670"/>
      <c r="AH38" s="670"/>
      <c r="AI38" s="670"/>
      <c r="AJ38" s="670"/>
      <c r="AK38" s="670"/>
      <c r="AL38" s="671" t="s">
        <v>132</v>
      </c>
      <c r="AM38" s="672"/>
      <c r="AN38" s="672"/>
      <c r="AO38" s="673"/>
      <c r="AQ38" s="744" t="s">
        <v>338</v>
      </c>
      <c r="AR38" s="745"/>
      <c r="AS38" s="745"/>
      <c r="AT38" s="745"/>
      <c r="AU38" s="745"/>
      <c r="AV38" s="745"/>
      <c r="AW38" s="745"/>
      <c r="AX38" s="745"/>
      <c r="AY38" s="746"/>
      <c r="AZ38" s="666">
        <v>254006</v>
      </c>
      <c r="BA38" s="667"/>
      <c r="BB38" s="667"/>
      <c r="BC38" s="667"/>
      <c r="BD38" s="691"/>
      <c r="BE38" s="691"/>
      <c r="BF38" s="724"/>
      <c r="BG38" s="681" t="s">
        <v>339</v>
      </c>
      <c r="BH38" s="682"/>
      <c r="BI38" s="682"/>
      <c r="BJ38" s="682"/>
      <c r="BK38" s="682"/>
      <c r="BL38" s="682"/>
      <c r="BM38" s="682"/>
      <c r="BN38" s="682"/>
      <c r="BO38" s="682"/>
      <c r="BP38" s="682"/>
      <c r="BQ38" s="682"/>
      <c r="BR38" s="682"/>
      <c r="BS38" s="682"/>
      <c r="BT38" s="682"/>
      <c r="BU38" s="683"/>
      <c r="BV38" s="666">
        <v>16227</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5347277</v>
      </c>
      <c r="CS38" s="667"/>
      <c r="CT38" s="667"/>
      <c r="CU38" s="667"/>
      <c r="CV38" s="667"/>
      <c r="CW38" s="667"/>
      <c r="CX38" s="667"/>
      <c r="CY38" s="668"/>
      <c r="CZ38" s="671">
        <v>6.2</v>
      </c>
      <c r="DA38" s="706"/>
      <c r="DB38" s="706"/>
      <c r="DC38" s="708"/>
      <c r="DD38" s="675">
        <v>4264896</v>
      </c>
      <c r="DE38" s="667"/>
      <c r="DF38" s="667"/>
      <c r="DG38" s="667"/>
      <c r="DH38" s="667"/>
      <c r="DI38" s="667"/>
      <c r="DJ38" s="667"/>
      <c r="DK38" s="668"/>
      <c r="DL38" s="675">
        <v>3729764</v>
      </c>
      <c r="DM38" s="667"/>
      <c r="DN38" s="667"/>
      <c r="DO38" s="667"/>
      <c r="DP38" s="667"/>
      <c r="DQ38" s="667"/>
      <c r="DR38" s="667"/>
      <c r="DS38" s="667"/>
      <c r="DT38" s="667"/>
      <c r="DU38" s="667"/>
      <c r="DV38" s="668"/>
      <c r="DW38" s="671">
        <v>10.4</v>
      </c>
      <c r="DX38" s="706"/>
      <c r="DY38" s="706"/>
      <c r="DZ38" s="706"/>
      <c r="EA38" s="706"/>
      <c r="EB38" s="706"/>
      <c r="EC38" s="707"/>
    </row>
    <row r="39" spans="2:133" ht="11.25" customHeight="1" x14ac:dyDescent="0.15">
      <c r="B39" s="663" t="s">
        <v>341</v>
      </c>
      <c r="C39" s="664"/>
      <c r="D39" s="664"/>
      <c r="E39" s="664"/>
      <c r="F39" s="664"/>
      <c r="G39" s="664"/>
      <c r="H39" s="664"/>
      <c r="I39" s="664"/>
      <c r="J39" s="664"/>
      <c r="K39" s="664"/>
      <c r="L39" s="664"/>
      <c r="M39" s="664"/>
      <c r="N39" s="664"/>
      <c r="O39" s="664"/>
      <c r="P39" s="664"/>
      <c r="Q39" s="665"/>
      <c r="R39" s="666">
        <v>4301562</v>
      </c>
      <c r="S39" s="667"/>
      <c r="T39" s="667"/>
      <c r="U39" s="667"/>
      <c r="V39" s="667"/>
      <c r="W39" s="667"/>
      <c r="X39" s="667"/>
      <c r="Y39" s="668"/>
      <c r="Z39" s="669">
        <v>4.9000000000000004</v>
      </c>
      <c r="AA39" s="669"/>
      <c r="AB39" s="669"/>
      <c r="AC39" s="669"/>
      <c r="AD39" s="670">
        <v>459</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v>123857</v>
      </c>
      <c r="BA39" s="667"/>
      <c r="BB39" s="667"/>
      <c r="BC39" s="667"/>
      <c r="BD39" s="691"/>
      <c r="BE39" s="691"/>
      <c r="BF39" s="724"/>
      <c r="BG39" s="681" t="s">
        <v>343</v>
      </c>
      <c r="BH39" s="682"/>
      <c r="BI39" s="682"/>
      <c r="BJ39" s="682"/>
      <c r="BK39" s="682"/>
      <c r="BL39" s="682"/>
      <c r="BM39" s="682"/>
      <c r="BN39" s="682"/>
      <c r="BO39" s="682"/>
      <c r="BP39" s="682"/>
      <c r="BQ39" s="682"/>
      <c r="BR39" s="682"/>
      <c r="BS39" s="682"/>
      <c r="BT39" s="682"/>
      <c r="BU39" s="683"/>
      <c r="BV39" s="666">
        <v>26799</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6901053</v>
      </c>
      <c r="CS39" s="691"/>
      <c r="CT39" s="691"/>
      <c r="CU39" s="691"/>
      <c r="CV39" s="691"/>
      <c r="CW39" s="691"/>
      <c r="CX39" s="691"/>
      <c r="CY39" s="692"/>
      <c r="CZ39" s="671">
        <v>8</v>
      </c>
      <c r="DA39" s="706"/>
      <c r="DB39" s="706"/>
      <c r="DC39" s="708"/>
      <c r="DD39" s="675">
        <v>4472051</v>
      </c>
      <c r="DE39" s="691"/>
      <c r="DF39" s="691"/>
      <c r="DG39" s="691"/>
      <c r="DH39" s="691"/>
      <c r="DI39" s="691"/>
      <c r="DJ39" s="691"/>
      <c r="DK39" s="692"/>
      <c r="DL39" s="675" t="s">
        <v>236</v>
      </c>
      <c r="DM39" s="691"/>
      <c r="DN39" s="691"/>
      <c r="DO39" s="691"/>
      <c r="DP39" s="691"/>
      <c r="DQ39" s="691"/>
      <c r="DR39" s="691"/>
      <c r="DS39" s="691"/>
      <c r="DT39" s="691"/>
      <c r="DU39" s="691"/>
      <c r="DV39" s="692"/>
      <c r="DW39" s="671" t="s">
        <v>132</v>
      </c>
      <c r="DX39" s="706"/>
      <c r="DY39" s="706"/>
      <c r="DZ39" s="706"/>
      <c r="EA39" s="706"/>
      <c r="EB39" s="706"/>
      <c r="EC39" s="707"/>
    </row>
    <row r="40" spans="2:133" ht="11.25" customHeight="1" x14ac:dyDescent="0.15">
      <c r="B40" s="663" t="s">
        <v>345</v>
      </c>
      <c r="C40" s="664"/>
      <c r="D40" s="664"/>
      <c r="E40" s="664"/>
      <c r="F40" s="664"/>
      <c r="G40" s="664"/>
      <c r="H40" s="664"/>
      <c r="I40" s="664"/>
      <c r="J40" s="664"/>
      <c r="K40" s="664"/>
      <c r="L40" s="664"/>
      <c r="M40" s="664"/>
      <c r="N40" s="664"/>
      <c r="O40" s="664"/>
      <c r="P40" s="664"/>
      <c r="Q40" s="665"/>
      <c r="R40" s="666">
        <v>11856699</v>
      </c>
      <c r="S40" s="667"/>
      <c r="T40" s="667"/>
      <c r="U40" s="667"/>
      <c r="V40" s="667"/>
      <c r="W40" s="667"/>
      <c r="X40" s="667"/>
      <c r="Y40" s="668"/>
      <c r="Z40" s="669">
        <v>13.4</v>
      </c>
      <c r="AA40" s="669"/>
      <c r="AB40" s="669"/>
      <c r="AC40" s="669"/>
      <c r="AD40" s="670" t="s">
        <v>132</v>
      </c>
      <c r="AE40" s="670"/>
      <c r="AF40" s="670"/>
      <c r="AG40" s="670"/>
      <c r="AH40" s="670"/>
      <c r="AI40" s="670"/>
      <c r="AJ40" s="670"/>
      <c r="AK40" s="670"/>
      <c r="AL40" s="671" t="s">
        <v>236</v>
      </c>
      <c r="AM40" s="672"/>
      <c r="AN40" s="672"/>
      <c r="AO40" s="673"/>
      <c r="AQ40" s="744" t="s">
        <v>346</v>
      </c>
      <c r="AR40" s="745"/>
      <c r="AS40" s="745"/>
      <c r="AT40" s="745"/>
      <c r="AU40" s="745"/>
      <c r="AV40" s="745"/>
      <c r="AW40" s="745"/>
      <c r="AX40" s="745"/>
      <c r="AY40" s="746"/>
      <c r="AZ40" s="666">
        <v>18222</v>
      </c>
      <c r="BA40" s="667"/>
      <c r="BB40" s="667"/>
      <c r="BC40" s="667"/>
      <c r="BD40" s="691"/>
      <c r="BE40" s="691"/>
      <c r="BF40" s="724"/>
      <c r="BG40" s="747" t="s">
        <v>347</v>
      </c>
      <c r="BH40" s="748"/>
      <c r="BI40" s="748"/>
      <c r="BJ40" s="748"/>
      <c r="BK40" s="748"/>
      <c r="BL40" s="222"/>
      <c r="BM40" s="682" t="s">
        <v>348</v>
      </c>
      <c r="BN40" s="682"/>
      <c r="BO40" s="682"/>
      <c r="BP40" s="682"/>
      <c r="BQ40" s="682"/>
      <c r="BR40" s="682"/>
      <c r="BS40" s="682"/>
      <c r="BT40" s="682"/>
      <c r="BU40" s="683"/>
      <c r="BV40" s="666">
        <v>108</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1072515</v>
      </c>
      <c r="CS40" s="667"/>
      <c r="CT40" s="667"/>
      <c r="CU40" s="667"/>
      <c r="CV40" s="667"/>
      <c r="CW40" s="667"/>
      <c r="CX40" s="667"/>
      <c r="CY40" s="668"/>
      <c r="CZ40" s="671">
        <v>1.2</v>
      </c>
      <c r="DA40" s="706"/>
      <c r="DB40" s="706"/>
      <c r="DC40" s="708"/>
      <c r="DD40" s="675">
        <v>586015</v>
      </c>
      <c r="DE40" s="667"/>
      <c r="DF40" s="667"/>
      <c r="DG40" s="667"/>
      <c r="DH40" s="667"/>
      <c r="DI40" s="667"/>
      <c r="DJ40" s="667"/>
      <c r="DK40" s="668"/>
      <c r="DL40" s="675">
        <v>381014</v>
      </c>
      <c r="DM40" s="667"/>
      <c r="DN40" s="667"/>
      <c r="DO40" s="667"/>
      <c r="DP40" s="667"/>
      <c r="DQ40" s="667"/>
      <c r="DR40" s="667"/>
      <c r="DS40" s="667"/>
      <c r="DT40" s="667"/>
      <c r="DU40" s="667"/>
      <c r="DV40" s="668"/>
      <c r="DW40" s="671">
        <v>1.1000000000000001</v>
      </c>
      <c r="DX40" s="706"/>
      <c r="DY40" s="706"/>
      <c r="DZ40" s="706"/>
      <c r="EA40" s="706"/>
      <c r="EB40" s="706"/>
      <c r="EC40" s="707"/>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236</v>
      </c>
      <c r="S41" s="667"/>
      <c r="T41" s="667"/>
      <c r="U41" s="667"/>
      <c r="V41" s="667"/>
      <c r="W41" s="667"/>
      <c r="X41" s="667"/>
      <c r="Y41" s="668"/>
      <c r="Z41" s="669" t="s">
        <v>236</v>
      </c>
      <c r="AA41" s="669"/>
      <c r="AB41" s="669"/>
      <c r="AC41" s="669"/>
      <c r="AD41" s="670" t="s">
        <v>132</v>
      </c>
      <c r="AE41" s="670"/>
      <c r="AF41" s="670"/>
      <c r="AG41" s="670"/>
      <c r="AH41" s="670"/>
      <c r="AI41" s="670"/>
      <c r="AJ41" s="670"/>
      <c r="AK41" s="670"/>
      <c r="AL41" s="671" t="s">
        <v>236</v>
      </c>
      <c r="AM41" s="672"/>
      <c r="AN41" s="672"/>
      <c r="AO41" s="673"/>
      <c r="AQ41" s="744" t="s">
        <v>351</v>
      </c>
      <c r="AR41" s="745"/>
      <c r="AS41" s="745"/>
      <c r="AT41" s="745"/>
      <c r="AU41" s="745"/>
      <c r="AV41" s="745"/>
      <c r="AW41" s="745"/>
      <c r="AX41" s="745"/>
      <c r="AY41" s="746"/>
      <c r="AZ41" s="666">
        <v>1283611</v>
      </c>
      <c r="BA41" s="667"/>
      <c r="BB41" s="667"/>
      <c r="BC41" s="667"/>
      <c r="BD41" s="691"/>
      <c r="BE41" s="691"/>
      <c r="BF41" s="724"/>
      <c r="BG41" s="747"/>
      <c r="BH41" s="748"/>
      <c r="BI41" s="748"/>
      <c r="BJ41" s="748"/>
      <c r="BK41" s="748"/>
      <c r="BL41" s="222"/>
      <c r="BM41" s="682" t="s">
        <v>352</v>
      </c>
      <c r="BN41" s="682"/>
      <c r="BO41" s="682"/>
      <c r="BP41" s="682"/>
      <c r="BQ41" s="682"/>
      <c r="BR41" s="682"/>
      <c r="BS41" s="682"/>
      <c r="BT41" s="682"/>
      <c r="BU41" s="683"/>
      <c r="BV41" s="666" t="s">
        <v>236</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236</v>
      </c>
      <c r="CS41" s="691"/>
      <c r="CT41" s="691"/>
      <c r="CU41" s="691"/>
      <c r="CV41" s="691"/>
      <c r="CW41" s="691"/>
      <c r="CX41" s="691"/>
      <c r="CY41" s="692"/>
      <c r="CZ41" s="671" t="s">
        <v>236</v>
      </c>
      <c r="DA41" s="706"/>
      <c r="DB41" s="706"/>
      <c r="DC41" s="708"/>
      <c r="DD41" s="675" t="s">
        <v>132</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236</v>
      </c>
      <c r="S42" s="667"/>
      <c r="T42" s="667"/>
      <c r="U42" s="667"/>
      <c r="V42" s="667"/>
      <c r="W42" s="667"/>
      <c r="X42" s="667"/>
      <c r="Y42" s="668"/>
      <c r="Z42" s="669" t="s">
        <v>236</v>
      </c>
      <c r="AA42" s="669"/>
      <c r="AB42" s="669"/>
      <c r="AC42" s="669"/>
      <c r="AD42" s="670" t="s">
        <v>236</v>
      </c>
      <c r="AE42" s="670"/>
      <c r="AF42" s="670"/>
      <c r="AG42" s="670"/>
      <c r="AH42" s="670"/>
      <c r="AI42" s="670"/>
      <c r="AJ42" s="670"/>
      <c r="AK42" s="670"/>
      <c r="AL42" s="671" t="s">
        <v>236</v>
      </c>
      <c r="AM42" s="672"/>
      <c r="AN42" s="672"/>
      <c r="AO42" s="673"/>
      <c r="AQ42" s="751" t="s">
        <v>355</v>
      </c>
      <c r="AR42" s="752"/>
      <c r="AS42" s="752"/>
      <c r="AT42" s="752"/>
      <c r="AU42" s="752"/>
      <c r="AV42" s="752"/>
      <c r="AW42" s="752"/>
      <c r="AX42" s="752"/>
      <c r="AY42" s="753"/>
      <c r="AZ42" s="760">
        <v>4046320</v>
      </c>
      <c r="BA42" s="761"/>
      <c r="BB42" s="761"/>
      <c r="BC42" s="761"/>
      <c r="BD42" s="737"/>
      <c r="BE42" s="737"/>
      <c r="BF42" s="739"/>
      <c r="BG42" s="749"/>
      <c r="BH42" s="750"/>
      <c r="BI42" s="750"/>
      <c r="BJ42" s="750"/>
      <c r="BK42" s="750"/>
      <c r="BL42" s="223"/>
      <c r="BM42" s="694" t="s">
        <v>356</v>
      </c>
      <c r="BN42" s="694"/>
      <c r="BO42" s="694"/>
      <c r="BP42" s="694"/>
      <c r="BQ42" s="694"/>
      <c r="BR42" s="694"/>
      <c r="BS42" s="694"/>
      <c r="BT42" s="694"/>
      <c r="BU42" s="695"/>
      <c r="BV42" s="760">
        <v>406</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16419560</v>
      </c>
      <c r="CS42" s="691"/>
      <c r="CT42" s="691"/>
      <c r="CU42" s="691"/>
      <c r="CV42" s="691"/>
      <c r="CW42" s="691"/>
      <c r="CX42" s="691"/>
      <c r="CY42" s="692"/>
      <c r="CZ42" s="671">
        <v>19.100000000000001</v>
      </c>
      <c r="DA42" s="706"/>
      <c r="DB42" s="706"/>
      <c r="DC42" s="708"/>
      <c r="DD42" s="675">
        <v>1449992</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358</v>
      </c>
      <c r="C43" s="664"/>
      <c r="D43" s="664"/>
      <c r="E43" s="664"/>
      <c r="F43" s="664"/>
      <c r="G43" s="664"/>
      <c r="H43" s="664"/>
      <c r="I43" s="664"/>
      <c r="J43" s="664"/>
      <c r="K43" s="664"/>
      <c r="L43" s="664"/>
      <c r="M43" s="664"/>
      <c r="N43" s="664"/>
      <c r="O43" s="664"/>
      <c r="P43" s="664"/>
      <c r="Q43" s="665"/>
      <c r="R43" s="666">
        <v>1162299</v>
      </c>
      <c r="S43" s="667"/>
      <c r="T43" s="667"/>
      <c r="U43" s="667"/>
      <c r="V43" s="667"/>
      <c r="W43" s="667"/>
      <c r="X43" s="667"/>
      <c r="Y43" s="668"/>
      <c r="Z43" s="669">
        <v>1.3</v>
      </c>
      <c r="AA43" s="669"/>
      <c r="AB43" s="669"/>
      <c r="AC43" s="669"/>
      <c r="AD43" s="670" t="s">
        <v>236</v>
      </c>
      <c r="AE43" s="670"/>
      <c r="AF43" s="670"/>
      <c r="AG43" s="670"/>
      <c r="AH43" s="670"/>
      <c r="AI43" s="670"/>
      <c r="AJ43" s="670"/>
      <c r="AK43" s="670"/>
      <c r="AL43" s="671" t="s">
        <v>236</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305983</v>
      </c>
      <c r="CS43" s="691"/>
      <c r="CT43" s="691"/>
      <c r="CU43" s="691"/>
      <c r="CV43" s="691"/>
      <c r="CW43" s="691"/>
      <c r="CX43" s="691"/>
      <c r="CY43" s="692"/>
      <c r="CZ43" s="671">
        <v>0.4</v>
      </c>
      <c r="DA43" s="706"/>
      <c r="DB43" s="706"/>
      <c r="DC43" s="708"/>
      <c r="DD43" s="675">
        <v>304978</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360</v>
      </c>
      <c r="C44" s="711"/>
      <c r="D44" s="711"/>
      <c r="E44" s="711"/>
      <c r="F44" s="711"/>
      <c r="G44" s="711"/>
      <c r="H44" s="711"/>
      <c r="I44" s="711"/>
      <c r="J44" s="711"/>
      <c r="K44" s="711"/>
      <c r="L44" s="711"/>
      <c r="M44" s="711"/>
      <c r="N44" s="711"/>
      <c r="O44" s="711"/>
      <c r="P44" s="711"/>
      <c r="Q44" s="712"/>
      <c r="R44" s="760">
        <v>88171278</v>
      </c>
      <c r="S44" s="761"/>
      <c r="T44" s="761"/>
      <c r="U44" s="761"/>
      <c r="V44" s="761"/>
      <c r="W44" s="761"/>
      <c r="X44" s="761"/>
      <c r="Y44" s="762"/>
      <c r="Z44" s="763">
        <v>100</v>
      </c>
      <c r="AA44" s="763"/>
      <c r="AB44" s="763"/>
      <c r="AC44" s="763"/>
      <c r="AD44" s="764">
        <v>34869186</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15675133</v>
      </c>
      <c r="CS44" s="667"/>
      <c r="CT44" s="667"/>
      <c r="CU44" s="667"/>
      <c r="CV44" s="667"/>
      <c r="CW44" s="667"/>
      <c r="CX44" s="667"/>
      <c r="CY44" s="668"/>
      <c r="CZ44" s="671">
        <v>18.2</v>
      </c>
      <c r="DA44" s="672"/>
      <c r="DB44" s="672"/>
      <c r="DC44" s="684"/>
      <c r="DD44" s="675">
        <v>1352598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3403732</v>
      </c>
      <c r="CS45" s="691"/>
      <c r="CT45" s="691"/>
      <c r="CU45" s="691"/>
      <c r="CV45" s="691"/>
      <c r="CW45" s="691"/>
      <c r="CX45" s="691"/>
      <c r="CY45" s="692"/>
      <c r="CZ45" s="671">
        <v>4</v>
      </c>
      <c r="DA45" s="706"/>
      <c r="DB45" s="706"/>
      <c r="DC45" s="708"/>
      <c r="DD45" s="675">
        <v>61817</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11969417</v>
      </c>
      <c r="CS46" s="667"/>
      <c r="CT46" s="667"/>
      <c r="CU46" s="667"/>
      <c r="CV46" s="667"/>
      <c r="CW46" s="667"/>
      <c r="CX46" s="667"/>
      <c r="CY46" s="668"/>
      <c r="CZ46" s="671">
        <v>13.9</v>
      </c>
      <c r="DA46" s="672"/>
      <c r="DB46" s="672"/>
      <c r="DC46" s="684"/>
      <c r="DD46" s="675">
        <v>1280654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744427</v>
      </c>
      <c r="CS47" s="691"/>
      <c r="CT47" s="691"/>
      <c r="CU47" s="691"/>
      <c r="CV47" s="691"/>
      <c r="CW47" s="691"/>
      <c r="CX47" s="691"/>
      <c r="CY47" s="692"/>
      <c r="CZ47" s="671">
        <v>0.9</v>
      </c>
      <c r="DA47" s="706"/>
      <c r="DB47" s="706"/>
      <c r="DC47" s="708"/>
      <c r="DD47" s="675">
        <v>97394</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236</v>
      </c>
      <c r="CS48" s="667"/>
      <c r="CT48" s="667"/>
      <c r="CU48" s="667"/>
      <c r="CV48" s="667"/>
      <c r="CW48" s="667"/>
      <c r="CX48" s="667"/>
      <c r="CY48" s="668"/>
      <c r="CZ48" s="671" t="s">
        <v>236</v>
      </c>
      <c r="DA48" s="672"/>
      <c r="DB48" s="672"/>
      <c r="DC48" s="684"/>
      <c r="DD48" s="675" t="s">
        <v>236</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369</v>
      </c>
      <c r="CE49" s="711"/>
      <c r="CF49" s="711"/>
      <c r="CG49" s="711"/>
      <c r="CH49" s="711"/>
      <c r="CI49" s="711"/>
      <c r="CJ49" s="711"/>
      <c r="CK49" s="711"/>
      <c r="CL49" s="711"/>
      <c r="CM49" s="711"/>
      <c r="CN49" s="711"/>
      <c r="CO49" s="711"/>
      <c r="CP49" s="711"/>
      <c r="CQ49" s="712"/>
      <c r="CR49" s="760">
        <v>86011095</v>
      </c>
      <c r="CS49" s="737"/>
      <c r="CT49" s="737"/>
      <c r="CU49" s="737"/>
      <c r="CV49" s="737"/>
      <c r="CW49" s="737"/>
      <c r="CX49" s="737"/>
      <c r="CY49" s="774"/>
      <c r="CZ49" s="765">
        <v>100</v>
      </c>
      <c r="DA49" s="775"/>
      <c r="DB49" s="775"/>
      <c r="DC49" s="776"/>
      <c r="DD49" s="777">
        <v>41551852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X9NKiSfw6WHKoiqCENtAtnDI/ByQ6c3bPNB0H/oft5MpAwMSuL/K0wgW5mDAjgRIVWzgmTejaiPCASiw2jbqQ==" saltValue="+aucitfg4HWYiLXWFRgN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392</v>
      </c>
      <c r="C7" s="815"/>
      <c r="D7" s="815"/>
      <c r="E7" s="815"/>
      <c r="F7" s="815"/>
      <c r="G7" s="815"/>
      <c r="H7" s="815"/>
      <c r="I7" s="815"/>
      <c r="J7" s="815"/>
      <c r="K7" s="815"/>
      <c r="L7" s="815"/>
      <c r="M7" s="815"/>
      <c r="N7" s="815"/>
      <c r="O7" s="815"/>
      <c r="P7" s="816"/>
      <c r="Q7" s="817">
        <v>87536</v>
      </c>
      <c r="R7" s="818"/>
      <c r="S7" s="818"/>
      <c r="T7" s="818"/>
      <c r="U7" s="818"/>
      <c r="V7" s="818">
        <v>85410</v>
      </c>
      <c r="W7" s="818"/>
      <c r="X7" s="818"/>
      <c r="Y7" s="818"/>
      <c r="Z7" s="818"/>
      <c r="AA7" s="818">
        <v>2126</v>
      </c>
      <c r="AB7" s="818"/>
      <c r="AC7" s="818"/>
      <c r="AD7" s="818"/>
      <c r="AE7" s="819"/>
      <c r="AF7" s="820">
        <v>1492</v>
      </c>
      <c r="AG7" s="821"/>
      <c r="AH7" s="821"/>
      <c r="AI7" s="821"/>
      <c r="AJ7" s="822"/>
      <c r="AK7" s="823">
        <v>4582</v>
      </c>
      <c r="AL7" s="824"/>
      <c r="AM7" s="824"/>
      <c r="AN7" s="824"/>
      <c r="AO7" s="824"/>
      <c r="AP7" s="824">
        <v>88655</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596</v>
      </c>
      <c r="BS7" s="811" t="s">
        <v>597</v>
      </c>
      <c r="BT7" s="812"/>
      <c r="BU7" s="812"/>
      <c r="BV7" s="812"/>
      <c r="BW7" s="812"/>
      <c r="BX7" s="812"/>
      <c r="BY7" s="812"/>
      <c r="BZ7" s="812"/>
      <c r="CA7" s="812"/>
      <c r="CB7" s="812"/>
      <c r="CC7" s="812"/>
      <c r="CD7" s="812"/>
      <c r="CE7" s="812"/>
      <c r="CF7" s="812"/>
      <c r="CG7" s="827"/>
      <c r="CH7" s="808">
        <v>3</v>
      </c>
      <c r="CI7" s="809"/>
      <c r="CJ7" s="809"/>
      <c r="CK7" s="809"/>
      <c r="CL7" s="810"/>
      <c r="CM7" s="808">
        <v>384</v>
      </c>
      <c r="CN7" s="809"/>
      <c r="CO7" s="809"/>
      <c r="CP7" s="809"/>
      <c r="CQ7" s="810"/>
      <c r="CR7" s="808">
        <v>5</v>
      </c>
      <c r="CS7" s="809"/>
      <c r="CT7" s="809"/>
      <c r="CU7" s="809"/>
      <c r="CV7" s="810"/>
      <c r="CW7" s="808" t="s">
        <v>527</v>
      </c>
      <c r="CX7" s="809"/>
      <c r="CY7" s="809"/>
      <c r="CZ7" s="809"/>
      <c r="DA7" s="810"/>
      <c r="DB7" s="808" t="s">
        <v>527</v>
      </c>
      <c r="DC7" s="809"/>
      <c r="DD7" s="809"/>
      <c r="DE7" s="809"/>
      <c r="DF7" s="810"/>
      <c r="DG7" s="808">
        <v>2759</v>
      </c>
      <c r="DH7" s="809"/>
      <c r="DI7" s="809"/>
      <c r="DJ7" s="809"/>
      <c r="DK7" s="810"/>
      <c r="DL7" s="808" t="s">
        <v>527</v>
      </c>
      <c r="DM7" s="809"/>
      <c r="DN7" s="809"/>
      <c r="DO7" s="809"/>
      <c r="DP7" s="810"/>
      <c r="DQ7" s="808">
        <v>851</v>
      </c>
      <c r="DR7" s="809"/>
      <c r="DS7" s="809"/>
      <c r="DT7" s="809"/>
      <c r="DU7" s="810"/>
      <c r="DV7" s="811"/>
      <c r="DW7" s="812"/>
      <c r="DX7" s="812"/>
      <c r="DY7" s="812"/>
      <c r="DZ7" s="813"/>
      <c r="EA7" s="237"/>
    </row>
    <row r="8" spans="1:131" s="238" customFormat="1" ht="26.25" customHeight="1" x14ac:dyDescent="0.15">
      <c r="A8" s="241">
        <v>2</v>
      </c>
      <c r="B8" s="845" t="s">
        <v>393</v>
      </c>
      <c r="C8" s="846"/>
      <c r="D8" s="846"/>
      <c r="E8" s="846"/>
      <c r="F8" s="846"/>
      <c r="G8" s="846"/>
      <c r="H8" s="846"/>
      <c r="I8" s="846"/>
      <c r="J8" s="846"/>
      <c r="K8" s="846"/>
      <c r="L8" s="846"/>
      <c r="M8" s="846"/>
      <c r="N8" s="846"/>
      <c r="O8" s="846"/>
      <c r="P8" s="847"/>
      <c r="Q8" s="848">
        <v>152</v>
      </c>
      <c r="R8" s="849"/>
      <c r="S8" s="849"/>
      <c r="T8" s="849"/>
      <c r="U8" s="849"/>
      <c r="V8" s="849">
        <v>152</v>
      </c>
      <c r="W8" s="849"/>
      <c r="X8" s="849"/>
      <c r="Y8" s="849"/>
      <c r="Z8" s="849"/>
      <c r="AA8" s="849" t="s">
        <v>527</v>
      </c>
      <c r="AB8" s="849"/>
      <c r="AC8" s="849"/>
      <c r="AD8" s="849"/>
      <c r="AE8" s="850"/>
      <c r="AF8" s="851" t="s">
        <v>394</v>
      </c>
      <c r="AG8" s="852"/>
      <c r="AH8" s="852"/>
      <c r="AI8" s="852"/>
      <c r="AJ8" s="853"/>
      <c r="AK8" s="834">
        <v>31</v>
      </c>
      <c r="AL8" s="835"/>
      <c r="AM8" s="835"/>
      <c r="AN8" s="835"/>
      <c r="AO8" s="835"/>
      <c r="AP8" s="835" t="s">
        <v>527</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598</v>
      </c>
      <c r="BT8" s="839"/>
      <c r="BU8" s="839"/>
      <c r="BV8" s="839"/>
      <c r="BW8" s="839"/>
      <c r="BX8" s="839"/>
      <c r="BY8" s="839"/>
      <c r="BZ8" s="839"/>
      <c r="CA8" s="839"/>
      <c r="CB8" s="839"/>
      <c r="CC8" s="839"/>
      <c r="CD8" s="839"/>
      <c r="CE8" s="839"/>
      <c r="CF8" s="839"/>
      <c r="CG8" s="840"/>
      <c r="CH8" s="841">
        <v>1</v>
      </c>
      <c r="CI8" s="842"/>
      <c r="CJ8" s="842"/>
      <c r="CK8" s="842"/>
      <c r="CL8" s="843"/>
      <c r="CM8" s="841">
        <v>127</v>
      </c>
      <c r="CN8" s="842"/>
      <c r="CO8" s="842"/>
      <c r="CP8" s="842"/>
      <c r="CQ8" s="843"/>
      <c r="CR8" s="841">
        <v>30</v>
      </c>
      <c r="CS8" s="842"/>
      <c r="CT8" s="842"/>
      <c r="CU8" s="842"/>
      <c r="CV8" s="843"/>
      <c r="CW8" s="841">
        <v>12</v>
      </c>
      <c r="CX8" s="842"/>
      <c r="CY8" s="842"/>
      <c r="CZ8" s="842"/>
      <c r="DA8" s="843"/>
      <c r="DB8" s="841" t="s">
        <v>527</v>
      </c>
      <c r="DC8" s="842"/>
      <c r="DD8" s="842"/>
      <c r="DE8" s="842"/>
      <c r="DF8" s="843"/>
      <c r="DG8" s="841" t="s">
        <v>527</v>
      </c>
      <c r="DH8" s="842"/>
      <c r="DI8" s="842"/>
      <c r="DJ8" s="842"/>
      <c r="DK8" s="843"/>
      <c r="DL8" s="841" t="s">
        <v>527</v>
      </c>
      <c r="DM8" s="842"/>
      <c r="DN8" s="842"/>
      <c r="DO8" s="842"/>
      <c r="DP8" s="843"/>
      <c r="DQ8" s="841" t="s">
        <v>527</v>
      </c>
      <c r="DR8" s="842"/>
      <c r="DS8" s="842"/>
      <c r="DT8" s="842"/>
      <c r="DU8" s="843"/>
      <c r="DV8" s="838"/>
      <c r="DW8" s="839"/>
      <c r="DX8" s="839"/>
      <c r="DY8" s="839"/>
      <c r="DZ8" s="844"/>
      <c r="EA8" s="237"/>
    </row>
    <row r="9" spans="1:131" s="238" customFormat="1" ht="26.25" customHeight="1" x14ac:dyDescent="0.15">
      <c r="A9" s="241">
        <v>3</v>
      </c>
      <c r="B9" s="845" t="s">
        <v>395</v>
      </c>
      <c r="C9" s="846"/>
      <c r="D9" s="846"/>
      <c r="E9" s="846"/>
      <c r="F9" s="846"/>
      <c r="G9" s="846"/>
      <c r="H9" s="846"/>
      <c r="I9" s="846"/>
      <c r="J9" s="846"/>
      <c r="K9" s="846"/>
      <c r="L9" s="846"/>
      <c r="M9" s="846"/>
      <c r="N9" s="846"/>
      <c r="O9" s="846"/>
      <c r="P9" s="847"/>
      <c r="Q9" s="848">
        <v>605</v>
      </c>
      <c r="R9" s="849"/>
      <c r="S9" s="849"/>
      <c r="T9" s="849"/>
      <c r="U9" s="849"/>
      <c r="V9" s="849">
        <v>573</v>
      </c>
      <c r="W9" s="849"/>
      <c r="X9" s="849"/>
      <c r="Y9" s="849"/>
      <c r="Z9" s="849"/>
      <c r="AA9" s="849">
        <v>32</v>
      </c>
      <c r="AB9" s="849"/>
      <c r="AC9" s="849"/>
      <c r="AD9" s="849"/>
      <c r="AE9" s="850"/>
      <c r="AF9" s="851">
        <v>32</v>
      </c>
      <c r="AG9" s="852"/>
      <c r="AH9" s="852"/>
      <c r="AI9" s="852"/>
      <c r="AJ9" s="853"/>
      <c r="AK9" s="834" t="s">
        <v>527</v>
      </c>
      <c r="AL9" s="835"/>
      <c r="AM9" s="835"/>
      <c r="AN9" s="835"/>
      <c r="AO9" s="835"/>
      <c r="AP9" s="835" t="s">
        <v>527</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599</v>
      </c>
      <c r="BT9" s="839"/>
      <c r="BU9" s="839"/>
      <c r="BV9" s="839"/>
      <c r="BW9" s="839"/>
      <c r="BX9" s="839"/>
      <c r="BY9" s="839"/>
      <c r="BZ9" s="839"/>
      <c r="CA9" s="839"/>
      <c r="CB9" s="839"/>
      <c r="CC9" s="839"/>
      <c r="CD9" s="839"/>
      <c r="CE9" s="839"/>
      <c r="CF9" s="839"/>
      <c r="CG9" s="840"/>
      <c r="CH9" s="841">
        <v>5</v>
      </c>
      <c r="CI9" s="842"/>
      <c r="CJ9" s="842"/>
      <c r="CK9" s="842"/>
      <c r="CL9" s="843"/>
      <c r="CM9" s="841">
        <v>39</v>
      </c>
      <c r="CN9" s="842"/>
      <c r="CO9" s="842"/>
      <c r="CP9" s="842"/>
      <c r="CQ9" s="843"/>
      <c r="CR9" s="841">
        <v>5</v>
      </c>
      <c r="CS9" s="842"/>
      <c r="CT9" s="842"/>
      <c r="CU9" s="842"/>
      <c r="CV9" s="843"/>
      <c r="CW9" s="841" t="s">
        <v>527</v>
      </c>
      <c r="CX9" s="842"/>
      <c r="CY9" s="842"/>
      <c r="CZ9" s="842"/>
      <c r="DA9" s="843"/>
      <c r="DB9" s="841" t="s">
        <v>527</v>
      </c>
      <c r="DC9" s="842"/>
      <c r="DD9" s="842"/>
      <c r="DE9" s="842"/>
      <c r="DF9" s="843"/>
      <c r="DG9" s="841" t="s">
        <v>527</v>
      </c>
      <c r="DH9" s="842"/>
      <c r="DI9" s="842"/>
      <c r="DJ9" s="842"/>
      <c r="DK9" s="843"/>
      <c r="DL9" s="841" t="s">
        <v>527</v>
      </c>
      <c r="DM9" s="842"/>
      <c r="DN9" s="842"/>
      <c r="DO9" s="842"/>
      <c r="DP9" s="843"/>
      <c r="DQ9" s="841" t="s">
        <v>527</v>
      </c>
      <c r="DR9" s="842"/>
      <c r="DS9" s="842"/>
      <c r="DT9" s="842"/>
      <c r="DU9" s="843"/>
      <c r="DV9" s="838"/>
      <c r="DW9" s="839"/>
      <c r="DX9" s="839"/>
      <c r="DY9" s="839"/>
      <c r="DZ9" s="844"/>
      <c r="EA9" s="237"/>
    </row>
    <row r="10" spans="1:131" s="238" customFormat="1" ht="26.25" customHeight="1" x14ac:dyDescent="0.15">
      <c r="A10" s="241">
        <v>4</v>
      </c>
      <c r="B10" s="845" t="s">
        <v>396</v>
      </c>
      <c r="C10" s="846"/>
      <c r="D10" s="846"/>
      <c r="E10" s="846"/>
      <c r="F10" s="846"/>
      <c r="G10" s="846"/>
      <c r="H10" s="846"/>
      <c r="I10" s="846"/>
      <c r="J10" s="846"/>
      <c r="K10" s="846"/>
      <c r="L10" s="846"/>
      <c r="M10" s="846"/>
      <c r="N10" s="846"/>
      <c r="O10" s="846"/>
      <c r="P10" s="847"/>
      <c r="Q10" s="848">
        <v>44</v>
      </c>
      <c r="R10" s="849"/>
      <c r="S10" s="849"/>
      <c r="T10" s="849"/>
      <c r="U10" s="849"/>
      <c r="V10" s="849">
        <v>42</v>
      </c>
      <c r="W10" s="849"/>
      <c r="X10" s="849"/>
      <c r="Y10" s="849"/>
      <c r="Z10" s="849"/>
      <c r="AA10" s="849">
        <v>2</v>
      </c>
      <c r="AB10" s="849"/>
      <c r="AC10" s="849"/>
      <c r="AD10" s="849"/>
      <c r="AE10" s="850"/>
      <c r="AF10" s="851">
        <v>2</v>
      </c>
      <c r="AG10" s="852"/>
      <c r="AH10" s="852"/>
      <c r="AI10" s="852"/>
      <c r="AJ10" s="853"/>
      <c r="AK10" s="834">
        <v>2</v>
      </c>
      <c r="AL10" s="835"/>
      <c r="AM10" s="835"/>
      <c r="AN10" s="835"/>
      <c r="AO10" s="835"/>
      <c r="AP10" s="835" t="s">
        <v>527</v>
      </c>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600</v>
      </c>
      <c r="BT10" s="839"/>
      <c r="BU10" s="839"/>
      <c r="BV10" s="839"/>
      <c r="BW10" s="839"/>
      <c r="BX10" s="839"/>
      <c r="BY10" s="839"/>
      <c r="BZ10" s="839"/>
      <c r="CA10" s="839"/>
      <c r="CB10" s="839"/>
      <c r="CC10" s="839"/>
      <c r="CD10" s="839"/>
      <c r="CE10" s="839"/>
      <c r="CF10" s="839"/>
      <c r="CG10" s="840"/>
      <c r="CH10" s="841">
        <v>-4</v>
      </c>
      <c r="CI10" s="842"/>
      <c r="CJ10" s="842"/>
      <c r="CK10" s="842"/>
      <c r="CL10" s="843"/>
      <c r="CM10" s="841">
        <v>61</v>
      </c>
      <c r="CN10" s="842"/>
      <c r="CO10" s="842"/>
      <c r="CP10" s="842"/>
      <c r="CQ10" s="843"/>
      <c r="CR10" s="841">
        <v>30</v>
      </c>
      <c r="CS10" s="842"/>
      <c r="CT10" s="842"/>
      <c r="CU10" s="842"/>
      <c r="CV10" s="843"/>
      <c r="CW10" s="841" t="s">
        <v>527</v>
      </c>
      <c r="CX10" s="842"/>
      <c r="CY10" s="842"/>
      <c r="CZ10" s="842"/>
      <c r="DA10" s="843"/>
      <c r="DB10" s="841" t="s">
        <v>527</v>
      </c>
      <c r="DC10" s="842"/>
      <c r="DD10" s="842"/>
      <c r="DE10" s="842"/>
      <c r="DF10" s="843"/>
      <c r="DG10" s="841" t="s">
        <v>527</v>
      </c>
      <c r="DH10" s="842"/>
      <c r="DI10" s="842"/>
      <c r="DJ10" s="842"/>
      <c r="DK10" s="843"/>
      <c r="DL10" s="841" t="s">
        <v>527</v>
      </c>
      <c r="DM10" s="842"/>
      <c r="DN10" s="842"/>
      <c r="DO10" s="842"/>
      <c r="DP10" s="843"/>
      <c r="DQ10" s="841" t="s">
        <v>527</v>
      </c>
      <c r="DR10" s="842"/>
      <c r="DS10" s="842"/>
      <c r="DT10" s="842"/>
      <c r="DU10" s="843"/>
      <c r="DV10" s="838"/>
      <c r="DW10" s="839"/>
      <c r="DX10" s="839"/>
      <c r="DY10" s="839"/>
      <c r="DZ10" s="844"/>
      <c r="EA10" s="237"/>
    </row>
    <row r="11" spans="1:131" s="238" customFormat="1" ht="26.25" customHeight="1" x14ac:dyDescent="0.15">
      <c r="A11" s="241">
        <v>5</v>
      </c>
      <c r="B11" s="845" t="s">
        <v>397</v>
      </c>
      <c r="C11" s="846"/>
      <c r="D11" s="846"/>
      <c r="E11" s="846"/>
      <c r="F11" s="846"/>
      <c r="G11" s="846"/>
      <c r="H11" s="846"/>
      <c r="I11" s="846"/>
      <c r="J11" s="846"/>
      <c r="K11" s="846"/>
      <c r="L11" s="846"/>
      <c r="M11" s="846"/>
      <c r="N11" s="846"/>
      <c r="O11" s="846"/>
      <c r="P11" s="847"/>
      <c r="Q11" s="848">
        <v>0</v>
      </c>
      <c r="R11" s="849"/>
      <c r="S11" s="849"/>
      <c r="T11" s="849"/>
      <c r="U11" s="849"/>
      <c r="V11" s="849">
        <v>0</v>
      </c>
      <c r="W11" s="849"/>
      <c r="X11" s="849"/>
      <c r="Y11" s="849"/>
      <c r="Z11" s="849"/>
      <c r="AA11" s="849" t="s">
        <v>527</v>
      </c>
      <c r="AB11" s="849"/>
      <c r="AC11" s="849"/>
      <c r="AD11" s="849"/>
      <c r="AE11" s="850"/>
      <c r="AF11" s="851" t="s">
        <v>398</v>
      </c>
      <c r="AG11" s="852"/>
      <c r="AH11" s="852"/>
      <c r="AI11" s="852"/>
      <c r="AJ11" s="853"/>
      <c r="AK11" s="834" t="s">
        <v>527</v>
      </c>
      <c r="AL11" s="835"/>
      <c r="AM11" s="835"/>
      <c r="AN11" s="835"/>
      <c r="AO11" s="835"/>
      <c r="AP11" s="835" t="s">
        <v>527</v>
      </c>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601</v>
      </c>
      <c r="BT11" s="839"/>
      <c r="BU11" s="839"/>
      <c r="BV11" s="839"/>
      <c r="BW11" s="839"/>
      <c r="BX11" s="839"/>
      <c r="BY11" s="839"/>
      <c r="BZ11" s="839"/>
      <c r="CA11" s="839"/>
      <c r="CB11" s="839"/>
      <c r="CC11" s="839"/>
      <c r="CD11" s="839"/>
      <c r="CE11" s="839"/>
      <c r="CF11" s="839"/>
      <c r="CG11" s="840"/>
      <c r="CH11" s="841">
        <v>1</v>
      </c>
      <c r="CI11" s="842"/>
      <c r="CJ11" s="842"/>
      <c r="CK11" s="842"/>
      <c r="CL11" s="843"/>
      <c r="CM11" s="841">
        <v>32</v>
      </c>
      <c r="CN11" s="842"/>
      <c r="CO11" s="842"/>
      <c r="CP11" s="842"/>
      <c r="CQ11" s="843"/>
      <c r="CR11" s="841">
        <v>5</v>
      </c>
      <c r="CS11" s="842"/>
      <c r="CT11" s="842"/>
      <c r="CU11" s="842"/>
      <c r="CV11" s="843"/>
      <c r="CW11" s="841" t="s">
        <v>527</v>
      </c>
      <c r="CX11" s="842"/>
      <c r="CY11" s="842"/>
      <c r="CZ11" s="842"/>
      <c r="DA11" s="843"/>
      <c r="DB11" s="841" t="s">
        <v>527</v>
      </c>
      <c r="DC11" s="842"/>
      <c r="DD11" s="842"/>
      <c r="DE11" s="842"/>
      <c r="DF11" s="843"/>
      <c r="DG11" s="841" t="s">
        <v>527</v>
      </c>
      <c r="DH11" s="842"/>
      <c r="DI11" s="842"/>
      <c r="DJ11" s="842"/>
      <c r="DK11" s="843"/>
      <c r="DL11" s="841" t="s">
        <v>527</v>
      </c>
      <c r="DM11" s="842"/>
      <c r="DN11" s="842"/>
      <c r="DO11" s="842"/>
      <c r="DP11" s="843"/>
      <c r="DQ11" s="841" t="s">
        <v>527</v>
      </c>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t="s">
        <v>602</v>
      </c>
      <c r="BT12" s="839"/>
      <c r="BU12" s="839"/>
      <c r="BV12" s="839"/>
      <c r="BW12" s="839"/>
      <c r="BX12" s="839"/>
      <c r="BY12" s="839"/>
      <c r="BZ12" s="839"/>
      <c r="CA12" s="839"/>
      <c r="CB12" s="839"/>
      <c r="CC12" s="839"/>
      <c r="CD12" s="839"/>
      <c r="CE12" s="839"/>
      <c r="CF12" s="839"/>
      <c r="CG12" s="840"/>
      <c r="CH12" s="841">
        <v>-5</v>
      </c>
      <c r="CI12" s="842"/>
      <c r="CJ12" s="842"/>
      <c r="CK12" s="842"/>
      <c r="CL12" s="843"/>
      <c r="CM12" s="841">
        <v>29</v>
      </c>
      <c r="CN12" s="842"/>
      <c r="CO12" s="842"/>
      <c r="CP12" s="842"/>
      <c r="CQ12" s="843"/>
      <c r="CR12" s="841">
        <v>21</v>
      </c>
      <c r="CS12" s="842"/>
      <c r="CT12" s="842"/>
      <c r="CU12" s="842"/>
      <c r="CV12" s="843"/>
      <c r="CW12" s="841" t="s">
        <v>527</v>
      </c>
      <c r="CX12" s="842"/>
      <c r="CY12" s="842"/>
      <c r="CZ12" s="842"/>
      <c r="DA12" s="843"/>
      <c r="DB12" s="841" t="s">
        <v>527</v>
      </c>
      <c r="DC12" s="842"/>
      <c r="DD12" s="842"/>
      <c r="DE12" s="842"/>
      <c r="DF12" s="843"/>
      <c r="DG12" s="841" t="s">
        <v>527</v>
      </c>
      <c r="DH12" s="842"/>
      <c r="DI12" s="842"/>
      <c r="DJ12" s="842"/>
      <c r="DK12" s="843"/>
      <c r="DL12" s="841" t="s">
        <v>527</v>
      </c>
      <c r="DM12" s="842"/>
      <c r="DN12" s="842"/>
      <c r="DO12" s="842"/>
      <c r="DP12" s="843"/>
      <c r="DQ12" s="841" t="s">
        <v>527</v>
      </c>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t="s">
        <v>603</v>
      </c>
      <c r="BT13" s="839"/>
      <c r="BU13" s="839"/>
      <c r="BV13" s="839"/>
      <c r="BW13" s="839"/>
      <c r="BX13" s="839"/>
      <c r="BY13" s="839"/>
      <c r="BZ13" s="839"/>
      <c r="CA13" s="839"/>
      <c r="CB13" s="839"/>
      <c r="CC13" s="839"/>
      <c r="CD13" s="839"/>
      <c r="CE13" s="839"/>
      <c r="CF13" s="839"/>
      <c r="CG13" s="840"/>
      <c r="CH13" s="841">
        <v>2</v>
      </c>
      <c r="CI13" s="842"/>
      <c r="CJ13" s="842"/>
      <c r="CK13" s="842"/>
      <c r="CL13" s="843"/>
      <c r="CM13" s="841">
        <v>9</v>
      </c>
      <c r="CN13" s="842"/>
      <c r="CO13" s="842"/>
      <c r="CP13" s="842"/>
      <c r="CQ13" s="843"/>
      <c r="CR13" s="841">
        <v>50</v>
      </c>
      <c r="CS13" s="842"/>
      <c r="CT13" s="842"/>
      <c r="CU13" s="842"/>
      <c r="CV13" s="843"/>
      <c r="CW13" s="841" t="s">
        <v>527</v>
      </c>
      <c r="CX13" s="842"/>
      <c r="CY13" s="842"/>
      <c r="CZ13" s="842"/>
      <c r="DA13" s="843"/>
      <c r="DB13" s="841" t="s">
        <v>527</v>
      </c>
      <c r="DC13" s="842"/>
      <c r="DD13" s="842"/>
      <c r="DE13" s="842"/>
      <c r="DF13" s="843"/>
      <c r="DG13" s="841" t="s">
        <v>527</v>
      </c>
      <c r="DH13" s="842"/>
      <c r="DI13" s="842"/>
      <c r="DJ13" s="842"/>
      <c r="DK13" s="843"/>
      <c r="DL13" s="841" t="s">
        <v>527</v>
      </c>
      <c r="DM13" s="842"/>
      <c r="DN13" s="842"/>
      <c r="DO13" s="842"/>
      <c r="DP13" s="843"/>
      <c r="DQ13" s="841" t="s">
        <v>527</v>
      </c>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t="s">
        <v>604</v>
      </c>
      <c r="BT14" s="839"/>
      <c r="BU14" s="839"/>
      <c r="BV14" s="839"/>
      <c r="BW14" s="839"/>
      <c r="BX14" s="839"/>
      <c r="BY14" s="839"/>
      <c r="BZ14" s="839"/>
      <c r="CA14" s="839"/>
      <c r="CB14" s="839"/>
      <c r="CC14" s="839"/>
      <c r="CD14" s="839"/>
      <c r="CE14" s="839"/>
      <c r="CF14" s="839"/>
      <c r="CG14" s="840"/>
      <c r="CH14" s="841">
        <v>2</v>
      </c>
      <c r="CI14" s="842"/>
      <c r="CJ14" s="842"/>
      <c r="CK14" s="842"/>
      <c r="CL14" s="843"/>
      <c r="CM14" s="841">
        <v>73</v>
      </c>
      <c r="CN14" s="842"/>
      <c r="CO14" s="842"/>
      <c r="CP14" s="842"/>
      <c r="CQ14" s="843"/>
      <c r="CR14" s="841">
        <v>20</v>
      </c>
      <c r="CS14" s="842"/>
      <c r="CT14" s="842"/>
      <c r="CU14" s="842"/>
      <c r="CV14" s="843"/>
      <c r="CW14" s="841">
        <v>25</v>
      </c>
      <c r="CX14" s="842"/>
      <c r="CY14" s="842"/>
      <c r="CZ14" s="842"/>
      <c r="DA14" s="843"/>
      <c r="DB14" s="841" t="s">
        <v>527</v>
      </c>
      <c r="DC14" s="842"/>
      <c r="DD14" s="842"/>
      <c r="DE14" s="842"/>
      <c r="DF14" s="843"/>
      <c r="DG14" s="841" t="s">
        <v>527</v>
      </c>
      <c r="DH14" s="842"/>
      <c r="DI14" s="842"/>
      <c r="DJ14" s="842"/>
      <c r="DK14" s="843"/>
      <c r="DL14" s="841" t="s">
        <v>527</v>
      </c>
      <c r="DM14" s="842"/>
      <c r="DN14" s="842"/>
      <c r="DO14" s="842"/>
      <c r="DP14" s="843"/>
      <c r="DQ14" s="841" t="s">
        <v>527</v>
      </c>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400</v>
      </c>
      <c r="B23" s="854" t="s">
        <v>401</v>
      </c>
      <c r="C23" s="855"/>
      <c r="D23" s="855"/>
      <c r="E23" s="855"/>
      <c r="F23" s="855"/>
      <c r="G23" s="855"/>
      <c r="H23" s="855"/>
      <c r="I23" s="855"/>
      <c r="J23" s="855"/>
      <c r="K23" s="855"/>
      <c r="L23" s="855"/>
      <c r="M23" s="855"/>
      <c r="N23" s="855"/>
      <c r="O23" s="855"/>
      <c r="P23" s="856"/>
      <c r="Q23" s="857">
        <v>88171</v>
      </c>
      <c r="R23" s="858"/>
      <c r="S23" s="858"/>
      <c r="T23" s="858"/>
      <c r="U23" s="858"/>
      <c r="V23" s="858">
        <v>86011</v>
      </c>
      <c r="W23" s="858"/>
      <c r="X23" s="858"/>
      <c r="Y23" s="858"/>
      <c r="Z23" s="858"/>
      <c r="AA23" s="858">
        <v>2160</v>
      </c>
      <c r="AB23" s="858"/>
      <c r="AC23" s="858"/>
      <c r="AD23" s="858"/>
      <c r="AE23" s="859"/>
      <c r="AF23" s="860">
        <v>1526</v>
      </c>
      <c r="AG23" s="858"/>
      <c r="AH23" s="858"/>
      <c r="AI23" s="858"/>
      <c r="AJ23" s="861"/>
      <c r="AK23" s="862"/>
      <c r="AL23" s="863"/>
      <c r="AM23" s="863"/>
      <c r="AN23" s="863"/>
      <c r="AO23" s="863"/>
      <c r="AP23" s="858">
        <v>88655</v>
      </c>
      <c r="AQ23" s="858"/>
      <c r="AR23" s="858"/>
      <c r="AS23" s="858"/>
      <c r="AT23" s="858"/>
      <c r="AU23" s="874"/>
      <c r="AV23" s="874"/>
      <c r="AW23" s="874"/>
      <c r="AX23" s="874"/>
      <c r="AY23" s="875"/>
      <c r="AZ23" s="876" t="s">
        <v>402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403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404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405</v>
      </c>
      <c r="R26" s="799"/>
      <c r="S26" s="799"/>
      <c r="T26" s="799"/>
      <c r="U26" s="800"/>
      <c r="V26" s="798" t="s">
        <v>406</v>
      </c>
      <c r="W26" s="799"/>
      <c r="X26" s="799"/>
      <c r="Y26" s="799"/>
      <c r="Z26" s="800"/>
      <c r="AA26" s="798" t="s">
        <v>407</v>
      </c>
      <c r="AB26" s="799"/>
      <c r="AC26" s="799"/>
      <c r="AD26" s="799"/>
      <c r="AE26" s="799"/>
      <c r="AF26" s="879" t="s">
        <v>408</v>
      </c>
      <c r="AG26" s="880"/>
      <c r="AH26" s="880"/>
      <c r="AI26" s="880"/>
      <c r="AJ26" s="881"/>
      <c r="AK26" s="799" t="s">
        <v>409</v>
      </c>
      <c r="AL26" s="799"/>
      <c r="AM26" s="799"/>
      <c r="AN26" s="799"/>
      <c r="AO26" s="800"/>
      <c r="AP26" s="798" t="s">
        <v>410</v>
      </c>
      <c r="AQ26" s="799"/>
      <c r="AR26" s="799"/>
      <c r="AS26" s="799"/>
      <c r="AT26" s="800"/>
      <c r="AU26" s="798" t="s">
        <v>411</v>
      </c>
      <c r="AV26" s="799"/>
      <c r="AW26" s="799"/>
      <c r="AX26" s="799"/>
      <c r="AY26" s="800"/>
      <c r="AZ26" s="798" t="s">
        <v>412</v>
      </c>
      <c r="BA26" s="799"/>
      <c r="BB26" s="799"/>
      <c r="BC26" s="799"/>
      <c r="BD26" s="800"/>
      <c r="BE26" s="798" t="s">
        <v>382</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413</v>
      </c>
      <c r="C28" s="815"/>
      <c r="D28" s="815"/>
      <c r="E28" s="815"/>
      <c r="F28" s="815"/>
      <c r="G28" s="815"/>
      <c r="H28" s="815"/>
      <c r="I28" s="815"/>
      <c r="J28" s="815"/>
      <c r="K28" s="815"/>
      <c r="L28" s="815"/>
      <c r="M28" s="815"/>
      <c r="N28" s="815"/>
      <c r="O28" s="815"/>
      <c r="P28" s="816"/>
      <c r="Q28" s="887">
        <v>15797</v>
      </c>
      <c r="R28" s="888"/>
      <c r="S28" s="888"/>
      <c r="T28" s="888"/>
      <c r="U28" s="888"/>
      <c r="V28" s="888">
        <v>15388</v>
      </c>
      <c r="W28" s="888"/>
      <c r="X28" s="888"/>
      <c r="Y28" s="888"/>
      <c r="Z28" s="888"/>
      <c r="AA28" s="888">
        <v>409</v>
      </c>
      <c r="AB28" s="888"/>
      <c r="AC28" s="888"/>
      <c r="AD28" s="888"/>
      <c r="AE28" s="889"/>
      <c r="AF28" s="890">
        <v>409</v>
      </c>
      <c r="AG28" s="888"/>
      <c r="AH28" s="888"/>
      <c r="AI28" s="888"/>
      <c r="AJ28" s="891"/>
      <c r="AK28" s="892">
        <v>1284</v>
      </c>
      <c r="AL28" s="893"/>
      <c r="AM28" s="893"/>
      <c r="AN28" s="893"/>
      <c r="AO28" s="893"/>
      <c r="AP28" s="893" t="s">
        <v>527</v>
      </c>
      <c r="AQ28" s="893"/>
      <c r="AR28" s="893"/>
      <c r="AS28" s="893"/>
      <c r="AT28" s="893"/>
      <c r="AU28" s="893" t="s">
        <v>527</v>
      </c>
      <c r="AV28" s="893"/>
      <c r="AW28" s="893"/>
      <c r="AX28" s="893"/>
      <c r="AY28" s="893"/>
      <c r="AZ28" s="894" t="s">
        <v>527</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414</v>
      </c>
      <c r="C29" s="846"/>
      <c r="D29" s="846"/>
      <c r="E29" s="846"/>
      <c r="F29" s="846"/>
      <c r="G29" s="846"/>
      <c r="H29" s="846"/>
      <c r="I29" s="846"/>
      <c r="J29" s="846"/>
      <c r="K29" s="846"/>
      <c r="L29" s="846"/>
      <c r="M29" s="846"/>
      <c r="N29" s="846"/>
      <c r="O29" s="846"/>
      <c r="P29" s="847"/>
      <c r="Q29" s="848">
        <v>13481</v>
      </c>
      <c r="R29" s="849"/>
      <c r="S29" s="849"/>
      <c r="T29" s="849"/>
      <c r="U29" s="849"/>
      <c r="V29" s="849">
        <v>13016</v>
      </c>
      <c r="W29" s="849"/>
      <c r="X29" s="849"/>
      <c r="Y29" s="849"/>
      <c r="Z29" s="849"/>
      <c r="AA29" s="849">
        <v>465</v>
      </c>
      <c r="AB29" s="849"/>
      <c r="AC29" s="849"/>
      <c r="AD29" s="849"/>
      <c r="AE29" s="850"/>
      <c r="AF29" s="851">
        <v>465</v>
      </c>
      <c r="AG29" s="852"/>
      <c r="AH29" s="852"/>
      <c r="AI29" s="852"/>
      <c r="AJ29" s="853"/>
      <c r="AK29" s="899">
        <v>2077</v>
      </c>
      <c r="AL29" s="895"/>
      <c r="AM29" s="895"/>
      <c r="AN29" s="895"/>
      <c r="AO29" s="895"/>
      <c r="AP29" s="895" t="s">
        <v>527</v>
      </c>
      <c r="AQ29" s="895"/>
      <c r="AR29" s="895"/>
      <c r="AS29" s="895"/>
      <c r="AT29" s="895"/>
      <c r="AU29" s="895" t="s">
        <v>527</v>
      </c>
      <c r="AV29" s="895"/>
      <c r="AW29" s="895"/>
      <c r="AX29" s="895"/>
      <c r="AY29" s="895"/>
      <c r="AZ29" s="896" t="s">
        <v>527</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415</v>
      </c>
      <c r="C30" s="846"/>
      <c r="D30" s="846"/>
      <c r="E30" s="846"/>
      <c r="F30" s="846"/>
      <c r="G30" s="846"/>
      <c r="H30" s="846"/>
      <c r="I30" s="846"/>
      <c r="J30" s="846"/>
      <c r="K30" s="846"/>
      <c r="L30" s="846"/>
      <c r="M30" s="846"/>
      <c r="N30" s="846"/>
      <c r="O30" s="846"/>
      <c r="P30" s="847"/>
      <c r="Q30" s="848">
        <v>1622</v>
      </c>
      <c r="R30" s="849"/>
      <c r="S30" s="849"/>
      <c r="T30" s="849"/>
      <c r="U30" s="849"/>
      <c r="V30" s="849">
        <v>1620</v>
      </c>
      <c r="W30" s="849"/>
      <c r="X30" s="849"/>
      <c r="Y30" s="849"/>
      <c r="Z30" s="849"/>
      <c r="AA30" s="849">
        <v>3</v>
      </c>
      <c r="AB30" s="849"/>
      <c r="AC30" s="849"/>
      <c r="AD30" s="849"/>
      <c r="AE30" s="850"/>
      <c r="AF30" s="851">
        <v>3</v>
      </c>
      <c r="AG30" s="852"/>
      <c r="AH30" s="852"/>
      <c r="AI30" s="852"/>
      <c r="AJ30" s="853"/>
      <c r="AK30" s="899">
        <v>456</v>
      </c>
      <c r="AL30" s="895"/>
      <c r="AM30" s="895"/>
      <c r="AN30" s="895"/>
      <c r="AO30" s="895"/>
      <c r="AP30" s="895" t="s">
        <v>527</v>
      </c>
      <c r="AQ30" s="895"/>
      <c r="AR30" s="895"/>
      <c r="AS30" s="895"/>
      <c r="AT30" s="895"/>
      <c r="AU30" s="895" t="s">
        <v>527</v>
      </c>
      <c r="AV30" s="895"/>
      <c r="AW30" s="895"/>
      <c r="AX30" s="895"/>
      <c r="AY30" s="895"/>
      <c r="AZ30" s="896" t="s">
        <v>527</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416</v>
      </c>
      <c r="C31" s="846"/>
      <c r="D31" s="846"/>
      <c r="E31" s="846"/>
      <c r="F31" s="846"/>
      <c r="G31" s="846"/>
      <c r="H31" s="846"/>
      <c r="I31" s="846"/>
      <c r="J31" s="846"/>
      <c r="K31" s="846"/>
      <c r="L31" s="846"/>
      <c r="M31" s="846"/>
      <c r="N31" s="846"/>
      <c r="O31" s="846"/>
      <c r="P31" s="847"/>
      <c r="Q31" s="848">
        <v>115</v>
      </c>
      <c r="R31" s="849"/>
      <c r="S31" s="849"/>
      <c r="T31" s="849"/>
      <c r="U31" s="849"/>
      <c r="V31" s="849">
        <v>115</v>
      </c>
      <c r="W31" s="849"/>
      <c r="X31" s="849"/>
      <c r="Y31" s="849"/>
      <c r="Z31" s="849"/>
      <c r="AA31" s="849" t="s">
        <v>527</v>
      </c>
      <c r="AB31" s="849"/>
      <c r="AC31" s="849"/>
      <c r="AD31" s="849"/>
      <c r="AE31" s="850"/>
      <c r="AF31" s="851" t="s">
        <v>398</v>
      </c>
      <c r="AG31" s="852"/>
      <c r="AH31" s="852"/>
      <c r="AI31" s="852"/>
      <c r="AJ31" s="853"/>
      <c r="AK31" s="899">
        <v>55</v>
      </c>
      <c r="AL31" s="895"/>
      <c r="AM31" s="895"/>
      <c r="AN31" s="895"/>
      <c r="AO31" s="895"/>
      <c r="AP31" s="895" t="s">
        <v>527</v>
      </c>
      <c r="AQ31" s="895"/>
      <c r="AR31" s="895"/>
      <c r="AS31" s="895"/>
      <c r="AT31" s="895"/>
      <c r="AU31" s="895" t="s">
        <v>527</v>
      </c>
      <c r="AV31" s="895"/>
      <c r="AW31" s="895"/>
      <c r="AX31" s="895"/>
      <c r="AY31" s="895"/>
      <c r="AZ31" s="896" t="s">
        <v>527</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417</v>
      </c>
      <c r="C32" s="846"/>
      <c r="D32" s="846"/>
      <c r="E32" s="846"/>
      <c r="F32" s="846"/>
      <c r="G32" s="846"/>
      <c r="H32" s="846"/>
      <c r="I32" s="846"/>
      <c r="J32" s="846"/>
      <c r="K32" s="846"/>
      <c r="L32" s="846"/>
      <c r="M32" s="846"/>
      <c r="N32" s="846"/>
      <c r="O32" s="846"/>
      <c r="P32" s="847"/>
      <c r="Q32" s="848">
        <v>3117</v>
      </c>
      <c r="R32" s="849"/>
      <c r="S32" s="849"/>
      <c r="T32" s="849"/>
      <c r="U32" s="849"/>
      <c r="V32" s="849">
        <v>2613</v>
      </c>
      <c r="W32" s="849"/>
      <c r="X32" s="849"/>
      <c r="Y32" s="849"/>
      <c r="Z32" s="849"/>
      <c r="AA32" s="849">
        <v>504</v>
      </c>
      <c r="AB32" s="849"/>
      <c r="AC32" s="849"/>
      <c r="AD32" s="849"/>
      <c r="AE32" s="850"/>
      <c r="AF32" s="851">
        <v>2379</v>
      </c>
      <c r="AG32" s="852"/>
      <c r="AH32" s="852"/>
      <c r="AI32" s="852"/>
      <c r="AJ32" s="853"/>
      <c r="AK32" s="899">
        <v>254</v>
      </c>
      <c r="AL32" s="895"/>
      <c r="AM32" s="895"/>
      <c r="AN32" s="895"/>
      <c r="AO32" s="895"/>
      <c r="AP32" s="895">
        <v>11567</v>
      </c>
      <c r="AQ32" s="895"/>
      <c r="AR32" s="895"/>
      <c r="AS32" s="895"/>
      <c r="AT32" s="895"/>
      <c r="AU32" s="895">
        <v>2128</v>
      </c>
      <c r="AV32" s="895"/>
      <c r="AW32" s="895"/>
      <c r="AX32" s="895"/>
      <c r="AY32" s="895"/>
      <c r="AZ32" s="896" t="s">
        <v>527</v>
      </c>
      <c r="BA32" s="896"/>
      <c r="BB32" s="896"/>
      <c r="BC32" s="896"/>
      <c r="BD32" s="896"/>
      <c r="BE32" s="897" t="s">
        <v>418</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419</v>
      </c>
      <c r="C33" s="846"/>
      <c r="D33" s="846"/>
      <c r="E33" s="846"/>
      <c r="F33" s="846"/>
      <c r="G33" s="846"/>
      <c r="H33" s="846"/>
      <c r="I33" s="846"/>
      <c r="J33" s="846"/>
      <c r="K33" s="846"/>
      <c r="L33" s="846"/>
      <c r="M33" s="846"/>
      <c r="N33" s="846"/>
      <c r="O33" s="846"/>
      <c r="P33" s="847"/>
      <c r="Q33" s="848">
        <v>89</v>
      </c>
      <c r="R33" s="849"/>
      <c r="S33" s="849"/>
      <c r="T33" s="849"/>
      <c r="U33" s="849"/>
      <c r="V33" s="849">
        <v>100</v>
      </c>
      <c r="W33" s="849"/>
      <c r="X33" s="849"/>
      <c r="Y33" s="849"/>
      <c r="Z33" s="849"/>
      <c r="AA33" s="849">
        <v>-11</v>
      </c>
      <c r="AB33" s="849"/>
      <c r="AC33" s="849"/>
      <c r="AD33" s="849"/>
      <c r="AE33" s="850"/>
      <c r="AF33" s="851">
        <v>160</v>
      </c>
      <c r="AG33" s="852"/>
      <c r="AH33" s="852"/>
      <c r="AI33" s="852"/>
      <c r="AJ33" s="853"/>
      <c r="AK33" s="899">
        <v>0</v>
      </c>
      <c r="AL33" s="895"/>
      <c r="AM33" s="895"/>
      <c r="AN33" s="895"/>
      <c r="AO33" s="895"/>
      <c r="AP33" s="895" t="s">
        <v>527</v>
      </c>
      <c r="AQ33" s="895"/>
      <c r="AR33" s="895"/>
      <c r="AS33" s="895"/>
      <c r="AT33" s="895"/>
      <c r="AU33" s="895" t="s">
        <v>527</v>
      </c>
      <c r="AV33" s="895"/>
      <c r="AW33" s="895"/>
      <c r="AX33" s="895"/>
      <c r="AY33" s="895"/>
      <c r="AZ33" s="896" t="s">
        <v>527</v>
      </c>
      <c r="BA33" s="896"/>
      <c r="BB33" s="896"/>
      <c r="BC33" s="896"/>
      <c r="BD33" s="896"/>
      <c r="BE33" s="897" t="s">
        <v>418</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420</v>
      </c>
      <c r="C34" s="846"/>
      <c r="D34" s="846"/>
      <c r="E34" s="846"/>
      <c r="F34" s="846"/>
      <c r="G34" s="846"/>
      <c r="H34" s="846"/>
      <c r="I34" s="846"/>
      <c r="J34" s="846"/>
      <c r="K34" s="846"/>
      <c r="L34" s="846"/>
      <c r="M34" s="846"/>
      <c r="N34" s="846"/>
      <c r="O34" s="846"/>
      <c r="P34" s="847"/>
      <c r="Q34" s="848">
        <v>4130</v>
      </c>
      <c r="R34" s="849"/>
      <c r="S34" s="849"/>
      <c r="T34" s="849"/>
      <c r="U34" s="849"/>
      <c r="V34" s="849">
        <v>4735</v>
      </c>
      <c r="W34" s="849"/>
      <c r="X34" s="849"/>
      <c r="Y34" s="849"/>
      <c r="Z34" s="849"/>
      <c r="AA34" s="849">
        <v>-605</v>
      </c>
      <c r="AB34" s="849"/>
      <c r="AC34" s="849"/>
      <c r="AD34" s="849"/>
      <c r="AE34" s="850"/>
      <c r="AF34" s="851">
        <v>354</v>
      </c>
      <c r="AG34" s="852"/>
      <c r="AH34" s="852"/>
      <c r="AI34" s="852"/>
      <c r="AJ34" s="853"/>
      <c r="AK34" s="899">
        <v>2847</v>
      </c>
      <c r="AL34" s="895"/>
      <c r="AM34" s="895"/>
      <c r="AN34" s="895"/>
      <c r="AO34" s="895"/>
      <c r="AP34" s="895">
        <v>40946</v>
      </c>
      <c r="AQ34" s="895"/>
      <c r="AR34" s="895"/>
      <c r="AS34" s="895"/>
      <c r="AT34" s="895"/>
      <c r="AU34" s="895">
        <v>29440</v>
      </c>
      <c r="AV34" s="895"/>
      <c r="AW34" s="895"/>
      <c r="AX34" s="895"/>
      <c r="AY34" s="895"/>
      <c r="AZ34" s="896" t="s">
        <v>527</v>
      </c>
      <c r="BA34" s="896"/>
      <c r="BB34" s="896"/>
      <c r="BC34" s="896"/>
      <c r="BD34" s="896"/>
      <c r="BE34" s="897" t="s">
        <v>418</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421</v>
      </c>
      <c r="C35" s="846"/>
      <c r="D35" s="846"/>
      <c r="E35" s="846"/>
      <c r="F35" s="846"/>
      <c r="G35" s="846"/>
      <c r="H35" s="846"/>
      <c r="I35" s="846"/>
      <c r="J35" s="846"/>
      <c r="K35" s="846"/>
      <c r="L35" s="846"/>
      <c r="M35" s="846"/>
      <c r="N35" s="846"/>
      <c r="O35" s="846"/>
      <c r="P35" s="847"/>
      <c r="Q35" s="848">
        <v>645</v>
      </c>
      <c r="R35" s="849"/>
      <c r="S35" s="849"/>
      <c r="T35" s="849"/>
      <c r="U35" s="849"/>
      <c r="V35" s="849">
        <v>614</v>
      </c>
      <c r="W35" s="849"/>
      <c r="X35" s="849"/>
      <c r="Y35" s="849"/>
      <c r="Z35" s="849"/>
      <c r="AA35" s="849">
        <v>31</v>
      </c>
      <c r="AB35" s="849"/>
      <c r="AC35" s="849"/>
      <c r="AD35" s="849"/>
      <c r="AE35" s="850"/>
      <c r="AF35" s="851">
        <v>562</v>
      </c>
      <c r="AG35" s="852"/>
      <c r="AH35" s="852"/>
      <c r="AI35" s="852"/>
      <c r="AJ35" s="853"/>
      <c r="AK35" s="899">
        <v>124</v>
      </c>
      <c r="AL35" s="895"/>
      <c r="AM35" s="895"/>
      <c r="AN35" s="895"/>
      <c r="AO35" s="895"/>
      <c r="AP35" s="895">
        <v>415</v>
      </c>
      <c r="AQ35" s="895"/>
      <c r="AR35" s="895"/>
      <c r="AS35" s="895"/>
      <c r="AT35" s="895"/>
      <c r="AU35" s="895">
        <v>241</v>
      </c>
      <c r="AV35" s="895"/>
      <c r="AW35" s="895"/>
      <c r="AX35" s="895"/>
      <c r="AY35" s="895"/>
      <c r="AZ35" s="896" t="s">
        <v>527</v>
      </c>
      <c r="BA35" s="896"/>
      <c r="BB35" s="896"/>
      <c r="BC35" s="896"/>
      <c r="BD35" s="896"/>
      <c r="BE35" s="897" t="s">
        <v>418</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t="s">
        <v>422</v>
      </c>
      <c r="C36" s="846"/>
      <c r="D36" s="846"/>
      <c r="E36" s="846"/>
      <c r="F36" s="846"/>
      <c r="G36" s="846"/>
      <c r="H36" s="846"/>
      <c r="I36" s="846"/>
      <c r="J36" s="846"/>
      <c r="K36" s="846"/>
      <c r="L36" s="846"/>
      <c r="M36" s="846"/>
      <c r="N36" s="846"/>
      <c r="O36" s="846"/>
      <c r="P36" s="847"/>
      <c r="Q36" s="848">
        <v>84914</v>
      </c>
      <c r="R36" s="849"/>
      <c r="S36" s="849"/>
      <c r="T36" s="849"/>
      <c r="U36" s="849"/>
      <c r="V36" s="849">
        <v>80266</v>
      </c>
      <c r="W36" s="849"/>
      <c r="X36" s="849"/>
      <c r="Y36" s="849"/>
      <c r="Z36" s="849"/>
      <c r="AA36" s="849">
        <v>4647</v>
      </c>
      <c r="AB36" s="849"/>
      <c r="AC36" s="849"/>
      <c r="AD36" s="849"/>
      <c r="AE36" s="850"/>
      <c r="AF36" s="851">
        <v>6842</v>
      </c>
      <c r="AG36" s="852"/>
      <c r="AH36" s="852"/>
      <c r="AI36" s="852"/>
      <c r="AJ36" s="853"/>
      <c r="AK36" s="899">
        <v>1</v>
      </c>
      <c r="AL36" s="895"/>
      <c r="AM36" s="895"/>
      <c r="AN36" s="895"/>
      <c r="AO36" s="895"/>
      <c r="AP36" s="895">
        <v>21</v>
      </c>
      <c r="AQ36" s="895"/>
      <c r="AR36" s="895"/>
      <c r="AS36" s="895"/>
      <c r="AT36" s="895"/>
      <c r="AU36" s="895" t="s">
        <v>527</v>
      </c>
      <c r="AV36" s="895"/>
      <c r="AW36" s="895"/>
      <c r="AX36" s="895"/>
      <c r="AY36" s="895"/>
      <c r="AZ36" s="896" t="s">
        <v>527</v>
      </c>
      <c r="BA36" s="896"/>
      <c r="BB36" s="896"/>
      <c r="BC36" s="896"/>
      <c r="BD36" s="896"/>
      <c r="BE36" s="897" t="s">
        <v>418</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t="s">
        <v>423</v>
      </c>
      <c r="C37" s="846"/>
      <c r="D37" s="846"/>
      <c r="E37" s="846"/>
      <c r="F37" s="846"/>
      <c r="G37" s="846"/>
      <c r="H37" s="846"/>
      <c r="I37" s="846"/>
      <c r="J37" s="846"/>
      <c r="K37" s="846"/>
      <c r="L37" s="846"/>
      <c r="M37" s="846"/>
      <c r="N37" s="846"/>
      <c r="O37" s="846"/>
      <c r="P37" s="847"/>
      <c r="Q37" s="848">
        <v>12</v>
      </c>
      <c r="R37" s="849"/>
      <c r="S37" s="849"/>
      <c r="T37" s="849"/>
      <c r="U37" s="849"/>
      <c r="V37" s="849">
        <v>12</v>
      </c>
      <c r="W37" s="849"/>
      <c r="X37" s="849"/>
      <c r="Y37" s="849"/>
      <c r="Z37" s="849"/>
      <c r="AA37" s="849">
        <v>0</v>
      </c>
      <c r="AB37" s="849"/>
      <c r="AC37" s="849"/>
      <c r="AD37" s="849"/>
      <c r="AE37" s="850"/>
      <c r="AF37" s="851">
        <v>0</v>
      </c>
      <c r="AG37" s="852"/>
      <c r="AH37" s="852"/>
      <c r="AI37" s="852"/>
      <c r="AJ37" s="853"/>
      <c r="AK37" s="899">
        <v>1</v>
      </c>
      <c r="AL37" s="895"/>
      <c r="AM37" s="895"/>
      <c r="AN37" s="895"/>
      <c r="AO37" s="895"/>
      <c r="AP37" s="895" t="s">
        <v>527</v>
      </c>
      <c r="AQ37" s="895"/>
      <c r="AR37" s="895"/>
      <c r="AS37" s="895"/>
      <c r="AT37" s="895"/>
      <c r="AU37" s="895" t="s">
        <v>527</v>
      </c>
      <c r="AV37" s="895"/>
      <c r="AW37" s="895"/>
      <c r="AX37" s="895"/>
      <c r="AY37" s="895"/>
      <c r="AZ37" s="896" t="s">
        <v>527</v>
      </c>
      <c r="BA37" s="896"/>
      <c r="BB37" s="896"/>
      <c r="BC37" s="896"/>
      <c r="BD37" s="896"/>
      <c r="BE37" s="897" t="s">
        <v>424</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425</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400</v>
      </c>
      <c r="B63" s="854" t="s">
        <v>426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11174</v>
      </c>
      <c r="AG63" s="909"/>
      <c r="AH63" s="909"/>
      <c r="AI63" s="909"/>
      <c r="AJ63" s="910"/>
      <c r="AK63" s="911"/>
      <c r="AL63" s="906"/>
      <c r="AM63" s="906"/>
      <c r="AN63" s="906"/>
      <c r="AO63" s="906"/>
      <c r="AP63" s="909">
        <v>52948</v>
      </c>
      <c r="AQ63" s="909"/>
      <c r="AR63" s="909"/>
      <c r="AS63" s="909"/>
      <c r="AT63" s="909"/>
      <c r="AU63" s="909">
        <v>31809</v>
      </c>
      <c r="AV63" s="909"/>
      <c r="AW63" s="909"/>
      <c r="AX63" s="909"/>
      <c r="AY63" s="909"/>
      <c r="AZ63" s="913"/>
      <c r="BA63" s="913"/>
      <c r="BB63" s="913"/>
      <c r="BC63" s="913"/>
      <c r="BD63" s="913"/>
      <c r="BE63" s="914"/>
      <c r="BF63" s="914"/>
      <c r="BG63" s="914"/>
      <c r="BH63" s="914"/>
      <c r="BI63" s="915"/>
      <c r="BJ63" s="916" t="s">
        <v>427</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429</v>
      </c>
      <c r="B66" s="793"/>
      <c r="C66" s="793"/>
      <c r="D66" s="793"/>
      <c r="E66" s="793"/>
      <c r="F66" s="793"/>
      <c r="G66" s="793"/>
      <c r="H66" s="793"/>
      <c r="I66" s="793"/>
      <c r="J66" s="793"/>
      <c r="K66" s="793"/>
      <c r="L66" s="793"/>
      <c r="M66" s="793"/>
      <c r="N66" s="793"/>
      <c r="O66" s="793"/>
      <c r="P66" s="794"/>
      <c r="Q66" s="798" t="s">
        <v>405</v>
      </c>
      <c r="R66" s="799"/>
      <c r="S66" s="799"/>
      <c r="T66" s="799"/>
      <c r="U66" s="800"/>
      <c r="V66" s="798" t="s">
        <v>406</v>
      </c>
      <c r="W66" s="799"/>
      <c r="X66" s="799"/>
      <c r="Y66" s="799"/>
      <c r="Z66" s="800"/>
      <c r="AA66" s="798" t="s">
        <v>407</v>
      </c>
      <c r="AB66" s="799"/>
      <c r="AC66" s="799"/>
      <c r="AD66" s="799"/>
      <c r="AE66" s="800"/>
      <c r="AF66" s="919" t="s">
        <v>430</v>
      </c>
      <c r="AG66" s="880"/>
      <c r="AH66" s="880"/>
      <c r="AI66" s="880"/>
      <c r="AJ66" s="920"/>
      <c r="AK66" s="798" t="s">
        <v>431</v>
      </c>
      <c r="AL66" s="793"/>
      <c r="AM66" s="793"/>
      <c r="AN66" s="793"/>
      <c r="AO66" s="794"/>
      <c r="AP66" s="798" t="s">
        <v>410</v>
      </c>
      <c r="AQ66" s="799"/>
      <c r="AR66" s="799"/>
      <c r="AS66" s="799"/>
      <c r="AT66" s="800"/>
      <c r="AU66" s="798" t="s">
        <v>432</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592</v>
      </c>
      <c r="C68" s="935"/>
      <c r="D68" s="935"/>
      <c r="E68" s="935"/>
      <c r="F68" s="935"/>
      <c r="G68" s="935"/>
      <c r="H68" s="935"/>
      <c r="I68" s="935"/>
      <c r="J68" s="935"/>
      <c r="K68" s="935"/>
      <c r="L68" s="935"/>
      <c r="M68" s="935"/>
      <c r="N68" s="935"/>
      <c r="O68" s="935"/>
      <c r="P68" s="936"/>
      <c r="Q68" s="937">
        <v>123</v>
      </c>
      <c r="R68" s="931"/>
      <c r="S68" s="931"/>
      <c r="T68" s="931"/>
      <c r="U68" s="931"/>
      <c r="V68" s="931">
        <v>119</v>
      </c>
      <c r="W68" s="931"/>
      <c r="X68" s="931"/>
      <c r="Y68" s="931"/>
      <c r="Z68" s="931"/>
      <c r="AA68" s="931">
        <v>3</v>
      </c>
      <c r="AB68" s="931"/>
      <c r="AC68" s="931"/>
      <c r="AD68" s="931"/>
      <c r="AE68" s="931"/>
      <c r="AF68" s="931">
        <v>3</v>
      </c>
      <c r="AG68" s="931"/>
      <c r="AH68" s="931"/>
      <c r="AI68" s="931"/>
      <c r="AJ68" s="931"/>
      <c r="AK68" s="931">
        <v>40</v>
      </c>
      <c r="AL68" s="931"/>
      <c r="AM68" s="931"/>
      <c r="AN68" s="931"/>
      <c r="AO68" s="931"/>
      <c r="AP68" s="931" t="s">
        <v>527</v>
      </c>
      <c r="AQ68" s="931"/>
      <c r="AR68" s="931"/>
      <c r="AS68" s="931"/>
      <c r="AT68" s="931"/>
      <c r="AU68" s="931" t="s">
        <v>527</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593</v>
      </c>
      <c r="C69" s="939"/>
      <c r="D69" s="939"/>
      <c r="E69" s="939"/>
      <c r="F69" s="939"/>
      <c r="G69" s="939"/>
      <c r="H69" s="939"/>
      <c r="I69" s="939"/>
      <c r="J69" s="939"/>
      <c r="K69" s="939"/>
      <c r="L69" s="939"/>
      <c r="M69" s="939"/>
      <c r="N69" s="939"/>
      <c r="O69" s="939"/>
      <c r="P69" s="940"/>
      <c r="Q69" s="941">
        <v>134160</v>
      </c>
      <c r="R69" s="895"/>
      <c r="S69" s="895"/>
      <c r="T69" s="895"/>
      <c r="U69" s="895"/>
      <c r="V69" s="895">
        <v>130909</v>
      </c>
      <c r="W69" s="895"/>
      <c r="X69" s="895"/>
      <c r="Y69" s="895"/>
      <c r="Z69" s="895"/>
      <c r="AA69" s="895">
        <v>3252</v>
      </c>
      <c r="AB69" s="895"/>
      <c r="AC69" s="895"/>
      <c r="AD69" s="895"/>
      <c r="AE69" s="895"/>
      <c r="AF69" s="895">
        <v>3252</v>
      </c>
      <c r="AG69" s="895"/>
      <c r="AH69" s="895"/>
      <c r="AI69" s="895"/>
      <c r="AJ69" s="895"/>
      <c r="AK69" s="895">
        <v>1186</v>
      </c>
      <c r="AL69" s="895"/>
      <c r="AM69" s="895"/>
      <c r="AN69" s="895"/>
      <c r="AO69" s="895"/>
      <c r="AP69" s="895" t="s">
        <v>527</v>
      </c>
      <c r="AQ69" s="895"/>
      <c r="AR69" s="895"/>
      <c r="AS69" s="895"/>
      <c r="AT69" s="895"/>
      <c r="AU69" s="895" t="s">
        <v>527</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594</v>
      </c>
      <c r="C70" s="939"/>
      <c r="D70" s="939"/>
      <c r="E70" s="939"/>
      <c r="F70" s="939"/>
      <c r="G70" s="939"/>
      <c r="H70" s="939"/>
      <c r="I70" s="939"/>
      <c r="J70" s="939"/>
      <c r="K70" s="939"/>
      <c r="L70" s="939"/>
      <c r="M70" s="939"/>
      <c r="N70" s="939"/>
      <c r="O70" s="939"/>
      <c r="P70" s="940"/>
      <c r="Q70" s="941">
        <v>3731</v>
      </c>
      <c r="R70" s="895"/>
      <c r="S70" s="895"/>
      <c r="T70" s="895"/>
      <c r="U70" s="895"/>
      <c r="V70" s="895">
        <v>3507</v>
      </c>
      <c r="W70" s="895"/>
      <c r="X70" s="895"/>
      <c r="Y70" s="895"/>
      <c r="Z70" s="895"/>
      <c r="AA70" s="895">
        <v>223</v>
      </c>
      <c r="AB70" s="895"/>
      <c r="AC70" s="895"/>
      <c r="AD70" s="895"/>
      <c r="AE70" s="895"/>
      <c r="AF70" s="895">
        <v>223</v>
      </c>
      <c r="AG70" s="895"/>
      <c r="AH70" s="895"/>
      <c r="AI70" s="895"/>
      <c r="AJ70" s="895"/>
      <c r="AK70" s="895">
        <v>10</v>
      </c>
      <c r="AL70" s="895"/>
      <c r="AM70" s="895"/>
      <c r="AN70" s="895"/>
      <c r="AO70" s="895"/>
      <c r="AP70" s="895" t="s">
        <v>527</v>
      </c>
      <c r="AQ70" s="895"/>
      <c r="AR70" s="895"/>
      <c r="AS70" s="895"/>
      <c r="AT70" s="895"/>
      <c r="AU70" s="895" t="s">
        <v>527</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595</v>
      </c>
      <c r="C71" s="939"/>
      <c r="D71" s="939"/>
      <c r="E71" s="939"/>
      <c r="F71" s="939"/>
      <c r="G71" s="939"/>
      <c r="H71" s="939"/>
      <c r="I71" s="939"/>
      <c r="J71" s="939"/>
      <c r="K71" s="939"/>
      <c r="L71" s="939"/>
      <c r="M71" s="939"/>
      <c r="N71" s="939"/>
      <c r="O71" s="939"/>
      <c r="P71" s="940"/>
      <c r="Q71" s="941">
        <v>22</v>
      </c>
      <c r="R71" s="895"/>
      <c r="S71" s="895"/>
      <c r="T71" s="895"/>
      <c r="U71" s="895"/>
      <c r="V71" s="895">
        <v>17</v>
      </c>
      <c r="W71" s="895"/>
      <c r="X71" s="895"/>
      <c r="Y71" s="895"/>
      <c r="Z71" s="895"/>
      <c r="AA71" s="895">
        <v>5</v>
      </c>
      <c r="AB71" s="895"/>
      <c r="AC71" s="895"/>
      <c r="AD71" s="895"/>
      <c r="AE71" s="895"/>
      <c r="AF71" s="895">
        <v>5</v>
      </c>
      <c r="AG71" s="895"/>
      <c r="AH71" s="895"/>
      <c r="AI71" s="895"/>
      <c r="AJ71" s="895"/>
      <c r="AK71" s="895">
        <v>0</v>
      </c>
      <c r="AL71" s="895"/>
      <c r="AM71" s="895"/>
      <c r="AN71" s="895"/>
      <c r="AO71" s="895"/>
      <c r="AP71" s="895" t="s">
        <v>527</v>
      </c>
      <c r="AQ71" s="895"/>
      <c r="AR71" s="895"/>
      <c r="AS71" s="895"/>
      <c r="AT71" s="895"/>
      <c r="AU71" s="895" t="s">
        <v>527</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400</v>
      </c>
      <c r="B88" s="854" t="s">
        <v>433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3483</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54" t="s">
        <v>434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166</v>
      </c>
      <c r="CS102" s="917"/>
      <c r="CT102" s="917"/>
      <c r="CU102" s="917"/>
      <c r="CV102" s="956"/>
      <c r="CW102" s="955">
        <v>37</v>
      </c>
      <c r="CX102" s="917"/>
      <c r="CY102" s="917"/>
      <c r="CZ102" s="917"/>
      <c r="DA102" s="956"/>
      <c r="DB102" s="955" t="s">
        <v>527</v>
      </c>
      <c r="DC102" s="917"/>
      <c r="DD102" s="917"/>
      <c r="DE102" s="917"/>
      <c r="DF102" s="956"/>
      <c r="DG102" s="955">
        <v>2759</v>
      </c>
      <c r="DH102" s="917"/>
      <c r="DI102" s="917"/>
      <c r="DJ102" s="917"/>
      <c r="DK102" s="956"/>
      <c r="DL102" s="955" t="s">
        <v>527</v>
      </c>
      <c r="DM102" s="917"/>
      <c r="DN102" s="917"/>
      <c r="DO102" s="917"/>
      <c r="DP102" s="956"/>
      <c r="DQ102" s="955">
        <v>851</v>
      </c>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441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442</v>
      </c>
      <c r="AB109" s="958"/>
      <c r="AC109" s="958"/>
      <c r="AD109" s="958"/>
      <c r="AE109" s="959"/>
      <c r="AF109" s="957" t="s">
        <v>443</v>
      </c>
      <c r="AG109" s="958"/>
      <c r="AH109" s="958"/>
      <c r="AI109" s="958"/>
      <c r="AJ109" s="959"/>
      <c r="AK109" s="957" t="s">
        <v>309</v>
      </c>
      <c r="AL109" s="958"/>
      <c r="AM109" s="958"/>
      <c r="AN109" s="958"/>
      <c r="AO109" s="959"/>
      <c r="AP109" s="957" t="s">
        <v>444</v>
      </c>
      <c r="AQ109" s="958"/>
      <c r="AR109" s="958"/>
      <c r="AS109" s="958"/>
      <c r="AT109" s="960"/>
      <c r="AU109" s="977" t="s">
        <v>441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442</v>
      </c>
      <c r="BR109" s="958"/>
      <c r="BS109" s="958"/>
      <c r="BT109" s="958"/>
      <c r="BU109" s="959"/>
      <c r="BV109" s="957" t="s">
        <v>443</v>
      </c>
      <c r="BW109" s="958"/>
      <c r="BX109" s="958"/>
      <c r="BY109" s="958"/>
      <c r="BZ109" s="959"/>
      <c r="CA109" s="957" t="s">
        <v>309</v>
      </c>
      <c r="CB109" s="958"/>
      <c r="CC109" s="958"/>
      <c r="CD109" s="958"/>
      <c r="CE109" s="959"/>
      <c r="CF109" s="978" t="s">
        <v>444</v>
      </c>
      <c r="CG109" s="978"/>
      <c r="CH109" s="978"/>
      <c r="CI109" s="978"/>
      <c r="CJ109" s="978"/>
      <c r="CK109" s="957" t="s">
        <v>445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442</v>
      </c>
      <c r="DH109" s="958"/>
      <c r="DI109" s="958"/>
      <c r="DJ109" s="958"/>
      <c r="DK109" s="959"/>
      <c r="DL109" s="957" t="s">
        <v>443</v>
      </c>
      <c r="DM109" s="958"/>
      <c r="DN109" s="958"/>
      <c r="DO109" s="958"/>
      <c r="DP109" s="959"/>
      <c r="DQ109" s="957" t="s">
        <v>309</v>
      </c>
      <c r="DR109" s="958"/>
      <c r="DS109" s="958"/>
      <c r="DT109" s="958"/>
      <c r="DU109" s="959"/>
      <c r="DV109" s="957" t="s">
        <v>444</v>
      </c>
      <c r="DW109" s="958"/>
      <c r="DX109" s="958"/>
      <c r="DY109" s="958"/>
      <c r="DZ109" s="960"/>
    </row>
    <row r="110" spans="1:131" s="233" customFormat="1" ht="26.25" customHeight="1" x14ac:dyDescent="0.15">
      <c r="A110" s="961" t="s">
        <v>446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7801093</v>
      </c>
      <c r="AB110" s="965"/>
      <c r="AC110" s="965"/>
      <c r="AD110" s="965"/>
      <c r="AE110" s="966"/>
      <c r="AF110" s="967">
        <v>7998376</v>
      </c>
      <c r="AG110" s="965"/>
      <c r="AH110" s="965"/>
      <c r="AI110" s="965"/>
      <c r="AJ110" s="966"/>
      <c r="AK110" s="967">
        <v>8026761</v>
      </c>
      <c r="AL110" s="965"/>
      <c r="AM110" s="965"/>
      <c r="AN110" s="965"/>
      <c r="AO110" s="966"/>
      <c r="AP110" s="968">
        <v>28.2</v>
      </c>
      <c r="AQ110" s="969"/>
      <c r="AR110" s="969"/>
      <c r="AS110" s="969"/>
      <c r="AT110" s="970"/>
      <c r="AU110" s="971" t="s">
        <v>76</v>
      </c>
      <c r="AV110" s="972"/>
      <c r="AW110" s="972"/>
      <c r="AX110" s="972"/>
      <c r="AY110" s="972"/>
      <c r="AZ110" s="994" t="s">
        <v>447</v>
      </c>
      <c r="BA110" s="962"/>
      <c r="BB110" s="962"/>
      <c r="BC110" s="962"/>
      <c r="BD110" s="962"/>
      <c r="BE110" s="962"/>
      <c r="BF110" s="962"/>
      <c r="BG110" s="962"/>
      <c r="BH110" s="962"/>
      <c r="BI110" s="962"/>
      <c r="BJ110" s="962"/>
      <c r="BK110" s="962"/>
      <c r="BL110" s="962"/>
      <c r="BM110" s="962"/>
      <c r="BN110" s="962"/>
      <c r="BO110" s="962"/>
      <c r="BP110" s="963"/>
      <c r="BQ110" s="995">
        <v>84585108</v>
      </c>
      <c r="BR110" s="996"/>
      <c r="BS110" s="996"/>
      <c r="BT110" s="996"/>
      <c r="BU110" s="996"/>
      <c r="BV110" s="996">
        <v>84538836</v>
      </c>
      <c r="BW110" s="996"/>
      <c r="BX110" s="996"/>
      <c r="BY110" s="996"/>
      <c r="BZ110" s="996"/>
      <c r="CA110" s="996">
        <v>88654556</v>
      </c>
      <c r="CB110" s="996"/>
      <c r="CC110" s="996"/>
      <c r="CD110" s="996"/>
      <c r="CE110" s="996"/>
      <c r="CF110" s="1009">
        <v>311</v>
      </c>
      <c r="CG110" s="1010"/>
      <c r="CH110" s="1010"/>
      <c r="CI110" s="1010"/>
      <c r="CJ110" s="1010"/>
      <c r="CK110" s="1011" t="s">
        <v>448</v>
      </c>
      <c r="CL110" s="1012"/>
      <c r="CM110" s="994" t="s">
        <v>449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398</v>
      </c>
      <c r="DH110" s="996"/>
      <c r="DI110" s="996"/>
      <c r="DJ110" s="996"/>
      <c r="DK110" s="996"/>
      <c r="DL110" s="996" t="s">
        <v>450</v>
      </c>
      <c r="DM110" s="996"/>
      <c r="DN110" s="996"/>
      <c r="DO110" s="996"/>
      <c r="DP110" s="996"/>
      <c r="DQ110" s="996" t="s">
        <v>398</v>
      </c>
      <c r="DR110" s="996"/>
      <c r="DS110" s="996"/>
      <c r="DT110" s="996"/>
      <c r="DU110" s="996"/>
      <c r="DV110" s="997" t="s">
        <v>427</v>
      </c>
      <c r="DW110" s="997"/>
      <c r="DX110" s="997"/>
      <c r="DY110" s="997"/>
      <c r="DZ110" s="998"/>
    </row>
    <row r="111" spans="1:131" s="233" customFormat="1" ht="26.25" customHeight="1" x14ac:dyDescent="0.15">
      <c r="A111" s="999" t="s">
        <v>451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398</v>
      </c>
      <c r="AB111" s="1003"/>
      <c r="AC111" s="1003"/>
      <c r="AD111" s="1003"/>
      <c r="AE111" s="1004"/>
      <c r="AF111" s="1005" t="s">
        <v>427</v>
      </c>
      <c r="AG111" s="1003"/>
      <c r="AH111" s="1003"/>
      <c r="AI111" s="1003"/>
      <c r="AJ111" s="1004"/>
      <c r="AK111" s="1005" t="s">
        <v>398</v>
      </c>
      <c r="AL111" s="1003"/>
      <c r="AM111" s="1003"/>
      <c r="AN111" s="1003"/>
      <c r="AO111" s="1004"/>
      <c r="AP111" s="1006" t="s">
        <v>427</v>
      </c>
      <c r="AQ111" s="1007"/>
      <c r="AR111" s="1007"/>
      <c r="AS111" s="1007"/>
      <c r="AT111" s="1008"/>
      <c r="AU111" s="973"/>
      <c r="AV111" s="974"/>
      <c r="AW111" s="974"/>
      <c r="AX111" s="974"/>
      <c r="AY111" s="974"/>
      <c r="AZ111" s="987" t="s">
        <v>452</v>
      </c>
      <c r="BA111" s="988"/>
      <c r="BB111" s="988"/>
      <c r="BC111" s="988"/>
      <c r="BD111" s="988"/>
      <c r="BE111" s="988"/>
      <c r="BF111" s="988"/>
      <c r="BG111" s="988"/>
      <c r="BH111" s="988"/>
      <c r="BI111" s="988"/>
      <c r="BJ111" s="988"/>
      <c r="BK111" s="988"/>
      <c r="BL111" s="988"/>
      <c r="BM111" s="988"/>
      <c r="BN111" s="988"/>
      <c r="BO111" s="988"/>
      <c r="BP111" s="989"/>
      <c r="BQ111" s="990">
        <v>1315164</v>
      </c>
      <c r="BR111" s="991"/>
      <c r="BS111" s="991"/>
      <c r="BT111" s="991"/>
      <c r="BU111" s="991"/>
      <c r="BV111" s="991">
        <v>1244401</v>
      </c>
      <c r="BW111" s="991"/>
      <c r="BX111" s="991"/>
      <c r="BY111" s="991"/>
      <c r="BZ111" s="991"/>
      <c r="CA111" s="991">
        <v>1189490</v>
      </c>
      <c r="CB111" s="991"/>
      <c r="CC111" s="991"/>
      <c r="CD111" s="991"/>
      <c r="CE111" s="991"/>
      <c r="CF111" s="985">
        <v>4.2</v>
      </c>
      <c r="CG111" s="986"/>
      <c r="CH111" s="986"/>
      <c r="CI111" s="986"/>
      <c r="CJ111" s="986"/>
      <c r="CK111" s="1013"/>
      <c r="CL111" s="1014"/>
      <c r="CM111" s="987" t="s">
        <v>453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450</v>
      </c>
      <c r="DH111" s="991"/>
      <c r="DI111" s="991"/>
      <c r="DJ111" s="991"/>
      <c r="DK111" s="991"/>
      <c r="DL111" s="991" t="s">
        <v>427</v>
      </c>
      <c r="DM111" s="991"/>
      <c r="DN111" s="991"/>
      <c r="DO111" s="991"/>
      <c r="DP111" s="991"/>
      <c r="DQ111" s="991" t="s">
        <v>398</v>
      </c>
      <c r="DR111" s="991"/>
      <c r="DS111" s="991"/>
      <c r="DT111" s="991"/>
      <c r="DU111" s="991"/>
      <c r="DV111" s="992" t="s">
        <v>427</v>
      </c>
      <c r="DW111" s="992"/>
      <c r="DX111" s="992"/>
      <c r="DY111" s="992"/>
      <c r="DZ111" s="993"/>
    </row>
    <row r="112" spans="1:131" s="233" customFormat="1" ht="26.25" customHeight="1" x14ac:dyDescent="0.15">
      <c r="A112" s="1017" t="s">
        <v>454</v>
      </c>
      <c r="B112" s="1018"/>
      <c r="C112" s="988" t="s">
        <v>455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450</v>
      </c>
      <c r="AB112" s="1024"/>
      <c r="AC112" s="1024"/>
      <c r="AD112" s="1024"/>
      <c r="AE112" s="1025"/>
      <c r="AF112" s="1026" t="s">
        <v>450</v>
      </c>
      <c r="AG112" s="1024"/>
      <c r="AH112" s="1024"/>
      <c r="AI112" s="1024"/>
      <c r="AJ112" s="1025"/>
      <c r="AK112" s="1026" t="s">
        <v>427</v>
      </c>
      <c r="AL112" s="1024"/>
      <c r="AM112" s="1024"/>
      <c r="AN112" s="1024"/>
      <c r="AO112" s="1025"/>
      <c r="AP112" s="1027" t="s">
        <v>427</v>
      </c>
      <c r="AQ112" s="1028"/>
      <c r="AR112" s="1028"/>
      <c r="AS112" s="1028"/>
      <c r="AT112" s="1029"/>
      <c r="AU112" s="973"/>
      <c r="AV112" s="974"/>
      <c r="AW112" s="974"/>
      <c r="AX112" s="974"/>
      <c r="AY112" s="974"/>
      <c r="AZ112" s="987" t="s">
        <v>456</v>
      </c>
      <c r="BA112" s="988"/>
      <c r="BB112" s="988"/>
      <c r="BC112" s="988"/>
      <c r="BD112" s="988"/>
      <c r="BE112" s="988"/>
      <c r="BF112" s="988"/>
      <c r="BG112" s="988"/>
      <c r="BH112" s="988"/>
      <c r="BI112" s="988"/>
      <c r="BJ112" s="988"/>
      <c r="BK112" s="988"/>
      <c r="BL112" s="988"/>
      <c r="BM112" s="988"/>
      <c r="BN112" s="988"/>
      <c r="BO112" s="988"/>
      <c r="BP112" s="989"/>
      <c r="BQ112" s="990">
        <v>29749817</v>
      </c>
      <c r="BR112" s="991"/>
      <c r="BS112" s="991"/>
      <c r="BT112" s="991"/>
      <c r="BU112" s="991"/>
      <c r="BV112" s="991">
        <v>31276627</v>
      </c>
      <c r="BW112" s="991"/>
      <c r="BX112" s="991"/>
      <c r="BY112" s="991"/>
      <c r="BZ112" s="991"/>
      <c r="CA112" s="991">
        <v>31809308</v>
      </c>
      <c r="CB112" s="991"/>
      <c r="CC112" s="991"/>
      <c r="CD112" s="991"/>
      <c r="CE112" s="991"/>
      <c r="CF112" s="985">
        <v>111.6</v>
      </c>
      <c r="CG112" s="986"/>
      <c r="CH112" s="986"/>
      <c r="CI112" s="986"/>
      <c r="CJ112" s="986"/>
      <c r="CK112" s="1013"/>
      <c r="CL112" s="1014"/>
      <c r="CM112" s="987" t="s">
        <v>457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427</v>
      </c>
      <c r="DM112" s="991"/>
      <c r="DN112" s="991"/>
      <c r="DO112" s="991"/>
      <c r="DP112" s="991"/>
      <c r="DQ112" s="991" t="s">
        <v>427</v>
      </c>
      <c r="DR112" s="991"/>
      <c r="DS112" s="991"/>
      <c r="DT112" s="991"/>
      <c r="DU112" s="991"/>
      <c r="DV112" s="992" t="s">
        <v>450</v>
      </c>
      <c r="DW112" s="992"/>
      <c r="DX112" s="992"/>
      <c r="DY112" s="992"/>
      <c r="DZ112" s="993"/>
    </row>
    <row r="113" spans="1:130" s="233" customFormat="1" ht="26.25" customHeight="1" x14ac:dyDescent="0.15">
      <c r="A113" s="1019"/>
      <c r="B113" s="1020"/>
      <c r="C113" s="988" t="s">
        <v>458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2305393</v>
      </c>
      <c r="AB113" s="1003"/>
      <c r="AC113" s="1003"/>
      <c r="AD113" s="1003"/>
      <c r="AE113" s="1004"/>
      <c r="AF113" s="1005">
        <v>2424505</v>
      </c>
      <c r="AG113" s="1003"/>
      <c r="AH113" s="1003"/>
      <c r="AI113" s="1003"/>
      <c r="AJ113" s="1004"/>
      <c r="AK113" s="1005">
        <v>2518953</v>
      </c>
      <c r="AL113" s="1003"/>
      <c r="AM113" s="1003"/>
      <c r="AN113" s="1003"/>
      <c r="AO113" s="1004"/>
      <c r="AP113" s="1006">
        <v>8.8000000000000007</v>
      </c>
      <c r="AQ113" s="1007"/>
      <c r="AR113" s="1007"/>
      <c r="AS113" s="1007"/>
      <c r="AT113" s="1008"/>
      <c r="AU113" s="973"/>
      <c r="AV113" s="974"/>
      <c r="AW113" s="974"/>
      <c r="AX113" s="974"/>
      <c r="AY113" s="974"/>
      <c r="AZ113" s="987" t="s">
        <v>459</v>
      </c>
      <c r="BA113" s="988"/>
      <c r="BB113" s="988"/>
      <c r="BC113" s="988"/>
      <c r="BD113" s="988"/>
      <c r="BE113" s="988"/>
      <c r="BF113" s="988"/>
      <c r="BG113" s="988"/>
      <c r="BH113" s="988"/>
      <c r="BI113" s="988"/>
      <c r="BJ113" s="988"/>
      <c r="BK113" s="988"/>
      <c r="BL113" s="988"/>
      <c r="BM113" s="988"/>
      <c r="BN113" s="988"/>
      <c r="BO113" s="988"/>
      <c r="BP113" s="989"/>
      <c r="BQ113" s="990" t="s">
        <v>427</v>
      </c>
      <c r="BR113" s="991"/>
      <c r="BS113" s="991"/>
      <c r="BT113" s="991"/>
      <c r="BU113" s="991"/>
      <c r="BV113" s="991" t="s">
        <v>427</v>
      </c>
      <c r="BW113" s="991"/>
      <c r="BX113" s="991"/>
      <c r="BY113" s="991"/>
      <c r="BZ113" s="991"/>
      <c r="CA113" s="991" t="s">
        <v>427</v>
      </c>
      <c r="CB113" s="991"/>
      <c r="CC113" s="991"/>
      <c r="CD113" s="991"/>
      <c r="CE113" s="991"/>
      <c r="CF113" s="985" t="s">
        <v>427</v>
      </c>
      <c r="CG113" s="986"/>
      <c r="CH113" s="986"/>
      <c r="CI113" s="986"/>
      <c r="CJ113" s="986"/>
      <c r="CK113" s="1013"/>
      <c r="CL113" s="1014"/>
      <c r="CM113" s="987" t="s">
        <v>460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427</v>
      </c>
      <c r="DH113" s="1024"/>
      <c r="DI113" s="1024"/>
      <c r="DJ113" s="1024"/>
      <c r="DK113" s="1025"/>
      <c r="DL113" s="1026" t="s">
        <v>450</v>
      </c>
      <c r="DM113" s="1024"/>
      <c r="DN113" s="1024"/>
      <c r="DO113" s="1024"/>
      <c r="DP113" s="1025"/>
      <c r="DQ113" s="1026" t="s">
        <v>427</v>
      </c>
      <c r="DR113" s="1024"/>
      <c r="DS113" s="1024"/>
      <c r="DT113" s="1024"/>
      <c r="DU113" s="1025"/>
      <c r="DV113" s="1027" t="s">
        <v>450</v>
      </c>
      <c r="DW113" s="1028"/>
      <c r="DX113" s="1028"/>
      <c r="DY113" s="1028"/>
      <c r="DZ113" s="1029"/>
    </row>
    <row r="114" spans="1:130" s="233" customFormat="1" ht="26.25" customHeight="1" x14ac:dyDescent="0.15">
      <c r="A114" s="1019"/>
      <c r="B114" s="1020"/>
      <c r="C114" s="988" t="s">
        <v>461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450</v>
      </c>
      <c r="AB114" s="1024"/>
      <c r="AC114" s="1024"/>
      <c r="AD114" s="1024"/>
      <c r="AE114" s="1025"/>
      <c r="AF114" s="1026" t="s">
        <v>427</v>
      </c>
      <c r="AG114" s="1024"/>
      <c r="AH114" s="1024"/>
      <c r="AI114" s="1024"/>
      <c r="AJ114" s="1025"/>
      <c r="AK114" s="1026" t="s">
        <v>450</v>
      </c>
      <c r="AL114" s="1024"/>
      <c r="AM114" s="1024"/>
      <c r="AN114" s="1024"/>
      <c r="AO114" s="1025"/>
      <c r="AP114" s="1027" t="s">
        <v>427</v>
      </c>
      <c r="AQ114" s="1028"/>
      <c r="AR114" s="1028"/>
      <c r="AS114" s="1028"/>
      <c r="AT114" s="1029"/>
      <c r="AU114" s="973"/>
      <c r="AV114" s="974"/>
      <c r="AW114" s="974"/>
      <c r="AX114" s="974"/>
      <c r="AY114" s="974"/>
      <c r="AZ114" s="987" t="s">
        <v>462</v>
      </c>
      <c r="BA114" s="988"/>
      <c r="BB114" s="988"/>
      <c r="BC114" s="988"/>
      <c r="BD114" s="988"/>
      <c r="BE114" s="988"/>
      <c r="BF114" s="988"/>
      <c r="BG114" s="988"/>
      <c r="BH114" s="988"/>
      <c r="BI114" s="988"/>
      <c r="BJ114" s="988"/>
      <c r="BK114" s="988"/>
      <c r="BL114" s="988"/>
      <c r="BM114" s="988"/>
      <c r="BN114" s="988"/>
      <c r="BO114" s="988"/>
      <c r="BP114" s="989"/>
      <c r="BQ114" s="990">
        <v>8730683</v>
      </c>
      <c r="BR114" s="991"/>
      <c r="BS114" s="991"/>
      <c r="BT114" s="991"/>
      <c r="BU114" s="991"/>
      <c r="BV114" s="991">
        <v>8844611</v>
      </c>
      <c r="BW114" s="991"/>
      <c r="BX114" s="991"/>
      <c r="BY114" s="991"/>
      <c r="BZ114" s="991"/>
      <c r="CA114" s="991">
        <v>9022751</v>
      </c>
      <c r="CB114" s="991"/>
      <c r="CC114" s="991"/>
      <c r="CD114" s="991"/>
      <c r="CE114" s="991"/>
      <c r="CF114" s="985">
        <v>31.7</v>
      </c>
      <c r="CG114" s="986"/>
      <c r="CH114" s="986"/>
      <c r="CI114" s="986"/>
      <c r="CJ114" s="986"/>
      <c r="CK114" s="1013"/>
      <c r="CL114" s="1014"/>
      <c r="CM114" s="987" t="s">
        <v>463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427</v>
      </c>
      <c r="DH114" s="1024"/>
      <c r="DI114" s="1024"/>
      <c r="DJ114" s="1024"/>
      <c r="DK114" s="1025"/>
      <c r="DL114" s="1026" t="s">
        <v>427</v>
      </c>
      <c r="DM114" s="1024"/>
      <c r="DN114" s="1024"/>
      <c r="DO114" s="1024"/>
      <c r="DP114" s="1025"/>
      <c r="DQ114" s="1026" t="s">
        <v>427</v>
      </c>
      <c r="DR114" s="1024"/>
      <c r="DS114" s="1024"/>
      <c r="DT114" s="1024"/>
      <c r="DU114" s="1025"/>
      <c r="DV114" s="1027" t="s">
        <v>427</v>
      </c>
      <c r="DW114" s="1028"/>
      <c r="DX114" s="1028"/>
      <c r="DY114" s="1028"/>
      <c r="DZ114" s="1029"/>
    </row>
    <row r="115" spans="1:130" s="233" customFormat="1" ht="26.25" customHeight="1" x14ac:dyDescent="0.15">
      <c r="A115" s="1019"/>
      <c r="B115" s="1020"/>
      <c r="C115" s="988" t="s">
        <v>464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83430</v>
      </c>
      <c r="AB115" s="1003"/>
      <c r="AC115" s="1003"/>
      <c r="AD115" s="1003"/>
      <c r="AE115" s="1004"/>
      <c r="AF115" s="1005">
        <v>70797</v>
      </c>
      <c r="AG115" s="1003"/>
      <c r="AH115" s="1003"/>
      <c r="AI115" s="1003"/>
      <c r="AJ115" s="1004"/>
      <c r="AK115" s="1005">
        <v>54911</v>
      </c>
      <c r="AL115" s="1003"/>
      <c r="AM115" s="1003"/>
      <c r="AN115" s="1003"/>
      <c r="AO115" s="1004"/>
      <c r="AP115" s="1006">
        <v>0.2</v>
      </c>
      <c r="AQ115" s="1007"/>
      <c r="AR115" s="1007"/>
      <c r="AS115" s="1007"/>
      <c r="AT115" s="1008"/>
      <c r="AU115" s="973"/>
      <c r="AV115" s="974"/>
      <c r="AW115" s="974"/>
      <c r="AX115" s="974"/>
      <c r="AY115" s="974"/>
      <c r="AZ115" s="987" t="s">
        <v>465</v>
      </c>
      <c r="BA115" s="988"/>
      <c r="BB115" s="988"/>
      <c r="BC115" s="988"/>
      <c r="BD115" s="988"/>
      <c r="BE115" s="988"/>
      <c r="BF115" s="988"/>
      <c r="BG115" s="988"/>
      <c r="BH115" s="988"/>
      <c r="BI115" s="988"/>
      <c r="BJ115" s="988"/>
      <c r="BK115" s="988"/>
      <c r="BL115" s="988"/>
      <c r="BM115" s="988"/>
      <c r="BN115" s="988"/>
      <c r="BO115" s="988"/>
      <c r="BP115" s="989"/>
      <c r="BQ115" s="990">
        <v>1139909</v>
      </c>
      <c r="BR115" s="991"/>
      <c r="BS115" s="991"/>
      <c r="BT115" s="991"/>
      <c r="BU115" s="991"/>
      <c r="BV115" s="991">
        <v>1028761</v>
      </c>
      <c r="BW115" s="991"/>
      <c r="BX115" s="991"/>
      <c r="BY115" s="991"/>
      <c r="BZ115" s="991"/>
      <c r="CA115" s="991">
        <v>850687</v>
      </c>
      <c r="CB115" s="991"/>
      <c r="CC115" s="991"/>
      <c r="CD115" s="991"/>
      <c r="CE115" s="991"/>
      <c r="CF115" s="985">
        <v>3</v>
      </c>
      <c r="CG115" s="986"/>
      <c r="CH115" s="986"/>
      <c r="CI115" s="986"/>
      <c r="CJ115" s="986"/>
      <c r="CK115" s="1013"/>
      <c r="CL115" s="1014"/>
      <c r="CM115" s="987" t="s">
        <v>466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427</v>
      </c>
      <c r="DH115" s="1024"/>
      <c r="DI115" s="1024"/>
      <c r="DJ115" s="1024"/>
      <c r="DK115" s="1025"/>
      <c r="DL115" s="1026" t="s">
        <v>427</v>
      </c>
      <c r="DM115" s="1024"/>
      <c r="DN115" s="1024"/>
      <c r="DO115" s="1024"/>
      <c r="DP115" s="1025"/>
      <c r="DQ115" s="1026" t="s">
        <v>427</v>
      </c>
      <c r="DR115" s="1024"/>
      <c r="DS115" s="1024"/>
      <c r="DT115" s="1024"/>
      <c r="DU115" s="1025"/>
      <c r="DV115" s="1027" t="s">
        <v>427</v>
      </c>
      <c r="DW115" s="1028"/>
      <c r="DX115" s="1028"/>
      <c r="DY115" s="1028"/>
      <c r="DZ115" s="1029"/>
    </row>
    <row r="116" spans="1:130" s="233" customFormat="1" ht="26.25" customHeight="1" x14ac:dyDescent="0.15">
      <c r="A116" s="1021"/>
      <c r="B116" s="1022"/>
      <c r="C116" s="1030" t="s">
        <v>467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450</v>
      </c>
      <c r="AB116" s="1024"/>
      <c r="AC116" s="1024"/>
      <c r="AD116" s="1024"/>
      <c r="AE116" s="1025"/>
      <c r="AF116" s="1026" t="s">
        <v>450</v>
      </c>
      <c r="AG116" s="1024"/>
      <c r="AH116" s="1024"/>
      <c r="AI116" s="1024"/>
      <c r="AJ116" s="1025"/>
      <c r="AK116" s="1026" t="s">
        <v>450</v>
      </c>
      <c r="AL116" s="1024"/>
      <c r="AM116" s="1024"/>
      <c r="AN116" s="1024"/>
      <c r="AO116" s="1025"/>
      <c r="AP116" s="1027" t="s">
        <v>450</v>
      </c>
      <c r="AQ116" s="1028"/>
      <c r="AR116" s="1028"/>
      <c r="AS116" s="1028"/>
      <c r="AT116" s="1029"/>
      <c r="AU116" s="973"/>
      <c r="AV116" s="974"/>
      <c r="AW116" s="974"/>
      <c r="AX116" s="974"/>
      <c r="AY116" s="974"/>
      <c r="AZ116" s="1032" t="s">
        <v>468</v>
      </c>
      <c r="BA116" s="1033"/>
      <c r="BB116" s="1033"/>
      <c r="BC116" s="1033"/>
      <c r="BD116" s="1033"/>
      <c r="BE116" s="1033"/>
      <c r="BF116" s="1033"/>
      <c r="BG116" s="1033"/>
      <c r="BH116" s="1033"/>
      <c r="BI116" s="1033"/>
      <c r="BJ116" s="1033"/>
      <c r="BK116" s="1033"/>
      <c r="BL116" s="1033"/>
      <c r="BM116" s="1033"/>
      <c r="BN116" s="1033"/>
      <c r="BO116" s="1033"/>
      <c r="BP116" s="1034"/>
      <c r="BQ116" s="990" t="s">
        <v>427</v>
      </c>
      <c r="BR116" s="991"/>
      <c r="BS116" s="991"/>
      <c r="BT116" s="991"/>
      <c r="BU116" s="991"/>
      <c r="BV116" s="991" t="s">
        <v>450</v>
      </c>
      <c r="BW116" s="991"/>
      <c r="BX116" s="991"/>
      <c r="BY116" s="991"/>
      <c r="BZ116" s="991"/>
      <c r="CA116" s="991" t="s">
        <v>427</v>
      </c>
      <c r="CB116" s="991"/>
      <c r="CC116" s="991"/>
      <c r="CD116" s="991"/>
      <c r="CE116" s="991"/>
      <c r="CF116" s="985" t="s">
        <v>450</v>
      </c>
      <c r="CG116" s="986"/>
      <c r="CH116" s="986"/>
      <c r="CI116" s="986"/>
      <c r="CJ116" s="986"/>
      <c r="CK116" s="1013"/>
      <c r="CL116" s="1014"/>
      <c r="CM116" s="987" t="s">
        <v>469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427</v>
      </c>
      <c r="DH116" s="1024"/>
      <c r="DI116" s="1024"/>
      <c r="DJ116" s="1024"/>
      <c r="DK116" s="1025"/>
      <c r="DL116" s="1026" t="s">
        <v>427</v>
      </c>
      <c r="DM116" s="1024"/>
      <c r="DN116" s="1024"/>
      <c r="DO116" s="1024"/>
      <c r="DP116" s="1025"/>
      <c r="DQ116" s="1026" t="s">
        <v>450</v>
      </c>
      <c r="DR116" s="1024"/>
      <c r="DS116" s="1024"/>
      <c r="DT116" s="1024"/>
      <c r="DU116" s="1025"/>
      <c r="DV116" s="1027" t="s">
        <v>450</v>
      </c>
      <c r="DW116" s="1028"/>
      <c r="DX116" s="1028"/>
      <c r="DY116" s="1028"/>
      <c r="DZ116" s="1029"/>
    </row>
    <row r="117" spans="1:130" s="233"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470</v>
      </c>
      <c r="Z117" s="959"/>
      <c r="AA117" s="1043">
        <v>10189916</v>
      </c>
      <c r="AB117" s="1044"/>
      <c r="AC117" s="1044"/>
      <c r="AD117" s="1044"/>
      <c r="AE117" s="1045"/>
      <c r="AF117" s="1046">
        <v>10493678</v>
      </c>
      <c r="AG117" s="1044"/>
      <c r="AH117" s="1044"/>
      <c r="AI117" s="1044"/>
      <c r="AJ117" s="1045"/>
      <c r="AK117" s="1046">
        <v>10600625</v>
      </c>
      <c r="AL117" s="1044"/>
      <c r="AM117" s="1044"/>
      <c r="AN117" s="1044"/>
      <c r="AO117" s="1045"/>
      <c r="AP117" s="1047"/>
      <c r="AQ117" s="1048"/>
      <c r="AR117" s="1048"/>
      <c r="AS117" s="1048"/>
      <c r="AT117" s="1049"/>
      <c r="AU117" s="973"/>
      <c r="AV117" s="974"/>
      <c r="AW117" s="974"/>
      <c r="AX117" s="974"/>
      <c r="AY117" s="974"/>
      <c r="AZ117" s="1039" t="s">
        <v>471</v>
      </c>
      <c r="BA117" s="1040"/>
      <c r="BB117" s="1040"/>
      <c r="BC117" s="1040"/>
      <c r="BD117" s="1040"/>
      <c r="BE117" s="1040"/>
      <c r="BF117" s="1040"/>
      <c r="BG117" s="1040"/>
      <c r="BH117" s="1040"/>
      <c r="BI117" s="1040"/>
      <c r="BJ117" s="1040"/>
      <c r="BK117" s="1040"/>
      <c r="BL117" s="1040"/>
      <c r="BM117" s="1040"/>
      <c r="BN117" s="1040"/>
      <c r="BO117" s="1040"/>
      <c r="BP117" s="1041"/>
      <c r="BQ117" s="990" t="s">
        <v>472</v>
      </c>
      <c r="BR117" s="991"/>
      <c r="BS117" s="991"/>
      <c r="BT117" s="991"/>
      <c r="BU117" s="991"/>
      <c r="BV117" s="991" t="s">
        <v>472</v>
      </c>
      <c r="BW117" s="991"/>
      <c r="BX117" s="991"/>
      <c r="BY117" s="991"/>
      <c r="BZ117" s="991"/>
      <c r="CA117" s="991" t="s">
        <v>398</v>
      </c>
      <c r="CB117" s="991"/>
      <c r="CC117" s="991"/>
      <c r="CD117" s="991"/>
      <c r="CE117" s="991"/>
      <c r="CF117" s="985" t="s">
        <v>398</v>
      </c>
      <c r="CG117" s="986"/>
      <c r="CH117" s="986"/>
      <c r="CI117" s="986"/>
      <c r="CJ117" s="986"/>
      <c r="CK117" s="1013"/>
      <c r="CL117" s="1014"/>
      <c r="CM117" s="987" t="s">
        <v>473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398</v>
      </c>
      <c r="DH117" s="1024"/>
      <c r="DI117" s="1024"/>
      <c r="DJ117" s="1024"/>
      <c r="DK117" s="1025"/>
      <c r="DL117" s="1026" t="s">
        <v>398</v>
      </c>
      <c r="DM117" s="1024"/>
      <c r="DN117" s="1024"/>
      <c r="DO117" s="1024"/>
      <c r="DP117" s="1025"/>
      <c r="DQ117" s="1026" t="s">
        <v>474</v>
      </c>
      <c r="DR117" s="1024"/>
      <c r="DS117" s="1024"/>
      <c r="DT117" s="1024"/>
      <c r="DU117" s="1025"/>
      <c r="DV117" s="1027" t="s">
        <v>472</v>
      </c>
      <c r="DW117" s="1028"/>
      <c r="DX117" s="1028"/>
      <c r="DY117" s="1028"/>
      <c r="DZ117" s="1029"/>
    </row>
    <row r="118" spans="1:130" s="233" customFormat="1" ht="26.25" customHeight="1" x14ac:dyDescent="0.15">
      <c r="A118" s="977" t="s">
        <v>445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442</v>
      </c>
      <c r="AB118" s="958"/>
      <c r="AC118" s="958"/>
      <c r="AD118" s="958"/>
      <c r="AE118" s="959"/>
      <c r="AF118" s="957" t="s">
        <v>443</v>
      </c>
      <c r="AG118" s="958"/>
      <c r="AH118" s="958"/>
      <c r="AI118" s="958"/>
      <c r="AJ118" s="959"/>
      <c r="AK118" s="957" t="s">
        <v>309</v>
      </c>
      <c r="AL118" s="958"/>
      <c r="AM118" s="958"/>
      <c r="AN118" s="958"/>
      <c r="AO118" s="959"/>
      <c r="AP118" s="1035" t="s">
        <v>444</v>
      </c>
      <c r="AQ118" s="1036"/>
      <c r="AR118" s="1036"/>
      <c r="AS118" s="1036"/>
      <c r="AT118" s="1037"/>
      <c r="AU118" s="973"/>
      <c r="AV118" s="974"/>
      <c r="AW118" s="974"/>
      <c r="AX118" s="974"/>
      <c r="AY118" s="974"/>
      <c r="AZ118" s="1038" t="s">
        <v>475</v>
      </c>
      <c r="BA118" s="1030"/>
      <c r="BB118" s="1030"/>
      <c r="BC118" s="1030"/>
      <c r="BD118" s="1030"/>
      <c r="BE118" s="1030"/>
      <c r="BF118" s="1030"/>
      <c r="BG118" s="1030"/>
      <c r="BH118" s="1030"/>
      <c r="BI118" s="1030"/>
      <c r="BJ118" s="1030"/>
      <c r="BK118" s="1030"/>
      <c r="BL118" s="1030"/>
      <c r="BM118" s="1030"/>
      <c r="BN118" s="1030"/>
      <c r="BO118" s="1030"/>
      <c r="BP118" s="1031"/>
      <c r="BQ118" s="1064" t="s">
        <v>398</v>
      </c>
      <c r="BR118" s="1065"/>
      <c r="BS118" s="1065"/>
      <c r="BT118" s="1065"/>
      <c r="BU118" s="1065"/>
      <c r="BV118" s="1065" t="s">
        <v>398</v>
      </c>
      <c r="BW118" s="1065"/>
      <c r="BX118" s="1065"/>
      <c r="BY118" s="1065"/>
      <c r="BZ118" s="1065"/>
      <c r="CA118" s="1065" t="s">
        <v>476</v>
      </c>
      <c r="CB118" s="1065"/>
      <c r="CC118" s="1065"/>
      <c r="CD118" s="1065"/>
      <c r="CE118" s="1065"/>
      <c r="CF118" s="985" t="s">
        <v>474</v>
      </c>
      <c r="CG118" s="986"/>
      <c r="CH118" s="986"/>
      <c r="CI118" s="986"/>
      <c r="CJ118" s="986"/>
      <c r="CK118" s="1013"/>
      <c r="CL118" s="1014"/>
      <c r="CM118" s="987" t="s">
        <v>477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398</v>
      </c>
      <c r="DH118" s="1024"/>
      <c r="DI118" s="1024"/>
      <c r="DJ118" s="1024"/>
      <c r="DK118" s="1025"/>
      <c r="DL118" s="1026" t="s">
        <v>398</v>
      </c>
      <c r="DM118" s="1024"/>
      <c r="DN118" s="1024"/>
      <c r="DO118" s="1024"/>
      <c r="DP118" s="1025"/>
      <c r="DQ118" s="1026" t="s">
        <v>398</v>
      </c>
      <c r="DR118" s="1024"/>
      <c r="DS118" s="1024"/>
      <c r="DT118" s="1024"/>
      <c r="DU118" s="1025"/>
      <c r="DV118" s="1027" t="s">
        <v>398</v>
      </c>
      <c r="DW118" s="1028"/>
      <c r="DX118" s="1028"/>
      <c r="DY118" s="1028"/>
      <c r="DZ118" s="1029"/>
    </row>
    <row r="119" spans="1:130" s="233" customFormat="1" ht="26.25" customHeight="1" x14ac:dyDescent="0.15">
      <c r="A119" s="1121" t="s">
        <v>448</v>
      </c>
      <c r="B119" s="1012"/>
      <c r="C119" s="994" t="s">
        <v>449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398</v>
      </c>
      <c r="AB119" s="965"/>
      <c r="AC119" s="965"/>
      <c r="AD119" s="965"/>
      <c r="AE119" s="966"/>
      <c r="AF119" s="967" t="s">
        <v>398</v>
      </c>
      <c r="AG119" s="965"/>
      <c r="AH119" s="965"/>
      <c r="AI119" s="965"/>
      <c r="AJ119" s="966"/>
      <c r="AK119" s="967" t="s">
        <v>398</v>
      </c>
      <c r="AL119" s="965"/>
      <c r="AM119" s="965"/>
      <c r="AN119" s="965"/>
      <c r="AO119" s="966"/>
      <c r="AP119" s="968" t="s">
        <v>474</v>
      </c>
      <c r="AQ119" s="969"/>
      <c r="AR119" s="969"/>
      <c r="AS119" s="969"/>
      <c r="AT119" s="970"/>
      <c r="AU119" s="975"/>
      <c r="AV119" s="976"/>
      <c r="AW119" s="976"/>
      <c r="AX119" s="976"/>
      <c r="AY119" s="976"/>
      <c r="AZ119" s="254" t="s">
        <v>189</v>
      </c>
      <c r="BA119" s="254"/>
      <c r="BB119" s="254"/>
      <c r="BC119" s="254"/>
      <c r="BD119" s="254"/>
      <c r="BE119" s="254"/>
      <c r="BF119" s="254"/>
      <c r="BG119" s="254"/>
      <c r="BH119" s="254"/>
      <c r="BI119" s="254"/>
      <c r="BJ119" s="254"/>
      <c r="BK119" s="254"/>
      <c r="BL119" s="254"/>
      <c r="BM119" s="254"/>
      <c r="BN119" s="254"/>
      <c r="BO119" s="1042" t="s">
        <v>478</v>
      </c>
      <c r="BP119" s="1070"/>
      <c r="BQ119" s="1064">
        <v>125520681</v>
      </c>
      <c r="BR119" s="1065"/>
      <c r="BS119" s="1065"/>
      <c r="BT119" s="1065"/>
      <c r="BU119" s="1065"/>
      <c r="BV119" s="1065">
        <v>126933236</v>
      </c>
      <c r="BW119" s="1065"/>
      <c r="BX119" s="1065"/>
      <c r="BY119" s="1065"/>
      <c r="BZ119" s="1065"/>
      <c r="CA119" s="1065">
        <v>131526792</v>
      </c>
      <c r="CB119" s="1065"/>
      <c r="CC119" s="1065"/>
      <c r="CD119" s="1065"/>
      <c r="CE119" s="1065"/>
      <c r="CF119" s="1066"/>
      <c r="CG119" s="1067"/>
      <c r="CH119" s="1067"/>
      <c r="CI119" s="1067"/>
      <c r="CJ119" s="1068"/>
      <c r="CK119" s="1015"/>
      <c r="CL119" s="1016"/>
      <c r="CM119" s="1038" t="s">
        <v>479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1315164</v>
      </c>
      <c r="DH119" s="1051"/>
      <c r="DI119" s="1051"/>
      <c r="DJ119" s="1051"/>
      <c r="DK119" s="1052"/>
      <c r="DL119" s="1050">
        <v>1244401</v>
      </c>
      <c r="DM119" s="1051"/>
      <c r="DN119" s="1051"/>
      <c r="DO119" s="1051"/>
      <c r="DP119" s="1052"/>
      <c r="DQ119" s="1050">
        <v>1189490</v>
      </c>
      <c r="DR119" s="1051"/>
      <c r="DS119" s="1051"/>
      <c r="DT119" s="1051"/>
      <c r="DU119" s="1052"/>
      <c r="DV119" s="1053">
        <v>4.2</v>
      </c>
      <c r="DW119" s="1054"/>
      <c r="DX119" s="1054"/>
      <c r="DY119" s="1054"/>
      <c r="DZ119" s="1055"/>
    </row>
    <row r="120" spans="1:130" s="233" customFormat="1" ht="26.25" customHeight="1" x14ac:dyDescent="0.15">
      <c r="A120" s="1122"/>
      <c r="B120" s="1014"/>
      <c r="C120" s="987" t="s">
        <v>453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398</v>
      </c>
      <c r="AB120" s="1024"/>
      <c r="AC120" s="1024"/>
      <c r="AD120" s="1024"/>
      <c r="AE120" s="1025"/>
      <c r="AF120" s="1026" t="s">
        <v>480</v>
      </c>
      <c r="AG120" s="1024"/>
      <c r="AH120" s="1024"/>
      <c r="AI120" s="1024"/>
      <c r="AJ120" s="1025"/>
      <c r="AK120" s="1026" t="s">
        <v>398</v>
      </c>
      <c r="AL120" s="1024"/>
      <c r="AM120" s="1024"/>
      <c r="AN120" s="1024"/>
      <c r="AO120" s="1025"/>
      <c r="AP120" s="1027" t="s">
        <v>476</v>
      </c>
      <c r="AQ120" s="1028"/>
      <c r="AR120" s="1028"/>
      <c r="AS120" s="1028"/>
      <c r="AT120" s="1029"/>
      <c r="AU120" s="1056" t="s">
        <v>481</v>
      </c>
      <c r="AV120" s="1057"/>
      <c r="AW120" s="1057"/>
      <c r="AX120" s="1057"/>
      <c r="AY120" s="1058"/>
      <c r="AZ120" s="994" t="s">
        <v>482</v>
      </c>
      <c r="BA120" s="962"/>
      <c r="BB120" s="962"/>
      <c r="BC120" s="962"/>
      <c r="BD120" s="962"/>
      <c r="BE120" s="962"/>
      <c r="BF120" s="962"/>
      <c r="BG120" s="962"/>
      <c r="BH120" s="962"/>
      <c r="BI120" s="962"/>
      <c r="BJ120" s="962"/>
      <c r="BK120" s="962"/>
      <c r="BL120" s="962"/>
      <c r="BM120" s="962"/>
      <c r="BN120" s="962"/>
      <c r="BO120" s="962"/>
      <c r="BP120" s="963"/>
      <c r="BQ120" s="995">
        <v>10901474</v>
      </c>
      <c r="BR120" s="996"/>
      <c r="BS120" s="996"/>
      <c r="BT120" s="996"/>
      <c r="BU120" s="996"/>
      <c r="BV120" s="996">
        <v>14708758</v>
      </c>
      <c r="BW120" s="996"/>
      <c r="BX120" s="996"/>
      <c r="BY120" s="996"/>
      <c r="BZ120" s="996"/>
      <c r="CA120" s="996">
        <v>18443861</v>
      </c>
      <c r="CB120" s="996"/>
      <c r="CC120" s="996"/>
      <c r="CD120" s="996"/>
      <c r="CE120" s="996"/>
      <c r="CF120" s="1009">
        <v>64.7</v>
      </c>
      <c r="CG120" s="1010"/>
      <c r="CH120" s="1010"/>
      <c r="CI120" s="1010"/>
      <c r="CJ120" s="1010"/>
      <c r="CK120" s="1071" t="s">
        <v>483</v>
      </c>
      <c r="CL120" s="1072"/>
      <c r="CM120" s="1072"/>
      <c r="CN120" s="1072"/>
      <c r="CO120" s="1073"/>
      <c r="CP120" s="1079" t="s">
        <v>420</v>
      </c>
      <c r="CQ120" s="1080"/>
      <c r="CR120" s="1080"/>
      <c r="CS120" s="1080"/>
      <c r="CT120" s="1080"/>
      <c r="CU120" s="1080"/>
      <c r="CV120" s="1080"/>
      <c r="CW120" s="1080"/>
      <c r="CX120" s="1080"/>
      <c r="CY120" s="1080"/>
      <c r="CZ120" s="1080"/>
      <c r="DA120" s="1080"/>
      <c r="DB120" s="1080"/>
      <c r="DC120" s="1080"/>
      <c r="DD120" s="1080"/>
      <c r="DE120" s="1080"/>
      <c r="DF120" s="1081"/>
      <c r="DG120" s="995" t="s">
        <v>398</v>
      </c>
      <c r="DH120" s="996"/>
      <c r="DI120" s="996"/>
      <c r="DJ120" s="996"/>
      <c r="DK120" s="996"/>
      <c r="DL120" s="996">
        <v>28840266</v>
      </c>
      <c r="DM120" s="996"/>
      <c r="DN120" s="996"/>
      <c r="DO120" s="996"/>
      <c r="DP120" s="996"/>
      <c r="DQ120" s="996">
        <v>29439884</v>
      </c>
      <c r="DR120" s="996"/>
      <c r="DS120" s="996"/>
      <c r="DT120" s="996"/>
      <c r="DU120" s="996"/>
      <c r="DV120" s="997">
        <v>103.3</v>
      </c>
      <c r="DW120" s="997"/>
      <c r="DX120" s="997"/>
      <c r="DY120" s="997"/>
      <c r="DZ120" s="998"/>
    </row>
    <row r="121" spans="1:130" s="233" customFormat="1" ht="26.25" customHeight="1" x14ac:dyDescent="0.15">
      <c r="A121" s="1122"/>
      <c r="B121" s="1014"/>
      <c r="C121" s="1039" t="s">
        <v>484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398</v>
      </c>
      <c r="AB121" s="1024"/>
      <c r="AC121" s="1024"/>
      <c r="AD121" s="1024"/>
      <c r="AE121" s="1025"/>
      <c r="AF121" s="1026" t="s">
        <v>398</v>
      </c>
      <c r="AG121" s="1024"/>
      <c r="AH121" s="1024"/>
      <c r="AI121" s="1024"/>
      <c r="AJ121" s="1025"/>
      <c r="AK121" s="1026" t="s">
        <v>480</v>
      </c>
      <c r="AL121" s="1024"/>
      <c r="AM121" s="1024"/>
      <c r="AN121" s="1024"/>
      <c r="AO121" s="1025"/>
      <c r="AP121" s="1027" t="s">
        <v>398</v>
      </c>
      <c r="AQ121" s="1028"/>
      <c r="AR121" s="1028"/>
      <c r="AS121" s="1028"/>
      <c r="AT121" s="1029"/>
      <c r="AU121" s="1059"/>
      <c r="AV121" s="1060"/>
      <c r="AW121" s="1060"/>
      <c r="AX121" s="1060"/>
      <c r="AY121" s="1061"/>
      <c r="AZ121" s="987" t="s">
        <v>485</v>
      </c>
      <c r="BA121" s="988"/>
      <c r="BB121" s="988"/>
      <c r="BC121" s="988"/>
      <c r="BD121" s="988"/>
      <c r="BE121" s="988"/>
      <c r="BF121" s="988"/>
      <c r="BG121" s="988"/>
      <c r="BH121" s="988"/>
      <c r="BI121" s="988"/>
      <c r="BJ121" s="988"/>
      <c r="BK121" s="988"/>
      <c r="BL121" s="988"/>
      <c r="BM121" s="988"/>
      <c r="BN121" s="988"/>
      <c r="BO121" s="988"/>
      <c r="BP121" s="989"/>
      <c r="BQ121" s="990">
        <v>3193376</v>
      </c>
      <c r="BR121" s="991"/>
      <c r="BS121" s="991"/>
      <c r="BT121" s="991"/>
      <c r="BU121" s="991"/>
      <c r="BV121" s="991">
        <v>2938642</v>
      </c>
      <c r="BW121" s="991"/>
      <c r="BX121" s="991"/>
      <c r="BY121" s="991"/>
      <c r="BZ121" s="991"/>
      <c r="CA121" s="991">
        <v>2588516</v>
      </c>
      <c r="CB121" s="991"/>
      <c r="CC121" s="991"/>
      <c r="CD121" s="991"/>
      <c r="CE121" s="991"/>
      <c r="CF121" s="985">
        <v>9.1</v>
      </c>
      <c r="CG121" s="986"/>
      <c r="CH121" s="986"/>
      <c r="CI121" s="986"/>
      <c r="CJ121" s="986"/>
      <c r="CK121" s="1074"/>
      <c r="CL121" s="1075"/>
      <c r="CM121" s="1075"/>
      <c r="CN121" s="1075"/>
      <c r="CO121" s="1076"/>
      <c r="CP121" s="1084" t="s">
        <v>417</v>
      </c>
      <c r="CQ121" s="1085"/>
      <c r="CR121" s="1085"/>
      <c r="CS121" s="1085"/>
      <c r="CT121" s="1085"/>
      <c r="CU121" s="1085"/>
      <c r="CV121" s="1085"/>
      <c r="CW121" s="1085"/>
      <c r="CX121" s="1085"/>
      <c r="CY121" s="1085"/>
      <c r="CZ121" s="1085"/>
      <c r="DA121" s="1085"/>
      <c r="DB121" s="1085"/>
      <c r="DC121" s="1085"/>
      <c r="DD121" s="1085"/>
      <c r="DE121" s="1085"/>
      <c r="DF121" s="1086"/>
      <c r="DG121" s="990">
        <v>2088664</v>
      </c>
      <c r="DH121" s="991"/>
      <c r="DI121" s="991"/>
      <c r="DJ121" s="991"/>
      <c r="DK121" s="991"/>
      <c r="DL121" s="991">
        <v>2179202</v>
      </c>
      <c r="DM121" s="991"/>
      <c r="DN121" s="991"/>
      <c r="DO121" s="991"/>
      <c r="DP121" s="991"/>
      <c r="DQ121" s="991">
        <v>2128277</v>
      </c>
      <c r="DR121" s="991"/>
      <c r="DS121" s="991"/>
      <c r="DT121" s="991"/>
      <c r="DU121" s="991"/>
      <c r="DV121" s="992">
        <v>7.5</v>
      </c>
      <c r="DW121" s="992"/>
      <c r="DX121" s="992"/>
      <c r="DY121" s="992"/>
      <c r="DZ121" s="993"/>
    </row>
    <row r="122" spans="1:130" s="233" customFormat="1" ht="26.25" customHeight="1" x14ac:dyDescent="0.15">
      <c r="A122" s="1122"/>
      <c r="B122" s="1014"/>
      <c r="C122" s="987" t="s">
        <v>463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398</v>
      </c>
      <c r="AB122" s="1024"/>
      <c r="AC122" s="1024"/>
      <c r="AD122" s="1024"/>
      <c r="AE122" s="1025"/>
      <c r="AF122" s="1026" t="s">
        <v>476</v>
      </c>
      <c r="AG122" s="1024"/>
      <c r="AH122" s="1024"/>
      <c r="AI122" s="1024"/>
      <c r="AJ122" s="1025"/>
      <c r="AK122" s="1026" t="s">
        <v>398</v>
      </c>
      <c r="AL122" s="1024"/>
      <c r="AM122" s="1024"/>
      <c r="AN122" s="1024"/>
      <c r="AO122" s="1025"/>
      <c r="AP122" s="1027" t="s">
        <v>398</v>
      </c>
      <c r="AQ122" s="1028"/>
      <c r="AR122" s="1028"/>
      <c r="AS122" s="1028"/>
      <c r="AT122" s="1029"/>
      <c r="AU122" s="1059"/>
      <c r="AV122" s="1060"/>
      <c r="AW122" s="1060"/>
      <c r="AX122" s="1060"/>
      <c r="AY122" s="1061"/>
      <c r="AZ122" s="1038" t="s">
        <v>486</v>
      </c>
      <c r="BA122" s="1030"/>
      <c r="BB122" s="1030"/>
      <c r="BC122" s="1030"/>
      <c r="BD122" s="1030"/>
      <c r="BE122" s="1030"/>
      <c r="BF122" s="1030"/>
      <c r="BG122" s="1030"/>
      <c r="BH122" s="1030"/>
      <c r="BI122" s="1030"/>
      <c r="BJ122" s="1030"/>
      <c r="BK122" s="1030"/>
      <c r="BL122" s="1030"/>
      <c r="BM122" s="1030"/>
      <c r="BN122" s="1030"/>
      <c r="BO122" s="1030"/>
      <c r="BP122" s="1031"/>
      <c r="BQ122" s="1064">
        <v>80150566</v>
      </c>
      <c r="BR122" s="1065"/>
      <c r="BS122" s="1065"/>
      <c r="BT122" s="1065"/>
      <c r="BU122" s="1065"/>
      <c r="BV122" s="1065">
        <v>78375963</v>
      </c>
      <c r="BW122" s="1065"/>
      <c r="BX122" s="1065"/>
      <c r="BY122" s="1065"/>
      <c r="BZ122" s="1065"/>
      <c r="CA122" s="1065">
        <v>77637516</v>
      </c>
      <c r="CB122" s="1065"/>
      <c r="CC122" s="1065"/>
      <c r="CD122" s="1065"/>
      <c r="CE122" s="1065"/>
      <c r="CF122" s="1082">
        <v>272.39999999999998</v>
      </c>
      <c r="CG122" s="1083"/>
      <c r="CH122" s="1083"/>
      <c r="CI122" s="1083"/>
      <c r="CJ122" s="1083"/>
      <c r="CK122" s="1074"/>
      <c r="CL122" s="1075"/>
      <c r="CM122" s="1075"/>
      <c r="CN122" s="1075"/>
      <c r="CO122" s="1076"/>
      <c r="CP122" s="1084" t="s">
        <v>421</v>
      </c>
      <c r="CQ122" s="1085"/>
      <c r="CR122" s="1085"/>
      <c r="CS122" s="1085"/>
      <c r="CT122" s="1085"/>
      <c r="CU122" s="1085"/>
      <c r="CV122" s="1085"/>
      <c r="CW122" s="1085"/>
      <c r="CX122" s="1085"/>
      <c r="CY122" s="1085"/>
      <c r="CZ122" s="1085"/>
      <c r="DA122" s="1085"/>
      <c r="DB122" s="1085"/>
      <c r="DC122" s="1085"/>
      <c r="DD122" s="1085"/>
      <c r="DE122" s="1085"/>
      <c r="DF122" s="1086"/>
      <c r="DG122" s="990">
        <v>272820</v>
      </c>
      <c r="DH122" s="991"/>
      <c r="DI122" s="991"/>
      <c r="DJ122" s="991"/>
      <c r="DK122" s="991"/>
      <c r="DL122" s="991">
        <v>256771</v>
      </c>
      <c r="DM122" s="991"/>
      <c r="DN122" s="991"/>
      <c r="DO122" s="991"/>
      <c r="DP122" s="991"/>
      <c r="DQ122" s="991">
        <v>241147</v>
      </c>
      <c r="DR122" s="991"/>
      <c r="DS122" s="991"/>
      <c r="DT122" s="991"/>
      <c r="DU122" s="991"/>
      <c r="DV122" s="992">
        <v>0.8</v>
      </c>
      <c r="DW122" s="992"/>
      <c r="DX122" s="992"/>
      <c r="DY122" s="992"/>
      <c r="DZ122" s="993"/>
    </row>
    <row r="123" spans="1:130" s="233" customFormat="1" ht="26.25" customHeight="1" x14ac:dyDescent="0.15">
      <c r="A123" s="1122"/>
      <c r="B123" s="1014"/>
      <c r="C123" s="987" t="s">
        <v>469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398</v>
      </c>
      <c r="AB123" s="1024"/>
      <c r="AC123" s="1024"/>
      <c r="AD123" s="1024"/>
      <c r="AE123" s="1025"/>
      <c r="AF123" s="1026" t="s">
        <v>398</v>
      </c>
      <c r="AG123" s="1024"/>
      <c r="AH123" s="1024"/>
      <c r="AI123" s="1024"/>
      <c r="AJ123" s="1025"/>
      <c r="AK123" s="1026" t="s">
        <v>480</v>
      </c>
      <c r="AL123" s="1024"/>
      <c r="AM123" s="1024"/>
      <c r="AN123" s="1024"/>
      <c r="AO123" s="1025"/>
      <c r="AP123" s="1027" t="s">
        <v>398</v>
      </c>
      <c r="AQ123" s="1028"/>
      <c r="AR123" s="1028"/>
      <c r="AS123" s="1028"/>
      <c r="AT123" s="1029"/>
      <c r="AU123" s="1062"/>
      <c r="AV123" s="1063"/>
      <c r="AW123" s="1063"/>
      <c r="AX123" s="1063"/>
      <c r="AY123" s="1063"/>
      <c r="AZ123" s="254" t="s">
        <v>189</v>
      </c>
      <c r="BA123" s="254"/>
      <c r="BB123" s="254"/>
      <c r="BC123" s="254"/>
      <c r="BD123" s="254"/>
      <c r="BE123" s="254"/>
      <c r="BF123" s="254"/>
      <c r="BG123" s="254"/>
      <c r="BH123" s="254"/>
      <c r="BI123" s="254"/>
      <c r="BJ123" s="254"/>
      <c r="BK123" s="254"/>
      <c r="BL123" s="254"/>
      <c r="BM123" s="254"/>
      <c r="BN123" s="254"/>
      <c r="BO123" s="1042" t="s">
        <v>487</v>
      </c>
      <c r="BP123" s="1070"/>
      <c r="BQ123" s="1128">
        <v>94245416</v>
      </c>
      <c r="BR123" s="1129"/>
      <c r="BS123" s="1129"/>
      <c r="BT123" s="1129"/>
      <c r="BU123" s="1129"/>
      <c r="BV123" s="1129">
        <v>96023363</v>
      </c>
      <c r="BW123" s="1129"/>
      <c r="BX123" s="1129"/>
      <c r="BY123" s="1129"/>
      <c r="BZ123" s="1129"/>
      <c r="CA123" s="1129">
        <v>98669893</v>
      </c>
      <c r="CB123" s="1129"/>
      <c r="CC123" s="1129"/>
      <c r="CD123" s="1129"/>
      <c r="CE123" s="1129"/>
      <c r="CF123" s="1066"/>
      <c r="CG123" s="1067"/>
      <c r="CH123" s="1067"/>
      <c r="CI123" s="1067"/>
      <c r="CJ123" s="1068"/>
      <c r="CK123" s="1074"/>
      <c r="CL123" s="1075"/>
      <c r="CM123" s="1075"/>
      <c r="CN123" s="1075"/>
      <c r="CO123" s="1076"/>
      <c r="CP123" s="1084" t="s">
        <v>488</v>
      </c>
      <c r="CQ123" s="1085"/>
      <c r="CR123" s="1085"/>
      <c r="CS123" s="1085"/>
      <c r="CT123" s="1085"/>
      <c r="CU123" s="1085"/>
      <c r="CV123" s="1085"/>
      <c r="CW123" s="1085"/>
      <c r="CX123" s="1085"/>
      <c r="CY123" s="1085"/>
      <c r="CZ123" s="1085"/>
      <c r="DA123" s="1085"/>
      <c r="DB123" s="1085"/>
      <c r="DC123" s="1085"/>
      <c r="DD123" s="1085"/>
      <c r="DE123" s="1085"/>
      <c r="DF123" s="1086"/>
      <c r="DG123" s="1023" t="s">
        <v>476</v>
      </c>
      <c r="DH123" s="1024"/>
      <c r="DI123" s="1024"/>
      <c r="DJ123" s="1024"/>
      <c r="DK123" s="1025"/>
      <c r="DL123" s="1026" t="s">
        <v>398</v>
      </c>
      <c r="DM123" s="1024"/>
      <c r="DN123" s="1024"/>
      <c r="DO123" s="1024"/>
      <c r="DP123" s="1025"/>
      <c r="DQ123" s="1026" t="s">
        <v>398</v>
      </c>
      <c r="DR123" s="1024"/>
      <c r="DS123" s="1024"/>
      <c r="DT123" s="1024"/>
      <c r="DU123" s="1025"/>
      <c r="DV123" s="1027" t="s">
        <v>398</v>
      </c>
      <c r="DW123" s="1028"/>
      <c r="DX123" s="1028"/>
      <c r="DY123" s="1028"/>
      <c r="DZ123" s="1029"/>
    </row>
    <row r="124" spans="1:130" s="233" customFormat="1" ht="26.25" customHeight="1" thickBot="1" x14ac:dyDescent="0.2">
      <c r="A124" s="1122"/>
      <c r="B124" s="1014"/>
      <c r="C124" s="987" t="s">
        <v>473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480</v>
      </c>
      <c r="AB124" s="1024"/>
      <c r="AC124" s="1024"/>
      <c r="AD124" s="1024"/>
      <c r="AE124" s="1025"/>
      <c r="AF124" s="1026" t="s">
        <v>398</v>
      </c>
      <c r="AG124" s="1024"/>
      <c r="AH124" s="1024"/>
      <c r="AI124" s="1024"/>
      <c r="AJ124" s="1025"/>
      <c r="AK124" s="1026" t="s">
        <v>398</v>
      </c>
      <c r="AL124" s="1024"/>
      <c r="AM124" s="1024"/>
      <c r="AN124" s="1024"/>
      <c r="AO124" s="1025"/>
      <c r="AP124" s="1027" t="s">
        <v>480</v>
      </c>
      <c r="AQ124" s="1028"/>
      <c r="AR124" s="1028"/>
      <c r="AS124" s="1028"/>
      <c r="AT124" s="1029"/>
      <c r="AU124" s="1124" t="s">
        <v>489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115.8</v>
      </c>
      <c r="BR124" s="1092"/>
      <c r="BS124" s="1092"/>
      <c r="BT124" s="1092"/>
      <c r="BU124" s="1092"/>
      <c r="BV124" s="1092">
        <v>112.7</v>
      </c>
      <c r="BW124" s="1092"/>
      <c r="BX124" s="1092"/>
      <c r="BY124" s="1092"/>
      <c r="BZ124" s="1092"/>
      <c r="CA124" s="1092">
        <v>115.2</v>
      </c>
      <c r="CB124" s="1092"/>
      <c r="CC124" s="1092"/>
      <c r="CD124" s="1092"/>
      <c r="CE124" s="1092"/>
      <c r="CF124" s="1093"/>
      <c r="CG124" s="1094"/>
      <c r="CH124" s="1094"/>
      <c r="CI124" s="1094"/>
      <c r="CJ124" s="1095"/>
      <c r="CK124" s="1077"/>
      <c r="CL124" s="1077"/>
      <c r="CM124" s="1077"/>
      <c r="CN124" s="1077"/>
      <c r="CO124" s="1078"/>
      <c r="CP124" s="1084" t="s">
        <v>490</v>
      </c>
      <c r="CQ124" s="1085"/>
      <c r="CR124" s="1085"/>
      <c r="CS124" s="1085"/>
      <c r="CT124" s="1085"/>
      <c r="CU124" s="1085"/>
      <c r="CV124" s="1085"/>
      <c r="CW124" s="1085"/>
      <c r="CX124" s="1085"/>
      <c r="CY124" s="1085"/>
      <c r="CZ124" s="1085"/>
      <c r="DA124" s="1085"/>
      <c r="DB124" s="1085"/>
      <c r="DC124" s="1085"/>
      <c r="DD124" s="1085"/>
      <c r="DE124" s="1085"/>
      <c r="DF124" s="1086"/>
      <c r="DG124" s="1069">
        <v>27388333</v>
      </c>
      <c r="DH124" s="1051"/>
      <c r="DI124" s="1051"/>
      <c r="DJ124" s="1051"/>
      <c r="DK124" s="1052"/>
      <c r="DL124" s="1050">
        <v>388</v>
      </c>
      <c r="DM124" s="1051"/>
      <c r="DN124" s="1051"/>
      <c r="DO124" s="1051"/>
      <c r="DP124" s="1052"/>
      <c r="DQ124" s="1050" t="s">
        <v>476</v>
      </c>
      <c r="DR124" s="1051"/>
      <c r="DS124" s="1051"/>
      <c r="DT124" s="1051"/>
      <c r="DU124" s="1052"/>
      <c r="DV124" s="1053" t="s">
        <v>476</v>
      </c>
      <c r="DW124" s="1054"/>
      <c r="DX124" s="1054"/>
      <c r="DY124" s="1054"/>
      <c r="DZ124" s="1055"/>
    </row>
    <row r="125" spans="1:130" s="233" customFormat="1" ht="26.25" customHeight="1" x14ac:dyDescent="0.15">
      <c r="A125" s="1122"/>
      <c r="B125" s="1014"/>
      <c r="C125" s="987" t="s">
        <v>477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v>83430</v>
      </c>
      <c r="AB125" s="1024"/>
      <c r="AC125" s="1024"/>
      <c r="AD125" s="1024"/>
      <c r="AE125" s="1025"/>
      <c r="AF125" s="1026">
        <v>70797</v>
      </c>
      <c r="AG125" s="1024"/>
      <c r="AH125" s="1024"/>
      <c r="AI125" s="1024"/>
      <c r="AJ125" s="1025"/>
      <c r="AK125" s="1026">
        <v>54911</v>
      </c>
      <c r="AL125" s="1024"/>
      <c r="AM125" s="1024"/>
      <c r="AN125" s="1024"/>
      <c r="AO125" s="1025"/>
      <c r="AP125" s="1027">
        <v>0.2</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491</v>
      </c>
      <c r="CL125" s="1072"/>
      <c r="CM125" s="1072"/>
      <c r="CN125" s="1072"/>
      <c r="CO125" s="1073"/>
      <c r="CP125" s="994" t="s">
        <v>492</v>
      </c>
      <c r="CQ125" s="962"/>
      <c r="CR125" s="962"/>
      <c r="CS125" s="962"/>
      <c r="CT125" s="962"/>
      <c r="CU125" s="962"/>
      <c r="CV125" s="962"/>
      <c r="CW125" s="962"/>
      <c r="CX125" s="962"/>
      <c r="CY125" s="962"/>
      <c r="CZ125" s="962"/>
      <c r="DA125" s="962"/>
      <c r="DB125" s="962"/>
      <c r="DC125" s="962"/>
      <c r="DD125" s="962"/>
      <c r="DE125" s="962"/>
      <c r="DF125" s="963"/>
      <c r="DG125" s="995" t="s">
        <v>493</v>
      </c>
      <c r="DH125" s="996"/>
      <c r="DI125" s="996"/>
      <c r="DJ125" s="996"/>
      <c r="DK125" s="996"/>
      <c r="DL125" s="996" t="s">
        <v>398</v>
      </c>
      <c r="DM125" s="996"/>
      <c r="DN125" s="996"/>
      <c r="DO125" s="996"/>
      <c r="DP125" s="996"/>
      <c r="DQ125" s="996" t="s">
        <v>493</v>
      </c>
      <c r="DR125" s="996"/>
      <c r="DS125" s="996"/>
      <c r="DT125" s="996"/>
      <c r="DU125" s="996"/>
      <c r="DV125" s="997" t="s">
        <v>476</v>
      </c>
      <c r="DW125" s="997"/>
      <c r="DX125" s="997"/>
      <c r="DY125" s="997"/>
      <c r="DZ125" s="998"/>
    </row>
    <row r="126" spans="1:130" s="233" customFormat="1" ht="26.25" customHeight="1" thickBot="1" x14ac:dyDescent="0.2">
      <c r="A126" s="1122"/>
      <c r="B126" s="1014"/>
      <c r="C126" s="987" t="s">
        <v>479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493</v>
      </c>
      <c r="AB126" s="1024"/>
      <c r="AC126" s="1024"/>
      <c r="AD126" s="1024"/>
      <c r="AE126" s="1025"/>
      <c r="AF126" s="1026" t="s">
        <v>398</v>
      </c>
      <c r="AG126" s="1024"/>
      <c r="AH126" s="1024"/>
      <c r="AI126" s="1024"/>
      <c r="AJ126" s="1025"/>
      <c r="AK126" s="1026" t="s">
        <v>493</v>
      </c>
      <c r="AL126" s="1024"/>
      <c r="AM126" s="1024"/>
      <c r="AN126" s="1024"/>
      <c r="AO126" s="1025"/>
      <c r="AP126" s="1027" t="s">
        <v>493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v>1139909</v>
      </c>
      <c r="DH126" s="991"/>
      <c r="DI126" s="991"/>
      <c r="DJ126" s="991"/>
      <c r="DK126" s="991"/>
      <c r="DL126" s="991">
        <v>1028761</v>
      </c>
      <c r="DM126" s="991"/>
      <c r="DN126" s="991"/>
      <c r="DO126" s="991"/>
      <c r="DP126" s="991"/>
      <c r="DQ126" s="991">
        <v>850687</v>
      </c>
      <c r="DR126" s="991"/>
      <c r="DS126" s="991"/>
      <c r="DT126" s="991"/>
      <c r="DU126" s="991"/>
      <c r="DV126" s="992">
        <v>3</v>
      </c>
      <c r="DW126" s="992"/>
      <c r="DX126" s="992"/>
      <c r="DY126" s="992"/>
      <c r="DZ126" s="993"/>
    </row>
    <row r="127" spans="1:130" s="233" customFormat="1" ht="26.25" customHeight="1" x14ac:dyDescent="0.15">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493</v>
      </c>
      <c r="AB127" s="1024"/>
      <c r="AC127" s="1024"/>
      <c r="AD127" s="1024"/>
      <c r="AE127" s="1025"/>
      <c r="AF127" s="1026" t="s">
        <v>398</v>
      </c>
      <c r="AG127" s="1024"/>
      <c r="AH127" s="1024"/>
      <c r="AI127" s="1024"/>
      <c r="AJ127" s="1025"/>
      <c r="AK127" s="1026" t="s">
        <v>398</v>
      </c>
      <c r="AL127" s="1024"/>
      <c r="AM127" s="1024"/>
      <c r="AN127" s="1024"/>
      <c r="AO127" s="1025"/>
      <c r="AP127" s="1027" t="s">
        <v>398</v>
      </c>
      <c r="AQ127" s="1028"/>
      <c r="AR127" s="1028"/>
      <c r="AS127" s="1028"/>
      <c r="AT127" s="1029"/>
      <c r="AU127" s="235"/>
      <c r="AV127" s="235"/>
      <c r="AW127" s="235"/>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493</v>
      </c>
      <c r="DH127" s="991"/>
      <c r="DI127" s="991"/>
      <c r="DJ127" s="991"/>
      <c r="DK127" s="991"/>
      <c r="DL127" s="991" t="s">
        <v>398</v>
      </c>
      <c r="DM127" s="991"/>
      <c r="DN127" s="991"/>
      <c r="DO127" s="991"/>
      <c r="DP127" s="991"/>
      <c r="DQ127" s="991" t="s">
        <v>493</v>
      </c>
      <c r="DR127" s="991"/>
      <c r="DS127" s="991"/>
      <c r="DT127" s="991"/>
      <c r="DU127" s="991"/>
      <c r="DV127" s="992" t="s">
        <v>493</v>
      </c>
      <c r="DW127" s="992"/>
      <c r="DX127" s="992"/>
      <c r="DY127" s="992"/>
      <c r="DZ127" s="993"/>
    </row>
    <row r="128" spans="1:130" s="233" customFormat="1" ht="26.25" customHeight="1" thickBot="1" x14ac:dyDescent="0.2">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v>316496</v>
      </c>
      <c r="AB128" s="1111"/>
      <c r="AC128" s="1111"/>
      <c r="AD128" s="1111"/>
      <c r="AE128" s="1112"/>
      <c r="AF128" s="1113">
        <v>302147</v>
      </c>
      <c r="AG128" s="1111"/>
      <c r="AH128" s="1111"/>
      <c r="AI128" s="1111"/>
      <c r="AJ128" s="1112"/>
      <c r="AK128" s="1113">
        <v>272463</v>
      </c>
      <c r="AL128" s="1111"/>
      <c r="AM128" s="1111"/>
      <c r="AN128" s="1111"/>
      <c r="AO128" s="1112"/>
      <c r="AP128" s="1114"/>
      <c r="AQ128" s="1115"/>
      <c r="AR128" s="1115"/>
      <c r="AS128" s="1115"/>
      <c r="AT128" s="1116"/>
      <c r="AU128" s="235"/>
      <c r="AV128" s="235"/>
      <c r="AW128" s="235"/>
      <c r="AX128" s="961" t="s">
        <v>503</v>
      </c>
      <c r="AY128" s="962"/>
      <c r="AZ128" s="962"/>
      <c r="BA128" s="962"/>
      <c r="BB128" s="962"/>
      <c r="BC128" s="962"/>
      <c r="BD128" s="962"/>
      <c r="BE128" s="963"/>
      <c r="BF128" s="1117" t="s">
        <v>398</v>
      </c>
      <c r="BG128" s="1118"/>
      <c r="BH128" s="1118"/>
      <c r="BI128" s="1118"/>
      <c r="BJ128" s="1118"/>
      <c r="BK128" s="1118"/>
      <c r="BL128" s="1119"/>
      <c r="BM128" s="1117">
        <v>11.59</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504</v>
      </c>
      <c r="CQ128" s="791"/>
      <c r="CR128" s="791"/>
      <c r="CS128" s="791"/>
      <c r="CT128" s="791"/>
      <c r="CU128" s="791"/>
      <c r="CV128" s="791"/>
      <c r="CW128" s="791"/>
      <c r="CX128" s="791"/>
      <c r="CY128" s="791"/>
      <c r="CZ128" s="791"/>
      <c r="DA128" s="791"/>
      <c r="DB128" s="791"/>
      <c r="DC128" s="791"/>
      <c r="DD128" s="791"/>
      <c r="DE128" s="791"/>
      <c r="DF128" s="1101"/>
      <c r="DG128" s="1102" t="s">
        <v>398</v>
      </c>
      <c r="DH128" s="1103"/>
      <c r="DI128" s="1103"/>
      <c r="DJ128" s="1103"/>
      <c r="DK128" s="1103"/>
      <c r="DL128" s="1103" t="s">
        <v>398</v>
      </c>
      <c r="DM128" s="1103"/>
      <c r="DN128" s="1103"/>
      <c r="DO128" s="1103"/>
      <c r="DP128" s="1103"/>
      <c r="DQ128" s="1103" t="s">
        <v>398</v>
      </c>
      <c r="DR128" s="1103"/>
      <c r="DS128" s="1103"/>
      <c r="DT128" s="1103"/>
      <c r="DU128" s="1103"/>
      <c r="DV128" s="1104" t="s">
        <v>398</v>
      </c>
      <c r="DW128" s="1104"/>
      <c r="DX128" s="1104"/>
      <c r="DY128" s="1104"/>
      <c r="DZ128" s="1105"/>
    </row>
    <row r="129" spans="1:131" s="233" customFormat="1" ht="26.25" customHeight="1" x14ac:dyDescent="0.15">
      <c r="A129" s="999" t="s">
        <v>111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505</v>
      </c>
      <c r="X129" s="1136"/>
      <c r="Y129" s="1136"/>
      <c r="Z129" s="1137"/>
      <c r="AA129" s="1023">
        <v>33800958</v>
      </c>
      <c r="AB129" s="1024"/>
      <c r="AC129" s="1024"/>
      <c r="AD129" s="1024"/>
      <c r="AE129" s="1025"/>
      <c r="AF129" s="1026">
        <v>34350549</v>
      </c>
      <c r="AG129" s="1024"/>
      <c r="AH129" s="1024"/>
      <c r="AI129" s="1024"/>
      <c r="AJ129" s="1025"/>
      <c r="AK129" s="1026">
        <v>35430604</v>
      </c>
      <c r="AL129" s="1024"/>
      <c r="AM129" s="1024"/>
      <c r="AN129" s="1024"/>
      <c r="AO129" s="1025"/>
      <c r="AP129" s="1138"/>
      <c r="AQ129" s="1139"/>
      <c r="AR129" s="1139"/>
      <c r="AS129" s="1139"/>
      <c r="AT129" s="1140"/>
      <c r="AU129" s="236"/>
      <c r="AV129" s="236"/>
      <c r="AW129" s="236"/>
      <c r="AX129" s="1130" t="s">
        <v>506</v>
      </c>
      <c r="AY129" s="988"/>
      <c r="AZ129" s="988"/>
      <c r="BA129" s="988"/>
      <c r="BB129" s="988"/>
      <c r="BC129" s="988"/>
      <c r="BD129" s="988"/>
      <c r="BE129" s="989"/>
      <c r="BF129" s="1131" t="s">
        <v>132</v>
      </c>
      <c r="BG129" s="1132"/>
      <c r="BH129" s="1132"/>
      <c r="BI129" s="1132"/>
      <c r="BJ129" s="1132"/>
      <c r="BK129" s="1132"/>
      <c r="BL129" s="1133"/>
      <c r="BM129" s="1131">
        <v>16.59</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6807157</v>
      </c>
      <c r="AB130" s="1024"/>
      <c r="AC130" s="1024"/>
      <c r="AD130" s="1024"/>
      <c r="AE130" s="1025"/>
      <c r="AF130" s="1026">
        <v>6927380</v>
      </c>
      <c r="AG130" s="1024"/>
      <c r="AH130" s="1024"/>
      <c r="AI130" s="1024"/>
      <c r="AJ130" s="1025"/>
      <c r="AK130" s="1026">
        <v>6925185</v>
      </c>
      <c r="AL130" s="1024"/>
      <c r="AM130" s="1024"/>
      <c r="AN130" s="1024"/>
      <c r="AO130" s="1025"/>
      <c r="AP130" s="1138"/>
      <c r="AQ130" s="1139"/>
      <c r="AR130" s="1139"/>
      <c r="AS130" s="1139"/>
      <c r="AT130" s="1140"/>
      <c r="AU130" s="236"/>
      <c r="AV130" s="236"/>
      <c r="AW130" s="236"/>
      <c r="AX130" s="1130" t="s">
        <v>509</v>
      </c>
      <c r="AY130" s="988"/>
      <c r="AZ130" s="988"/>
      <c r="BA130" s="988"/>
      <c r="BB130" s="988"/>
      <c r="BC130" s="988"/>
      <c r="BD130" s="988"/>
      <c r="BE130" s="989"/>
      <c r="BF130" s="1166">
        <v>11.7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26993801</v>
      </c>
      <c r="AB131" s="1051"/>
      <c r="AC131" s="1051"/>
      <c r="AD131" s="1051"/>
      <c r="AE131" s="1052"/>
      <c r="AF131" s="1050">
        <v>27423169</v>
      </c>
      <c r="AG131" s="1051"/>
      <c r="AH131" s="1051"/>
      <c r="AI131" s="1051"/>
      <c r="AJ131" s="1052"/>
      <c r="AK131" s="1050">
        <v>28505419</v>
      </c>
      <c r="AL131" s="1051"/>
      <c r="AM131" s="1051"/>
      <c r="AN131" s="1051"/>
      <c r="AO131" s="1052"/>
      <c r="AP131" s="1175"/>
      <c r="AQ131" s="1176"/>
      <c r="AR131" s="1176"/>
      <c r="AS131" s="1176"/>
      <c r="AT131" s="1177"/>
      <c r="AU131" s="236"/>
      <c r="AV131" s="236"/>
      <c r="AW131" s="236"/>
      <c r="AX131" s="1148" t="s">
        <v>511</v>
      </c>
      <c r="AY131" s="791"/>
      <c r="AZ131" s="791"/>
      <c r="BA131" s="791"/>
      <c r="BB131" s="791"/>
      <c r="BC131" s="791"/>
      <c r="BD131" s="791"/>
      <c r="BE131" s="1101"/>
      <c r="BF131" s="1149">
        <v>115.2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11.3591376</v>
      </c>
      <c r="AB132" s="1162"/>
      <c r="AC132" s="1162"/>
      <c r="AD132" s="1162"/>
      <c r="AE132" s="1163"/>
      <c r="AF132" s="1164">
        <v>11.902894959999999</v>
      </c>
      <c r="AG132" s="1162"/>
      <c r="AH132" s="1162"/>
      <c r="AI132" s="1162"/>
      <c r="AJ132" s="1163"/>
      <c r="AK132" s="1164">
        <v>11.938000280000001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12.3</v>
      </c>
      <c r="AB133" s="1145"/>
      <c r="AC133" s="1145"/>
      <c r="AD133" s="1145"/>
      <c r="AE133" s="1146"/>
      <c r="AF133" s="1144">
        <v>11.9</v>
      </c>
      <c r="AG133" s="1145"/>
      <c r="AH133" s="1145"/>
      <c r="AI133" s="1145"/>
      <c r="AJ133" s="1146"/>
      <c r="AK133" s="1144">
        <v>11.7</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nPh5dlaKiZg5d7QDfLI6/PbhC7VdesRpLvdPKSUm21r4lcK58DIGwwZ4CJr5tFAMbP6iPIAtn9fNy0ZEDXxAA==" saltValue="ubqA2gEFr14+aT3RU/M4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7" zoomScale="75" zoomScaleNormal="85" zoomScaleSheetLayoutView="75" workbookViewId="0">
      <selection activeCell="D1" sqref="D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WbFtuJidfaKriRRhddvZmEJ3SnPpTpXtQOyiYiOLiF1L+9849KwFgJPsiBnHaaMIFmdnoVUXCB0gCaBZRGVfQ==" saltValue="Ri3S43if+80lmoeujL5v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523</v>
      </c>
      <c r="AL9" s="1182"/>
      <c r="AM9" s="1182"/>
      <c r="AN9" s="1183"/>
      <c r="AO9" s="284">
        <v>9904944</v>
      </c>
      <c r="AP9" s="284">
        <v>83657</v>
      </c>
      <c r="AQ9" s="285">
        <v>73084</v>
      </c>
      <c r="AR9" s="286">
        <v>14.5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524</v>
      </c>
      <c r="AL10" s="1182"/>
      <c r="AM10" s="1182"/>
      <c r="AN10" s="1183"/>
      <c r="AO10" s="287">
        <v>388</v>
      </c>
      <c r="AP10" s="287">
        <v>3</v>
      </c>
      <c r="AQ10" s="288">
        <v>7105</v>
      </c>
      <c r="AR10" s="289">
        <v>-100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525</v>
      </c>
      <c r="AL11" s="1182"/>
      <c r="AM11" s="1182"/>
      <c r="AN11" s="1183"/>
      <c r="AO11" s="287">
        <v>58283</v>
      </c>
      <c r="AP11" s="287">
        <v>492</v>
      </c>
      <c r="AQ11" s="288">
        <v>1620</v>
      </c>
      <c r="AR11" s="289">
        <v>-69.599999999999994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526</v>
      </c>
      <c r="AL12" s="1182"/>
      <c r="AM12" s="1182"/>
      <c r="AN12" s="1183"/>
      <c r="AO12" s="287" t="s">
        <v>527</v>
      </c>
      <c r="AP12" s="287" t="s">
        <v>527</v>
      </c>
      <c r="AQ12" s="288">
        <v>15</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528</v>
      </c>
      <c r="AL13" s="1182"/>
      <c r="AM13" s="1182"/>
      <c r="AN13" s="1183"/>
      <c r="AO13" s="287">
        <v>233768</v>
      </c>
      <c r="AP13" s="287">
        <v>1974</v>
      </c>
      <c r="AQ13" s="288">
        <v>2261</v>
      </c>
      <c r="AR13" s="289">
        <v>-12.7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529</v>
      </c>
      <c r="AL14" s="1182"/>
      <c r="AM14" s="1182"/>
      <c r="AN14" s="1183"/>
      <c r="AO14" s="287">
        <v>305983</v>
      </c>
      <c r="AP14" s="287">
        <v>2584</v>
      </c>
      <c r="AQ14" s="288">
        <v>2995</v>
      </c>
      <c r="AR14" s="289">
        <v>-13.7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530</v>
      </c>
      <c r="AL15" s="1185"/>
      <c r="AM15" s="1185"/>
      <c r="AN15" s="1186"/>
      <c r="AO15" s="287">
        <v>-509305</v>
      </c>
      <c r="AP15" s="287">
        <v>-4302</v>
      </c>
      <c r="AQ15" s="288">
        <v>-5467</v>
      </c>
      <c r="AR15" s="289">
        <v>-21.3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189</v>
      </c>
      <c r="AL16" s="1185"/>
      <c r="AM16" s="1185"/>
      <c r="AN16" s="1186"/>
      <c r="AO16" s="287">
        <v>9994061</v>
      </c>
      <c r="AP16" s="287">
        <v>84409</v>
      </c>
      <c r="AQ16" s="288">
        <v>81613</v>
      </c>
      <c r="AR16" s="289">
        <v>3.4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535</v>
      </c>
      <c r="AL21" s="1188"/>
      <c r="AM21" s="1188"/>
      <c r="AN21" s="1189"/>
      <c r="AO21" s="300">
        <v>9.6999999999999993</v>
      </c>
      <c r="AP21" s="301">
        <v>7.82</v>
      </c>
      <c r="AQ21" s="302">
        <v>1.88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536</v>
      </c>
      <c r="AL22" s="1188"/>
      <c r="AM22" s="1188"/>
      <c r="AN22" s="1189"/>
      <c r="AO22" s="305">
        <v>98.1</v>
      </c>
      <c r="AP22" s="306">
        <v>98.5</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540</v>
      </c>
      <c r="AL32" s="1196"/>
      <c r="AM32" s="1196"/>
      <c r="AN32" s="1197"/>
      <c r="AO32" s="315">
        <v>8026761</v>
      </c>
      <c r="AP32" s="315">
        <v>67794</v>
      </c>
      <c r="AQ32" s="316">
        <v>55203</v>
      </c>
      <c r="AR32" s="317">
        <v>22.8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541</v>
      </c>
      <c r="AL33" s="1196"/>
      <c r="AM33" s="1196"/>
      <c r="AN33" s="1197"/>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542</v>
      </c>
      <c r="AL34" s="1196"/>
      <c r="AM34" s="1196"/>
      <c r="AN34" s="1197"/>
      <c r="AO34" s="315" t="s">
        <v>527</v>
      </c>
      <c r="AP34" s="315" t="s">
        <v>527</v>
      </c>
      <c r="AQ34" s="316">
        <v>23</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543</v>
      </c>
      <c r="AL35" s="1196"/>
      <c r="AM35" s="1196"/>
      <c r="AN35" s="1197"/>
      <c r="AO35" s="315">
        <v>2518953</v>
      </c>
      <c r="AP35" s="315">
        <v>21275</v>
      </c>
      <c r="AQ35" s="316">
        <v>14477</v>
      </c>
      <c r="AR35" s="317">
        <v>47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544</v>
      </c>
      <c r="AL36" s="1196"/>
      <c r="AM36" s="1196"/>
      <c r="AN36" s="1197"/>
      <c r="AO36" s="315" t="s">
        <v>527</v>
      </c>
      <c r="AP36" s="315" t="s">
        <v>527</v>
      </c>
      <c r="AQ36" s="316">
        <v>1238</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545</v>
      </c>
      <c r="AL37" s="1196"/>
      <c r="AM37" s="1196"/>
      <c r="AN37" s="1197"/>
      <c r="AO37" s="315">
        <v>54911</v>
      </c>
      <c r="AP37" s="315">
        <v>464</v>
      </c>
      <c r="AQ37" s="316">
        <v>619</v>
      </c>
      <c r="AR37" s="317">
        <v>-25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546</v>
      </c>
      <c r="AL38" s="1199"/>
      <c r="AM38" s="1199"/>
      <c r="AN38" s="1200"/>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547</v>
      </c>
      <c r="AL39" s="1199"/>
      <c r="AM39" s="1199"/>
      <c r="AN39" s="1200"/>
      <c r="AO39" s="315">
        <v>-272463</v>
      </c>
      <c r="AP39" s="315">
        <v>-2301</v>
      </c>
      <c r="AQ39" s="316">
        <v>-3879</v>
      </c>
      <c r="AR39" s="317">
        <v>-40.700000000000003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548</v>
      </c>
      <c r="AL40" s="1196"/>
      <c r="AM40" s="1196"/>
      <c r="AN40" s="1197"/>
      <c r="AO40" s="315">
        <v>-6925185</v>
      </c>
      <c r="AP40" s="315">
        <v>-58490</v>
      </c>
      <c r="AQ40" s="316">
        <v>-49249</v>
      </c>
      <c r="AR40" s="317">
        <v>18.8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301</v>
      </c>
      <c r="AL41" s="1202"/>
      <c r="AM41" s="1202"/>
      <c r="AN41" s="1203"/>
      <c r="AO41" s="315">
        <v>3402977</v>
      </c>
      <c r="AP41" s="315">
        <v>28741</v>
      </c>
      <c r="AQ41" s="316">
        <v>18435</v>
      </c>
      <c r="AR41" s="317">
        <v>55.9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518</v>
      </c>
      <c r="AN49" s="1192" t="s">
        <v>552</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9150769</v>
      </c>
      <c r="AN51" s="337">
        <v>73931</v>
      </c>
      <c r="AO51" s="338">
        <v>-41.9</v>
      </c>
      <c r="AP51" s="339">
        <v>68655</v>
      </c>
      <c r="AQ51" s="340">
        <v>4.0999999999999996</v>
      </c>
      <c r="AR51" s="341">
        <v>-46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5764979</v>
      </c>
      <c r="AN52" s="345">
        <v>46576</v>
      </c>
      <c r="AO52" s="346">
        <v>-42.3</v>
      </c>
      <c r="AP52" s="347">
        <v>32316</v>
      </c>
      <c r="AQ52" s="348">
        <v>-1.4</v>
      </c>
      <c r="AR52" s="349">
        <v>-40.9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12385310</v>
      </c>
      <c r="AN53" s="337">
        <v>101081</v>
      </c>
      <c r="AO53" s="338">
        <v>36.700000000000003</v>
      </c>
      <c r="AP53" s="339">
        <v>66863</v>
      </c>
      <c r="AQ53" s="340">
        <v>-2.6</v>
      </c>
      <c r="AR53" s="341">
        <v>39.299999999999997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7003870</v>
      </c>
      <c r="AN54" s="345">
        <v>57161</v>
      </c>
      <c r="AO54" s="346">
        <v>22.7</v>
      </c>
      <c r="AP54" s="347">
        <v>32770</v>
      </c>
      <c r="AQ54" s="348">
        <v>1.4</v>
      </c>
      <c r="AR54" s="349">
        <v>21.3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9421886</v>
      </c>
      <c r="AN55" s="337">
        <v>77688</v>
      </c>
      <c r="AO55" s="338">
        <v>-23.1</v>
      </c>
      <c r="AP55" s="339">
        <v>72051</v>
      </c>
      <c r="AQ55" s="340">
        <v>7.8</v>
      </c>
      <c r="AR55" s="341">
        <v>-30.9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5540087</v>
      </c>
      <c r="AN56" s="345">
        <v>45681</v>
      </c>
      <c r="AO56" s="346">
        <v>-20.100000000000001</v>
      </c>
      <c r="AP56" s="347">
        <v>34140</v>
      </c>
      <c r="AQ56" s="348">
        <v>4.2</v>
      </c>
      <c r="AR56" s="349">
        <v>-24.3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9919762</v>
      </c>
      <c r="AN57" s="337">
        <v>82755</v>
      </c>
      <c r="AO57" s="338">
        <v>6.5</v>
      </c>
      <c r="AP57" s="339">
        <v>72756</v>
      </c>
      <c r="AQ57" s="340">
        <v>1</v>
      </c>
      <c r="AR57" s="341">
        <v>5.5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6716342</v>
      </c>
      <c r="AN58" s="345">
        <v>56031</v>
      </c>
      <c r="AO58" s="346">
        <v>22.7</v>
      </c>
      <c r="AP58" s="347">
        <v>32117</v>
      </c>
      <c r="AQ58" s="348">
        <v>-5.9</v>
      </c>
      <c r="AR58" s="349">
        <v>28.6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15675133</v>
      </c>
      <c r="AN59" s="337">
        <v>132391</v>
      </c>
      <c r="AO59" s="338">
        <v>60</v>
      </c>
      <c r="AP59" s="339">
        <v>62281</v>
      </c>
      <c r="AQ59" s="340">
        <v>-14.4</v>
      </c>
      <c r="AR59" s="341">
        <v>74.400000000000006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11969417</v>
      </c>
      <c r="AN60" s="345">
        <v>101093</v>
      </c>
      <c r="AO60" s="346">
        <v>80.400000000000006</v>
      </c>
      <c r="AP60" s="347">
        <v>38152</v>
      </c>
      <c r="AQ60" s="348">
        <v>18.8</v>
      </c>
      <c r="AR60" s="349">
        <v>61.6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11310572</v>
      </c>
      <c r="AN61" s="352">
        <v>93569</v>
      </c>
      <c r="AO61" s="353">
        <v>7.6</v>
      </c>
      <c r="AP61" s="354">
        <v>68521</v>
      </c>
      <c r="AQ61" s="355">
        <v>-0.8</v>
      </c>
      <c r="AR61" s="341">
        <v>8.4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7398939</v>
      </c>
      <c r="AN62" s="345">
        <v>61308</v>
      </c>
      <c r="AO62" s="346">
        <v>12.7</v>
      </c>
      <c r="AP62" s="347">
        <v>33899</v>
      </c>
      <c r="AQ62" s="348">
        <v>3.4</v>
      </c>
      <c r="AR62" s="349">
        <v>9.3000000000000007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j558C/CqDhrxay31D0xDEpDOrpU6dLHL/BL94W93TT0mgb9pbLuSUeQM5YToCJ7uJvR1F9hHu+o7PmyIbWZbg==" saltValue="zfpEbRsfHDTn08+EWDaR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EoreoaqwdxPy1Bo0YWyllm19ZOLfA/iKtCf1ZOvnS75OMQvywe0KnzS1M6W5H5+tWgPSn+4Kpf6r6G3sCmClZQ==" saltValue="dRH5jMlfoZnBHGrqyUIW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jTT8qjJC7Gt8Hd39p7Kzas/YO4+4pcy8zwKQDDaC7dy5sUFADbzSI/+MvZobmW6xqTAt3OTPveXAw9dpg/tOPg==" saltValue="bpDvTVJs0dQQdkEf6eWm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4" t="s">
        <v>3</v>
      </c>
      <c r="D47" s="1204"/>
      <c r="E47" s="1205"/>
      <c r="F47" s="11">
        <v>7.22</v>
      </c>
      <c r="G47" s="12">
        <v>5.99</v>
      </c>
      <c r="H47" s="12">
        <v>3.11</v>
      </c>
      <c r="I47" s="12">
        <v>3.32</v>
      </c>
      <c r="J47" s="13">
        <v>8.7899999999999991</v>
      </c>
    </row>
    <row r="48" spans="2:10" ht="57.75" customHeight="1" x14ac:dyDescent="0.15">
      <c r="B48" s="14"/>
      <c r="C48" s="1206" t="s">
        <v>4</v>
      </c>
      <c r="D48" s="1206"/>
      <c r="E48" s="1207"/>
      <c r="F48" s="15">
        <v>3.18</v>
      </c>
      <c r="G48" s="16">
        <v>1.71</v>
      </c>
      <c r="H48" s="16">
        <v>2.77</v>
      </c>
      <c r="I48" s="16">
        <v>4.59</v>
      </c>
      <c r="J48" s="17">
        <v>4.3099999999999996</v>
      </c>
    </row>
    <row r="49" spans="2:10" ht="57.75" customHeight="1" thickBot="1" x14ac:dyDescent="0.2">
      <c r="B49" s="18"/>
      <c r="C49" s="1208" t="s">
        <v>5</v>
      </c>
      <c r="D49" s="1208"/>
      <c r="E49" s="1209"/>
      <c r="F49" s="19" t="s">
        <v>573</v>
      </c>
      <c r="G49" s="20" t="s">
        <v>574</v>
      </c>
      <c r="H49" s="20" t="s">
        <v>575</v>
      </c>
      <c r="I49" s="20">
        <v>0.68</v>
      </c>
      <c r="J49" s="21">
        <v>3.17</v>
      </c>
    </row>
    <row r="50" spans="2:10" x14ac:dyDescent="0.15"/>
  </sheetData>
  <sheetProtection algorithmName="SHA-512" hashValue="8j3ye6FD8u+H/Qdgc3pwACi45PHCRlq7zoVArn4TfAvP5JioCIkFCTfG3OE3m+qY2MOlpJ5V3YM3KisQY+/vHQ==" saltValue="Ag6m5K0Mnj0xXpnt2EBJ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6" t="s">
        <v>576</v>
      </c>
      <c r="D34" s="1216"/>
      <c r="E34" s="1217"/>
      <c r="F34" s="32">
        <v>12.42</v>
      </c>
      <c r="G34" s="33">
        <v>15.63</v>
      </c>
      <c r="H34" s="33">
        <v>19.079999999999998</v>
      </c>
      <c r="I34" s="33">
        <v>16.27</v>
      </c>
      <c r="J34" s="34">
        <v>19.309999999999999</v>
      </c>
      <c r="K34" s="22"/>
      <c r="L34" s="22"/>
      <c r="M34" s="22"/>
      <c r="N34" s="22"/>
      <c r="O34" s="22"/>
      <c r="P34" s="22"/>
    </row>
    <row r="35" spans="1:16" ht="39" customHeight="1" x14ac:dyDescent="0.15">
      <c r="A35" s="22"/>
      <c r="B35" s="35"/>
      <c r="C35" s="1210" t="s">
        <v>577</v>
      </c>
      <c r="D35" s="1211"/>
      <c r="E35" s="1212"/>
      <c r="F35" s="36">
        <v>4.3099999999999996</v>
      </c>
      <c r="G35" s="37">
        <v>5.05</v>
      </c>
      <c r="H35" s="37">
        <v>5.89</v>
      </c>
      <c r="I35" s="37">
        <v>6.08</v>
      </c>
      <c r="J35" s="38">
        <v>6.71</v>
      </c>
      <c r="K35" s="22"/>
      <c r="L35" s="22"/>
      <c r="M35" s="22"/>
      <c r="N35" s="22"/>
      <c r="O35" s="22"/>
      <c r="P35" s="22"/>
    </row>
    <row r="36" spans="1:16" ht="39" customHeight="1" x14ac:dyDescent="0.15">
      <c r="A36" s="22"/>
      <c r="B36" s="35"/>
      <c r="C36" s="1210" t="s">
        <v>578</v>
      </c>
      <c r="D36" s="1211"/>
      <c r="E36" s="1212"/>
      <c r="F36" s="36">
        <v>3.07</v>
      </c>
      <c r="G36" s="37">
        <v>1.62</v>
      </c>
      <c r="H36" s="37">
        <v>2.66</v>
      </c>
      <c r="I36" s="37">
        <v>4.46</v>
      </c>
      <c r="J36" s="38">
        <v>4.21</v>
      </c>
      <c r="K36" s="22"/>
      <c r="L36" s="22"/>
      <c r="M36" s="22"/>
      <c r="N36" s="22"/>
      <c r="O36" s="22"/>
      <c r="P36" s="22"/>
    </row>
    <row r="37" spans="1:16" ht="39" customHeight="1" x14ac:dyDescent="0.15">
      <c r="A37" s="22"/>
      <c r="B37" s="35"/>
      <c r="C37" s="1210" t="s">
        <v>579</v>
      </c>
      <c r="D37" s="1211"/>
      <c r="E37" s="1212"/>
      <c r="F37" s="36">
        <v>1.44</v>
      </c>
      <c r="G37" s="37">
        <v>1.59</v>
      </c>
      <c r="H37" s="37">
        <v>0.65</v>
      </c>
      <c r="I37" s="37">
        <v>1.54</v>
      </c>
      <c r="J37" s="38">
        <v>1.58</v>
      </c>
      <c r="K37" s="22"/>
      <c r="L37" s="22"/>
      <c r="M37" s="22"/>
      <c r="N37" s="22"/>
      <c r="O37" s="22"/>
      <c r="P37" s="22"/>
    </row>
    <row r="38" spans="1:16" ht="39" customHeight="1" x14ac:dyDescent="0.15">
      <c r="A38" s="22"/>
      <c r="B38" s="35"/>
      <c r="C38" s="1210" t="s">
        <v>580</v>
      </c>
      <c r="D38" s="1211"/>
      <c r="E38" s="1212"/>
      <c r="F38" s="36">
        <v>0.85</v>
      </c>
      <c r="G38" s="37">
        <v>0.99</v>
      </c>
      <c r="H38" s="37">
        <v>0.62</v>
      </c>
      <c r="I38" s="37">
        <v>0.71</v>
      </c>
      <c r="J38" s="38">
        <v>1.31</v>
      </c>
      <c r="K38" s="22"/>
      <c r="L38" s="22"/>
      <c r="M38" s="22"/>
      <c r="N38" s="22"/>
      <c r="O38" s="22"/>
      <c r="P38" s="22"/>
    </row>
    <row r="39" spans="1:16" ht="39" customHeight="1" x14ac:dyDescent="0.15">
      <c r="A39" s="22"/>
      <c r="B39" s="35"/>
      <c r="C39" s="1210" t="s">
        <v>581</v>
      </c>
      <c r="D39" s="1211"/>
      <c r="E39" s="1212"/>
      <c r="F39" s="36">
        <v>0.56000000000000005</v>
      </c>
      <c r="G39" s="37">
        <v>0.8</v>
      </c>
      <c r="H39" s="37">
        <v>1.59</v>
      </c>
      <c r="I39" s="37">
        <v>0.79</v>
      </c>
      <c r="J39" s="38">
        <v>1.1499999999999999</v>
      </c>
      <c r="K39" s="22"/>
      <c r="L39" s="22"/>
      <c r="M39" s="22"/>
      <c r="N39" s="22"/>
      <c r="O39" s="22"/>
      <c r="P39" s="22"/>
    </row>
    <row r="40" spans="1:16" ht="39" customHeight="1" x14ac:dyDescent="0.15">
      <c r="A40" s="22"/>
      <c r="B40" s="35"/>
      <c r="C40" s="1210" t="s">
        <v>582</v>
      </c>
      <c r="D40" s="1211"/>
      <c r="E40" s="1212"/>
      <c r="F40" s="36" t="s">
        <v>527</v>
      </c>
      <c r="G40" s="37" t="s">
        <v>527</v>
      </c>
      <c r="H40" s="37" t="s">
        <v>527</v>
      </c>
      <c r="I40" s="37">
        <v>1.1200000000000001</v>
      </c>
      <c r="J40" s="38">
        <v>0.99</v>
      </c>
      <c r="K40" s="22"/>
      <c r="L40" s="22"/>
      <c r="M40" s="22"/>
      <c r="N40" s="22"/>
      <c r="O40" s="22"/>
      <c r="P40" s="22"/>
    </row>
    <row r="41" spans="1:16" ht="39" customHeight="1" x14ac:dyDescent="0.15">
      <c r="A41" s="22"/>
      <c r="B41" s="35"/>
      <c r="C41" s="1210" t="s">
        <v>583</v>
      </c>
      <c r="D41" s="1211"/>
      <c r="E41" s="1212"/>
      <c r="F41" s="36">
        <v>0.23</v>
      </c>
      <c r="G41" s="37">
        <v>0.3</v>
      </c>
      <c r="H41" s="37">
        <v>0.32</v>
      </c>
      <c r="I41" s="37">
        <v>0.4</v>
      </c>
      <c r="J41" s="38">
        <v>0.45</v>
      </c>
      <c r="K41" s="22"/>
      <c r="L41" s="22"/>
      <c r="M41" s="22"/>
      <c r="N41" s="22"/>
      <c r="O41" s="22"/>
      <c r="P41" s="22"/>
    </row>
    <row r="42" spans="1:16" ht="39" customHeight="1" x14ac:dyDescent="0.15">
      <c r="A42" s="22"/>
      <c r="B42" s="39"/>
      <c r="C42" s="1210" t="s">
        <v>584</v>
      </c>
      <c r="D42" s="1211"/>
      <c r="E42" s="1212"/>
      <c r="F42" s="36" t="s">
        <v>527</v>
      </c>
      <c r="G42" s="37" t="s">
        <v>527</v>
      </c>
      <c r="H42" s="37" t="s">
        <v>527</v>
      </c>
      <c r="I42" s="37" t="s">
        <v>527</v>
      </c>
      <c r="J42" s="38" t="s">
        <v>527</v>
      </c>
      <c r="K42" s="22"/>
      <c r="L42" s="22"/>
      <c r="M42" s="22"/>
      <c r="N42" s="22"/>
      <c r="O42" s="22"/>
      <c r="P42" s="22"/>
    </row>
    <row r="43" spans="1:16" ht="39" customHeight="1" thickBot="1" x14ac:dyDescent="0.2">
      <c r="A43" s="22"/>
      <c r="B43" s="40"/>
      <c r="C43" s="1213" t="s">
        <v>585</v>
      </c>
      <c r="D43" s="1214"/>
      <c r="E43" s="1215"/>
      <c r="F43" s="41">
        <v>1.07</v>
      </c>
      <c r="G43" s="42">
        <v>0.13</v>
      </c>
      <c r="H43" s="42">
        <v>0.56000000000000005</v>
      </c>
      <c r="I43" s="42">
        <v>0.13</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FJHrtpX7A75FVV27bKfY34HdmuWYk3pZbS+Ccy4Uxp5izGVUp/4mAy8ebeFAgGxh5sGKBuLFjTn9H7BiX0wYw==" saltValue="aLQbuw+hlT7HbuYwRcd3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8306</v>
      </c>
      <c r="L45" s="60">
        <v>8016</v>
      </c>
      <c r="M45" s="60">
        <v>7801</v>
      </c>
      <c r="N45" s="60">
        <v>7998</v>
      </c>
      <c r="O45" s="61">
        <v>8027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527</v>
      </c>
      <c r="L46" s="64" t="s">
        <v>527</v>
      </c>
      <c r="M46" s="64" t="s">
        <v>527</v>
      </c>
      <c r="N46" s="64" t="s">
        <v>527</v>
      </c>
      <c r="O46" s="65" t="s">
        <v>527</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527</v>
      </c>
      <c r="L47" s="64" t="s">
        <v>527</v>
      </c>
      <c r="M47" s="64" t="s">
        <v>527</v>
      </c>
      <c r="N47" s="64" t="s">
        <v>527</v>
      </c>
      <c r="O47" s="65" t="s">
        <v>527</v>
      </c>
      <c r="P47" s="48"/>
      <c r="Q47" s="48"/>
      <c r="R47" s="48"/>
      <c r="S47" s="48"/>
      <c r="T47" s="48"/>
      <c r="U47" s="48"/>
    </row>
    <row r="48" spans="1:21" ht="30.75" customHeight="1" x14ac:dyDescent="0.15">
      <c r="A48" s="48"/>
      <c r="B48" s="1220"/>
      <c r="C48" s="1221"/>
      <c r="D48" s="62"/>
      <c r="E48" s="1226" t="s">
        <v>15</v>
      </c>
      <c r="F48" s="1226"/>
      <c r="G48" s="1226"/>
      <c r="H48" s="1226"/>
      <c r="I48" s="1226"/>
      <c r="J48" s="1227"/>
      <c r="K48" s="63">
        <v>2681</v>
      </c>
      <c r="L48" s="64">
        <v>2606</v>
      </c>
      <c r="M48" s="64">
        <v>2305</v>
      </c>
      <c r="N48" s="64">
        <v>2425</v>
      </c>
      <c r="O48" s="65">
        <v>2519</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527</v>
      </c>
      <c r="L49" s="64" t="s">
        <v>527</v>
      </c>
      <c r="M49" s="64" t="s">
        <v>527</v>
      </c>
      <c r="N49" s="64" t="s">
        <v>527</v>
      </c>
      <c r="O49" s="65" t="s">
        <v>527</v>
      </c>
      <c r="P49" s="48"/>
      <c r="Q49" s="48"/>
      <c r="R49" s="48"/>
      <c r="S49" s="48"/>
      <c r="T49" s="48"/>
      <c r="U49" s="48"/>
    </row>
    <row r="50" spans="1:21" ht="30.75" customHeight="1" x14ac:dyDescent="0.15">
      <c r="A50" s="48"/>
      <c r="B50" s="1220"/>
      <c r="C50" s="1221"/>
      <c r="D50" s="62"/>
      <c r="E50" s="1226" t="s">
        <v>17</v>
      </c>
      <c r="F50" s="1226"/>
      <c r="G50" s="1226"/>
      <c r="H50" s="1226"/>
      <c r="I50" s="1226"/>
      <c r="J50" s="1227"/>
      <c r="K50" s="63">
        <v>176</v>
      </c>
      <c r="L50" s="64">
        <v>139</v>
      </c>
      <c r="M50" s="64">
        <v>83</v>
      </c>
      <c r="N50" s="64">
        <v>71</v>
      </c>
      <c r="O50" s="65">
        <v>55</v>
      </c>
      <c r="P50" s="48"/>
      <c r="Q50" s="48"/>
      <c r="R50" s="48"/>
      <c r="S50" s="48"/>
      <c r="T50" s="48"/>
      <c r="U50" s="48"/>
    </row>
    <row r="51" spans="1:21" ht="30.75" customHeight="1" x14ac:dyDescent="0.15">
      <c r="A51" s="48"/>
      <c r="B51" s="1222"/>
      <c r="C51" s="1223"/>
      <c r="D51" s="66"/>
      <c r="E51" s="1226" t="s">
        <v>18</v>
      </c>
      <c r="F51" s="1226"/>
      <c r="G51" s="1226"/>
      <c r="H51" s="1226"/>
      <c r="I51" s="1226"/>
      <c r="J51" s="1227"/>
      <c r="K51" s="63">
        <v>1</v>
      </c>
      <c r="L51" s="64" t="s">
        <v>527</v>
      </c>
      <c r="M51" s="64" t="s">
        <v>527</v>
      </c>
      <c r="N51" s="64" t="s">
        <v>527</v>
      </c>
      <c r="O51" s="65" t="s">
        <v>527</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7522</v>
      </c>
      <c r="L52" s="64">
        <v>7291</v>
      </c>
      <c r="M52" s="64">
        <v>7123</v>
      </c>
      <c r="N52" s="64">
        <v>7229</v>
      </c>
      <c r="O52" s="65">
        <v>7197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3642</v>
      </c>
      <c r="L53" s="69">
        <v>3470</v>
      </c>
      <c r="M53" s="69">
        <v>3066</v>
      </c>
      <c r="N53" s="69">
        <v>3265</v>
      </c>
      <c r="O53" s="70">
        <v>3404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XBbswK+m35xzgCDG1742VTkXHr289ayY3veBaCfRealiWcYbefiqsSMq6Te8hn885gmxZL1dhZ4RILp3SjCQ==" saltValue="65dLUcK4iC/hMhgZHcAa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4" t="s">
        <v>30</v>
      </c>
      <c r="C41" s="1245"/>
      <c r="D41" s="102"/>
      <c r="E41" s="1250" t="s">
        <v>31</v>
      </c>
      <c r="F41" s="1250"/>
      <c r="G41" s="1250"/>
      <c r="H41" s="1251"/>
      <c r="I41" s="358">
        <v>84283</v>
      </c>
      <c r="J41" s="359">
        <v>85090</v>
      </c>
      <c r="K41" s="359">
        <v>84585</v>
      </c>
      <c r="L41" s="359">
        <v>84539</v>
      </c>
      <c r="M41" s="360">
        <v>88655</v>
      </c>
    </row>
    <row r="42" spans="2:13" ht="27.75" customHeight="1" x14ac:dyDescent="0.15">
      <c r="B42" s="1246"/>
      <c r="C42" s="1247"/>
      <c r="D42" s="103"/>
      <c r="E42" s="1252" t="s">
        <v>32</v>
      </c>
      <c r="F42" s="1252"/>
      <c r="G42" s="1252"/>
      <c r="H42" s="1253"/>
      <c r="I42" s="361">
        <v>2585</v>
      </c>
      <c r="J42" s="362">
        <v>2537</v>
      </c>
      <c r="K42" s="362">
        <v>1315</v>
      </c>
      <c r="L42" s="362">
        <v>1244</v>
      </c>
      <c r="M42" s="363">
        <v>1189</v>
      </c>
    </row>
    <row r="43" spans="2:13" ht="27.75" customHeight="1" x14ac:dyDescent="0.15">
      <c r="B43" s="1246"/>
      <c r="C43" s="1247"/>
      <c r="D43" s="103"/>
      <c r="E43" s="1252" t="s">
        <v>33</v>
      </c>
      <c r="F43" s="1252"/>
      <c r="G43" s="1252"/>
      <c r="H43" s="1253"/>
      <c r="I43" s="361">
        <v>29556</v>
      </c>
      <c r="J43" s="362">
        <v>29059</v>
      </c>
      <c r="K43" s="362">
        <v>29750</v>
      </c>
      <c r="L43" s="362">
        <v>31277</v>
      </c>
      <c r="M43" s="363">
        <v>31809</v>
      </c>
    </row>
    <row r="44" spans="2:13" ht="27.75" customHeight="1" x14ac:dyDescent="0.15">
      <c r="B44" s="1246"/>
      <c r="C44" s="1247"/>
      <c r="D44" s="103"/>
      <c r="E44" s="1252" t="s">
        <v>34</v>
      </c>
      <c r="F44" s="1252"/>
      <c r="G44" s="1252"/>
      <c r="H44" s="1253"/>
      <c r="I44" s="361" t="s">
        <v>527</v>
      </c>
      <c r="J44" s="362" t="s">
        <v>527</v>
      </c>
      <c r="K44" s="362" t="s">
        <v>527</v>
      </c>
      <c r="L44" s="362" t="s">
        <v>527</v>
      </c>
      <c r="M44" s="363" t="s">
        <v>527</v>
      </c>
    </row>
    <row r="45" spans="2:13" ht="27.75" customHeight="1" x14ac:dyDescent="0.15">
      <c r="B45" s="1246"/>
      <c r="C45" s="1247"/>
      <c r="D45" s="103"/>
      <c r="E45" s="1252" t="s">
        <v>35</v>
      </c>
      <c r="F45" s="1252"/>
      <c r="G45" s="1252"/>
      <c r="H45" s="1253"/>
      <c r="I45" s="361">
        <v>9197</v>
      </c>
      <c r="J45" s="362">
        <v>8845</v>
      </c>
      <c r="K45" s="362">
        <v>8731</v>
      </c>
      <c r="L45" s="362">
        <v>8845</v>
      </c>
      <c r="M45" s="363">
        <v>9023</v>
      </c>
    </row>
    <row r="46" spans="2:13" ht="27.75" customHeight="1" x14ac:dyDescent="0.15">
      <c r="B46" s="1246"/>
      <c r="C46" s="1247"/>
      <c r="D46" s="104"/>
      <c r="E46" s="1252" t="s">
        <v>36</v>
      </c>
      <c r="F46" s="1252"/>
      <c r="G46" s="1252"/>
      <c r="H46" s="1253"/>
      <c r="I46" s="361">
        <v>1336</v>
      </c>
      <c r="J46" s="362">
        <v>1223</v>
      </c>
      <c r="K46" s="362">
        <v>1140</v>
      </c>
      <c r="L46" s="362">
        <v>1029</v>
      </c>
      <c r="M46" s="363">
        <v>851</v>
      </c>
    </row>
    <row r="47" spans="2:13" ht="27.75" customHeight="1" x14ac:dyDescent="0.15">
      <c r="B47" s="1246"/>
      <c r="C47" s="1247"/>
      <c r="D47" s="105"/>
      <c r="E47" s="1254" t="s">
        <v>37</v>
      </c>
      <c r="F47" s="1255"/>
      <c r="G47" s="1255"/>
      <c r="H47" s="1256"/>
      <c r="I47" s="361" t="s">
        <v>527</v>
      </c>
      <c r="J47" s="362" t="s">
        <v>527</v>
      </c>
      <c r="K47" s="362" t="s">
        <v>527</v>
      </c>
      <c r="L47" s="362" t="s">
        <v>527</v>
      </c>
      <c r="M47" s="363" t="s">
        <v>527</v>
      </c>
    </row>
    <row r="48" spans="2:13" ht="27.75" customHeight="1" x14ac:dyDescent="0.15">
      <c r="B48" s="1246"/>
      <c r="C48" s="1247"/>
      <c r="D48" s="103"/>
      <c r="E48" s="1252" t="s">
        <v>38</v>
      </c>
      <c r="F48" s="1252"/>
      <c r="G48" s="1252"/>
      <c r="H48" s="1253"/>
      <c r="I48" s="361" t="s">
        <v>527</v>
      </c>
      <c r="J48" s="362" t="s">
        <v>527</v>
      </c>
      <c r="K48" s="362" t="s">
        <v>527</v>
      </c>
      <c r="L48" s="362" t="s">
        <v>527</v>
      </c>
      <c r="M48" s="363" t="s">
        <v>527</v>
      </c>
    </row>
    <row r="49" spans="2:13" ht="27.75" customHeight="1" x14ac:dyDescent="0.15">
      <c r="B49" s="1248"/>
      <c r="C49" s="1249"/>
      <c r="D49" s="103"/>
      <c r="E49" s="1252" t="s">
        <v>39</v>
      </c>
      <c r="F49" s="1252"/>
      <c r="G49" s="1252"/>
      <c r="H49" s="1253"/>
      <c r="I49" s="361" t="s">
        <v>527</v>
      </c>
      <c r="J49" s="362" t="s">
        <v>527</v>
      </c>
      <c r="K49" s="362" t="s">
        <v>527</v>
      </c>
      <c r="L49" s="362" t="s">
        <v>527</v>
      </c>
      <c r="M49" s="363" t="s">
        <v>527</v>
      </c>
    </row>
    <row r="50" spans="2:13" ht="27.75" customHeight="1" x14ac:dyDescent="0.15">
      <c r="B50" s="1257" t="s">
        <v>40</v>
      </c>
      <c r="C50" s="1258"/>
      <c r="D50" s="106"/>
      <c r="E50" s="1252" t="s">
        <v>41</v>
      </c>
      <c r="F50" s="1252"/>
      <c r="G50" s="1252"/>
      <c r="H50" s="1253"/>
      <c r="I50" s="361">
        <v>11075</v>
      </c>
      <c r="J50" s="362">
        <v>11863</v>
      </c>
      <c r="K50" s="362">
        <v>10901</v>
      </c>
      <c r="L50" s="362">
        <v>14709</v>
      </c>
      <c r="M50" s="363">
        <v>18444</v>
      </c>
    </row>
    <row r="51" spans="2:13" ht="27.75" customHeight="1" x14ac:dyDescent="0.15">
      <c r="B51" s="1246"/>
      <c r="C51" s="1247"/>
      <c r="D51" s="103"/>
      <c r="E51" s="1252" t="s">
        <v>42</v>
      </c>
      <c r="F51" s="1252"/>
      <c r="G51" s="1252"/>
      <c r="H51" s="1253"/>
      <c r="I51" s="361">
        <v>2836</v>
      </c>
      <c r="J51" s="362">
        <v>3146</v>
      </c>
      <c r="K51" s="362">
        <v>3193</v>
      </c>
      <c r="L51" s="362">
        <v>2939</v>
      </c>
      <c r="M51" s="363">
        <v>2589</v>
      </c>
    </row>
    <row r="52" spans="2:13" ht="27.75" customHeight="1" x14ac:dyDescent="0.15">
      <c r="B52" s="1248"/>
      <c r="C52" s="1249"/>
      <c r="D52" s="103"/>
      <c r="E52" s="1252" t="s">
        <v>43</v>
      </c>
      <c r="F52" s="1252"/>
      <c r="G52" s="1252"/>
      <c r="H52" s="1253"/>
      <c r="I52" s="361">
        <v>82201</v>
      </c>
      <c r="J52" s="362">
        <v>82173</v>
      </c>
      <c r="K52" s="362">
        <v>80151</v>
      </c>
      <c r="L52" s="362">
        <v>78376</v>
      </c>
      <c r="M52" s="363">
        <v>77638</v>
      </c>
    </row>
    <row r="53" spans="2:13" ht="27.75" customHeight="1" thickBot="1" x14ac:dyDescent="0.2">
      <c r="B53" s="1259" t="s">
        <v>44</v>
      </c>
      <c r="C53" s="1260"/>
      <c r="D53" s="107"/>
      <c r="E53" s="1261" t="s">
        <v>45</v>
      </c>
      <c r="F53" s="1261"/>
      <c r="G53" s="1261"/>
      <c r="H53" s="1262"/>
      <c r="I53" s="364">
        <v>30844</v>
      </c>
      <c r="J53" s="365">
        <v>29572</v>
      </c>
      <c r="K53" s="365">
        <v>31275</v>
      </c>
      <c r="L53" s="365">
        <v>30910</v>
      </c>
      <c r="M53" s="366">
        <v>32857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Ga3kKTyoj+xIkvS1AcxVYKXkxGTnfsvc5MdL2bYGboDmYH83cAoM2+qCR1gC3SOqPXRMknrtN3er5khKTKGEA==" saltValue="DsvjJLumWl24O4uJ4bh5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1" t="s">
        <v>48</v>
      </c>
      <c r="D55" s="1271"/>
      <c r="E55" s="1272"/>
      <c r="F55" s="119">
        <v>1050</v>
      </c>
      <c r="G55" s="119">
        <v>1140</v>
      </c>
      <c r="H55" s="120">
        <v>3115</v>
      </c>
    </row>
    <row r="56" spans="2:8" ht="52.5" customHeight="1" x14ac:dyDescent="0.15">
      <c r="B56" s="121"/>
      <c r="C56" s="1273" t="s">
        <v>49</v>
      </c>
      <c r="D56" s="1273"/>
      <c r="E56" s="1274"/>
      <c r="F56" s="122">
        <v>469</v>
      </c>
      <c r="G56" s="122">
        <v>433</v>
      </c>
      <c r="H56" s="123">
        <v>403</v>
      </c>
    </row>
    <row r="57" spans="2:8" ht="53.25" customHeight="1" x14ac:dyDescent="0.15">
      <c r="B57" s="121"/>
      <c r="C57" s="1275" t="s">
        <v>50</v>
      </c>
      <c r="D57" s="1275"/>
      <c r="E57" s="1276"/>
      <c r="F57" s="124">
        <v>11257</v>
      </c>
      <c r="G57" s="124">
        <v>14163</v>
      </c>
      <c r="H57" s="125">
        <v>15337</v>
      </c>
    </row>
    <row r="58" spans="2:8" ht="45.75" customHeight="1" x14ac:dyDescent="0.15">
      <c r="B58" s="126"/>
      <c r="C58" s="1263" t="s">
        <v>51</v>
      </c>
      <c r="D58" s="1264"/>
      <c r="E58" s="1265"/>
      <c r="F58" s="127"/>
      <c r="G58" s="127"/>
      <c r="H58" s="128"/>
    </row>
    <row r="59" spans="2:8" ht="45.75" customHeight="1" x14ac:dyDescent="0.15">
      <c r="B59" s="126"/>
      <c r="C59" s="1263" t="s">
        <v>52</v>
      </c>
      <c r="D59" s="1264"/>
      <c r="E59" s="1265"/>
      <c r="F59" s="127"/>
      <c r="G59" s="127"/>
      <c r="H59" s="128"/>
    </row>
    <row r="60" spans="2:8" ht="45.75" customHeight="1" x14ac:dyDescent="0.15">
      <c r="B60" s="126"/>
      <c r="C60" s="1263" t="s">
        <v>52</v>
      </c>
      <c r="D60" s="1264"/>
      <c r="E60" s="1265"/>
      <c r="F60" s="127"/>
      <c r="G60" s="127"/>
      <c r="H60" s="128"/>
    </row>
    <row r="61" spans="2:8" ht="45.75" customHeight="1" x14ac:dyDescent="0.15">
      <c r="B61" s="126"/>
      <c r="C61" s="1263" t="s">
        <v>53</v>
      </c>
      <c r="D61" s="1264"/>
      <c r="E61" s="1265"/>
      <c r="F61" s="127"/>
      <c r="G61" s="127"/>
      <c r="H61" s="128"/>
    </row>
    <row r="62" spans="2:8" ht="45.75" customHeight="1" thickBot="1" x14ac:dyDescent="0.2">
      <c r="B62" s="129"/>
      <c r="C62" s="1266" t="s">
        <v>52</v>
      </c>
      <c r="D62" s="1267"/>
      <c r="E62" s="1268"/>
      <c r="F62" s="130"/>
      <c r="G62" s="130"/>
      <c r="H62" s="131"/>
    </row>
    <row r="63" spans="2:8" ht="52.5" customHeight="1" thickBot="1" x14ac:dyDescent="0.2">
      <c r="B63" s="132"/>
      <c r="C63" s="1269" t="s">
        <v>54</v>
      </c>
      <c r="D63" s="1269"/>
      <c r="E63" s="1270"/>
      <c r="F63" s="133">
        <v>12776</v>
      </c>
      <c r="G63" s="133">
        <v>15735</v>
      </c>
      <c r="H63" s="134">
        <v>18855</v>
      </c>
    </row>
    <row r="64" spans="2:8" x14ac:dyDescent="0.15"/>
  </sheetData>
  <sheetProtection algorithmName="SHA-512" hashValue="xBEH6WWO8RajYG6IU+oAACOVmsMPSaboqsKJQDcatKh3LP+NBy3vNuFo7BqXtvTen3A+lD2zLs2efl4wX3JDLw==" saltValue="xxz2X8x5IPEEQqnY83LY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9" zoomScale="75" zoomScaleNormal="75" zoomScaleSheetLayoutView="55" workbookViewId="0">
      <selection activeCell="AN70" sqref="AN70"/>
    </sheetView>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616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612</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99" t="s">
        <v>618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9"/>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9"/>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9"/>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9"/>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611</v>
      </c>
    </row>
    <row r="50" spans="1:109" ht="13.5" x14ac:dyDescent="0.15">
      <c r="B50" s="369"/>
      <c r="G50" s="1282"/>
      <c r="H50" s="1282"/>
      <c r="I50" s="1282"/>
      <c r="J50" s="1282"/>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568</v>
      </c>
      <c r="BQ50" s="1279"/>
      <c r="BR50" s="1279"/>
      <c r="BS50" s="1279"/>
      <c r="BT50" s="1279"/>
      <c r="BU50" s="1279"/>
      <c r="BV50" s="1279"/>
      <c r="BW50" s="1279"/>
      <c r="BX50" s="1279" t="s">
        <v>569</v>
      </c>
      <c r="BY50" s="1279"/>
      <c r="BZ50" s="1279"/>
      <c r="CA50" s="1279"/>
      <c r="CB50" s="1279"/>
      <c r="CC50" s="1279"/>
      <c r="CD50" s="1279"/>
      <c r="CE50" s="1279"/>
      <c r="CF50" s="1279" t="s">
        <v>570</v>
      </c>
      <c r="CG50" s="1279"/>
      <c r="CH50" s="1279"/>
      <c r="CI50" s="1279"/>
      <c r="CJ50" s="1279"/>
      <c r="CK50" s="1279"/>
      <c r="CL50" s="1279"/>
      <c r="CM50" s="1279"/>
      <c r="CN50" s="1279" t="s">
        <v>571</v>
      </c>
      <c r="CO50" s="1279"/>
      <c r="CP50" s="1279"/>
      <c r="CQ50" s="1279"/>
      <c r="CR50" s="1279"/>
      <c r="CS50" s="1279"/>
      <c r="CT50" s="1279"/>
      <c r="CU50" s="1279"/>
      <c r="CV50" s="1279" t="s">
        <v>572</v>
      </c>
      <c r="CW50" s="1279"/>
      <c r="CX50" s="1279"/>
      <c r="CY50" s="1279"/>
      <c r="CZ50" s="1279"/>
      <c r="DA50" s="1279"/>
      <c r="DB50" s="1279"/>
      <c r="DC50" s="1279"/>
    </row>
    <row r="51" spans="1:109" ht="13.5" customHeight="1" x14ac:dyDescent="0.15">
      <c r="B51" s="369"/>
      <c r="G51" s="1288"/>
      <c r="H51" s="1288"/>
      <c r="I51" s="1289"/>
      <c r="J51" s="1289"/>
      <c r="K51" s="1281"/>
      <c r="L51" s="1281"/>
      <c r="M51" s="1281"/>
      <c r="N51" s="1281"/>
      <c r="AM51" s="375"/>
      <c r="AN51" s="1280" t="s">
        <v>610</v>
      </c>
      <c r="AO51" s="1280"/>
      <c r="AP51" s="1280"/>
      <c r="AQ51" s="1280"/>
      <c r="AR51" s="1280"/>
      <c r="AS51" s="1280"/>
      <c r="AT51" s="1280"/>
      <c r="AU51" s="1280"/>
      <c r="AV51" s="1280"/>
      <c r="AW51" s="1280"/>
      <c r="AX51" s="1280"/>
      <c r="AY51" s="1280"/>
      <c r="AZ51" s="1280"/>
      <c r="BA51" s="1280"/>
      <c r="BB51" s="1280" t="s">
        <v>615</v>
      </c>
      <c r="BC51" s="1280"/>
      <c r="BD51" s="1280"/>
      <c r="BE51" s="1280"/>
      <c r="BF51" s="1280"/>
      <c r="BG51" s="1280"/>
      <c r="BH51" s="1280"/>
      <c r="BI51" s="1280"/>
      <c r="BJ51" s="1280"/>
      <c r="BK51" s="1280"/>
      <c r="BL51" s="1280"/>
      <c r="BM51" s="1280"/>
      <c r="BN51" s="1280"/>
      <c r="BO51" s="1280"/>
      <c r="BP51" s="1277">
        <v>109.9</v>
      </c>
      <c r="BQ51" s="1277"/>
      <c r="BR51" s="1277"/>
      <c r="BS51" s="1277"/>
      <c r="BT51" s="1277"/>
      <c r="BU51" s="1277"/>
      <c r="BV51" s="1277"/>
      <c r="BW51" s="1277"/>
      <c r="BX51" s="1277">
        <v>108.1</v>
      </c>
      <c r="BY51" s="1277"/>
      <c r="BZ51" s="1277"/>
      <c r="CA51" s="1277"/>
      <c r="CB51" s="1277"/>
      <c r="CC51" s="1277"/>
      <c r="CD51" s="1277"/>
      <c r="CE51" s="1277"/>
      <c r="CF51" s="1277">
        <v>115.8</v>
      </c>
      <c r="CG51" s="1277"/>
      <c r="CH51" s="1277"/>
      <c r="CI51" s="1277"/>
      <c r="CJ51" s="1277"/>
      <c r="CK51" s="1277"/>
      <c r="CL51" s="1277"/>
      <c r="CM51" s="1277"/>
      <c r="CN51" s="1277">
        <v>112.7</v>
      </c>
      <c r="CO51" s="1277"/>
      <c r="CP51" s="1277"/>
      <c r="CQ51" s="1277"/>
      <c r="CR51" s="1277"/>
      <c r="CS51" s="1277"/>
      <c r="CT51" s="1277"/>
      <c r="CU51" s="1277"/>
      <c r="CV51" s="1277">
        <v>115.2</v>
      </c>
      <c r="CW51" s="1277"/>
      <c r="CX51" s="1277"/>
      <c r="CY51" s="1277"/>
      <c r="CZ51" s="1277"/>
      <c r="DA51" s="1277"/>
      <c r="DB51" s="1277"/>
      <c r="DC51" s="1277"/>
    </row>
    <row r="52" spans="1:109" ht="13.5" x14ac:dyDescent="0.15">
      <c r="B52" s="369"/>
      <c r="G52" s="1288"/>
      <c r="H52" s="1288"/>
      <c r="I52" s="1289"/>
      <c r="J52" s="1289"/>
      <c r="K52" s="1281"/>
      <c r="L52" s="1281"/>
      <c r="M52" s="1281"/>
      <c r="N52" s="1281"/>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88"/>
      <c r="H53" s="1288"/>
      <c r="I53" s="1282"/>
      <c r="J53" s="1282"/>
      <c r="K53" s="1281"/>
      <c r="L53" s="1281"/>
      <c r="M53" s="1281"/>
      <c r="N53" s="1281"/>
      <c r="AM53" s="375"/>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77">
        <v>74</v>
      </c>
      <c r="BQ53" s="1277"/>
      <c r="BR53" s="1277"/>
      <c r="BS53" s="1277"/>
      <c r="BT53" s="1277"/>
      <c r="BU53" s="1277"/>
      <c r="BV53" s="1277"/>
      <c r="BW53" s="1277"/>
      <c r="BX53" s="1277">
        <v>74.900000000000006</v>
      </c>
      <c r="BY53" s="1277"/>
      <c r="BZ53" s="1277"/>
      <c r="CA53" s="1277"/>
      <c r="CB53" s="1277"/>
      <c r="CC53" s="1277"/>
      <c r="CD53" s="1277"/>
      <c r="CE53" s="1277"/>
      <c r="CF53" s="1277">
        <v>76.2</v>
      </c>
      <c r="CG53" s="1277"/>
      <c r="CH53" s="1277"/>
      <c r="CI53" s="1277"/>
      <c r="CJ53" s="1277"/>
      <c r="CK53" s="1277"/>
      <c r="CL53" s="1277"/>
      <c r="CM53" s="1277"/>
      <c r="CN53" s="1277">
        <v>76.900000000000006</v>
      </c>
      <c r="CO53" s="1277"/>
      <c r="CP53" s="1277"/>
      <c r="CQ53" s="1277"/>
      <c r="CR53" s="1277"/>
      <c r="CS53" s="1277"/>
      <c r="CT53" s="1277"/>
      <c r="CU53" s="1277"/>
      <c r="CV53" s="1277">
        <v>77.599999999999994</v>
      </c>
      <c r="CW53" s="1277"/>
      <c r="CX53" s="1277"/>
      <c r="CY53" s="1277"/>
      <c r="CZ53" s="1277"/>
      <c r="DA53" s="1277"/>
      <c r="DB53" s="1277"/>
      <c r="DC53" s="1277"/>
    </row>
    <row r="54" spans="1:109" ht="13.5" x14ac:dyDescent="0.15">
      <c r="A54" s="383"/>
      <c r="B54" s="369"/>
      <c r="G54" s="1288"/>
      <c r="H54" s="1288"/>
      <c r="I54" s="1282"/>
      <c r="J54" s="1282"/>
      <c r="K54" s="1281"/>
      <c r="L54" s="1281"/>
      <c r="M54" s="1281"/>
      <c r="N54" s="1281"/>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2"/>
      <c r="H55" s="1282"/>
      <c r="I55" s="1282"/>
      <c r="J55" s="1282"/>
      <c r="K55" s="1281"/>
      <c r="L55" s="1281"/>
      <c r="M55" s="1281"/>
      <c r="N55" s="1281"/>
      <c r="AN55" s="1279" t="s">
        <v>609</v>
      </c>
      <c r="AO55" s="1279"/>
      <c r="AP55" s="1279"/>
      <c r="AQ55" s="1279"/>
      <c r="AR55" s="1279"/>
      <c r="AS55" s="1279"/>
      <c r="AT55" s="1279"/>
      <c r="AU55" s="1279"/>
      <c r="AV55" s="1279"/>
      <c r="AW55" s="1279"/>
      <c r="AX55" s="1279"/>
      <c r="AY55" s="1279"/>
      <c r="AZ55" s="1279"/>
      <c r="BA55" s="1279"/>
      <c r="BB55" s="1280" t="s">
        <v>608</v>
      </c>
      <c r="BC55" s="1280"/>
      <c r="BD55" s="1280"/>
      <c r="BE55" s="1280"/>
      <c r="BF55" s="1280"/>
      <c r="BG55" s="1280"/>
      <c r="BH55" s="1280"/>
      <c r="BI55" s="1280"/>
      <c r="BJ55" s="1280"/>
      <c r="BK55" s="1280"/>
      <c r="BL55" s="1280"/>
      <c r="BM55" s="1280"/>
      <c r="BN55" s="1280"/>
      <c r="BO55" s="1280"/>
      <c r="BP55" s="1277">
        <v>51.2</v>
      </c>
      <c r="BQ55" s="1277"/>
      <c r="BR55" s="1277"/>
      <c r="BS55" s="1277"/>
      <c r="BT55" s="1277"/>
      <c r="BU55" s="1277"/>
      <c r="BV55" s="1277"/>
      <c r="BW55" s="1277"/>
      <c r="BX55" s="1277">
        <v>47.2</v>
      </c>
      <c r="BY55" s="1277"/>
      <c r="BZ55" s="1277"/>
      <c r="CA55" s="1277"/>
      <c r="CB55" s="1277"/>
      <c r="CC55" s="1277"/>
      <c r="CD55" s="1277"/>
      <c r="CE55" s="1277"/>
      <c r="CF55" s="1277">
        <v>49.5</v>
      </c>
      <c r="CG55" s="1277"/>
      <c r="CH55" s="1277"/>
      <c r="CI55" s="1277"/>
      <c r="CJ55" s="1277"/>
      <c r="CK55" s="1277"/>
      <c r="CL55" s="1277"/>
      <c r="CM55" s="1277"/>
      <c r="CN55" s="1277">
        <v>46.9</v>
      </c>
      <c r="CO55" s="1277"/>
      <c r="CP55" s="1277"/>
      <c r="CQ55" s="1277"/>
      <c r="CR55" s="1277"/>
      <c r="CS55" s="1277"/>
      <c r="CT55" s="1277"/>
      <c r="CU55" s="1277"/>
      <c r="CV55" s="1277">
        <v>45.3</v>
      </c>
      <c r="CW55" s="1277"/>
      <c r="CX55" s="1277"/>
      <c r="CY55" s="1277"/>
      <c r="CZ55" s="1277"/>
      <c r="DA55" s="1277"/>
      <c r="DB55" s="1277"/>
      <c r="DC55" s="1277"/>
    </row>
    <row r="56" spans="1:109" ht="13.5" x14ac:dyDescent="0.15">
      <c r="A56" s="383"/>
      <c r="B56" s="369"/>
      <c r="G56" s="1282"/>
      <c r="H56" s="1282"/>
      <c r="I56" s="1282"/>
      <c r="J56" s="1282"/>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2"/>
      <c r="H57" s="1282"/>
      <c r="I57" s="1283"/>
      <c r="J57" s="1283"/>
      <c r="K57" s="1281"/>
      <c r="L57" s="1281"/>
      <c r="M57" s="1281"/>
      <c r="N57" s="1281"/>
      <c r="AM57" s="368"/>
      <c r="AN57" s="1279"/>
      <c r="AO57" s="1279"/>
      <c r="AP57" s="1279"/>
      <c r="AQ57" s="1279"/>
      <c r="AR57" s="1279"/>
      <c r="AS57" s="1279"/>
      <c r="AT57" s="1279"/>
      <c r="AU57" s="1279"/>
      <c r="AV57" s="1279"/>
      <c r="AW57" s="1279"/>
      <c r="AX57" s="1279"/>
      <c r="AY57" s="1279"/>
      <c r="AZ57" s="1279"/>
      <c r="BA57" s="1279"/>
      <c r="BB57" s="1280" t="s">
        <v>614</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59.8</v>
      </c>
      <c r="BY57" s="1277"/>
      <c r="BZ57" s="1277"/>
      <c r="CA57" s="1277"/>
      <c r="CB57" s="1277"/>
      <c r="CC57" s="1277"/>
      <c r="CD57" s="1277"/>
      <c r="CE57" s="1277"/>
      <c r="CF57" s="1277">
        <v>60.9</v>
      </c>
      <c r="CG57" s="1277"/>
      <c r="CH57" s="1277"/>
      <c r="CI57" s="1277"/>
      <c r="CJ57" s="1277"/>
      <c r="CK57" s="1277"/>
      <c r="CL57" s="1277"/>
      <c r="CM57" s="1277"/>
      <c r="CN57" s="1277">
        <v>61.2</v>
      </c>
      <c r="CO57" s="1277"/>
      <c r="CP57" s="1277"/>
      <c r="CQ57" s="1277"/>
      <c r="CR57" s="1277"/>
      <c r="CS57" s="1277"/>
      <c r="CT57" s="1277"/>
      <c r="CU57" s="1277"/>
      <c r="CV57" s="1277">
        <v>64</v>
      </c>
      <c r="CW57" s="1277"/>
      <c r="CX57" s="1277"/>
      <c r="CY57" s="1277"/>
      <c r="CZ57" s="1277"/>
      <c r="DA57" s="1277"/>
      <c r="DB57" s="1277"/>
      <c r="DC57" s="1277"/>
      <c r="DD57" s="394"/>
      <c r="DE57" s="389"/>
    </row>
    <row r="58" spans="1:109" s="383" customFormat="1" ht="13.5" x14ac:dyDescent="0.15">
      <c r="A58" s="368"/>
      <c r="B58" s="389"/>
      <c r="G58" s="1282"/>
      <c r="H58" s="1282"/>
      <c r="I58" s="1283"/>
      <c r="J58" s="1283"/>
      <c r="K58" s="1281"/>
      <c r="L58" s="1281"/>
      <c r="M58" s="1281"/>
      <c r="N58" s="1281"/>
      <c r="AM58" s="368"/>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613</v>
      </c>
    </row>
    <row r="64" spans="1:109" ht="13.5" x14ac:dyDescent="0.15">
      <c r="B64" s="369"/>
      <c r="G64" s="384"/>
      <c r="I64" s="386"/>
      <c r="J64" s="386"/>
      <c r="K64" s="386"/>
      <c r="L64" s="386"/>
      <c r="M64" s="386"/>
      <c r="N64" s="385"/>
      <c r="AM64" s="384"/>
      <c r="AN64" s="384" t="s">
        <v>612</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9"/>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9"/>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9"/>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9"/>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611</v>
      </c>
    </row>
    <row r="72" spans="2:107" ht="13.5" x14ac:dyDescent="0.15">
      <c r="B72" s="369"/>
      <c r="G72" s="1282"/>
      <c r="H72" s="1282"/>
      <c r="I72" s="1282"/>
      <c r="J72" s="1282"/>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568</v>
      </c>
      <c r="BQ72" s="1279"/>
      <c r="BR72" s="1279"/>
      <c r="BS72" s="1279"/>
      <c r="BT72" s="1279"/>
      <c r="BU72" s="1279"/>
      <c r="BV72" s="1279"/>
      <c r="BW72" s="1279"/>
      <c r="BX72" s="1279" t="s">
        <v>569</v>
      </c>
      <c r="BY72" s="1279"/>
      <c r="BZ72" s="1279"/>
      <c r="CA72" s="1279"/>
      <c r="CB72" s="1279"/>
      <c r="CC72" s="1279"/>
      <c r="CD72" s="1279"/>
      <c r="CE72" s="1279"/>
      <c r="CF72" s="1279" t="s">
        <v>570</v>
      </c>
      <c r="CG72" s="1279"/>
      <c r="CH72" s="1279"/>
      <c r="CI72" s="1279"/>
      <c r="CJ72" s="1279"/>
      <c r="CK72" s="1279"/>
      <c r="CL72" s="1279"/>
      <c r="CM72" s="1279"/>
      <c r="CN72" s="1279" t="s">
        <v>571</v>
      </c>
      <c r="CO72" s="1279"/>
      <c r="CP72" s="1279"/>
      <c r="CQ72" s="1279"/>
      <c r="CR72" s="1279"/>
      <c r="CS72" s="1279"/>
      <c r="CT72" s="1279"/>
      <c r="CU72" s="1279"/>
      <c r="CV72" s="1279" t="s">
        <v>572</v>
      </c>
      <c r="CW72" s="1279"/>
      <c r="CX72" s="1279"/>
      <c r="CY72" s="1279"/>
      <c r="CZ72" s="1279"/>
      <c r="DA72" s="1279"/>
      <c r="DB72" s="1279"/>
      <c r="DC72" s="1279"/>
    </row>
    <row r="73" spans="2:107" ht="13.5" x14ac:dyDescent="0.15">
      <c r="B73" s="369"/>
      <c r="G73" s="1288"/>
      <c r="H73" s="1288"/>
      <c r="I73" s="1288"/>
      <c r="J73" s="1288"/>
      <c r="K73" s="1278"/>
      <c r="L73" s="1278"/>
      <c r="M73" s="1278"/>
      <c r="N73" s="1278"/>
      <c r="AM73" s="375"/>
      <c r="AN73" s="1280" t="s">
        <v>610</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109.9</v>
      </c>
      <c r="BQ73" s="1277"/>
      <c r="BR73" s="1277"/>
      <c r="BS73" s="1277"/>
      <c r="BT73" s="1277"/>
      <c r="BU73" s="1277"/>
      <c r="BV73" s="1277"/>
      <c r="BW73" s="1277"/>
      <c r="BX73" s="1277">
        <v>108.1</v>
      </c>
      <c r="BY73" s="1277"/>
      <c r="BZ73" s="1277"/>
      <c r="CA73" s="1277"/>
      <c r="CB73" s="1277"/>
      <c r="CC73" s="1277"/>
      <c r="CD73" s="1277"/>
      <c r="CE73" s="1277"/>
      <c r="CF73" s="1277">
        <v>115.8</v>
      </c>
      <c r="CG73" s="1277"/>
      <c r="CH73" s="1277"/>
      <c r="CI73" s="1277"/>
      <c r="CJ73" s="1277"/>
      <c r="CK73" s="1277"/>
      <c r="CL73" s="1277"/>
      <c r="CM73" s="1277"/>
      <c r="CN73" s="1277">
        <v>112.7</v>
      </c>
      <c r="CO73" s="1277"/>
      <c r="CP73" s="1277"/>
      <c r="CQ73" s="1277"/>
      <c r="CR73" s="1277"/>
      <c r="CS73" s="1277"/>
      <c r="CT73" s="1277"/>
      <c r="CU73" s="1277"/>
      <c r="CV73" s="1277">
        <v>115.2</v>
      </c>
      <c r="CW73" s="1277"/>
      <c r="CX73" s="1277"/>
      <c r="CY73" s="1277"/>
      <c r="CZ73" s="1277"/>
      <c r="DA73" s="1277"/>
      <c r="DB73" s="1277"/>
      <c r="DC73" s="1277"/>
    </row>
    <row r="74" spans="2:107" ht="13.5" x14ac:dyDescent="0.15">
      <c r="B74" s="369"/>
      <c r="G74" s="1288"/>
      <c r="H74" s="1288"/>
      <c r="I74" s="1288"/>
      <c r="J74" s="1288"/>
      <c r="K74" s="1278"/>
      <c r="L74" s="1278"/>
      <c r="M74" s="1278"/>
      <c r="N74" s="1278"/>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88"/>
      <c r="H75" s="1288"/>
      <c r="I75" s="1282"/>
      <c r="J75" s="1282"/>
      <c r="K75" s="1281"/>
      <c r="L75" s="1281"/>
      <c r="M75" s="1281"/>
      <c r="N75" s="1281"/>
      <c r="AM75" s="375"/>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13.5</v>
      </c>
      <c r="BQ75" s="1277"/>
      <c r="BR75" s="1277"/>
      <c r="BS75" s="1277"/>
      <c r="BT75" s="1277"/>
      <c r="BU75" s="1277"/>
      <c r="BV75" s="1277"/>
      <c r="BW75" s="1277"/>
      <c r="BX75" s="1277">
        <v>13</v>
      </c>
      <c r="BY75" s="1277"/>
      <c r="BZ75" s="1277"/>
      <c r="CA75" s="1277"/>
      <c r="CB75" s="1277"/>
      <c r="CC75" s="1277"/>
      <c r="CD75" s="1277"/>
      <c r="CE75" s="1277"/>
      <c r="CF75" s="1277">
        <v>12.3</v>
      </c>
      <c r="CG75" s="1277"/>
      <c r="CH75" s="1277"/>
      <c r="CI75" s="1277"/>
      <c r="CJ75" s="1277"/>
      <c r="CK75" s="1277"/>
      <c r="CL75" s="1277"/>
      <c r="CM75" s="1277"/>
      <c r="CN75" s="1277">
        <v>11.9</v>
      </c>
      <c r="CO75" s="1277"/>
      <c r="CP75" s="1277"/>
      <c r="CQ75" s="1277"/>
      <c r="CR75" s="1277"/>
      <c r="CS75" s="1277"/>
      <c r="CT75" s="1277"/>
      <c r="CU75" s="1277"/>
      <c r="CV75" s="1277">
        <v>11.7</v>
      </c>
      <c r="CW75" s="1277"/>
      <c r="CX75" s="1277"/>
      <c r="CY75" s="1277"/>
      <c r="CZ75" s="1277"/>
      <c r="DA75" s="1277"/>
      <c r="DB75" s="1277"/>
      <c r="DC75" s="1277"/>
    </row>
    <row r="76" spans="2:107" ht="13.5" x14ac:dyDescent="0.15">
      <c r="B76" s="369"/>
      <c r="G76" s="1288"/>
      <c r="H76" s="1288"/>
      <c r="I76" s="1282"/>
      <c r="J76" s="1282"/>
      <c r="K76" s="1281"/>
      <c r="L76" s="1281"/>
      <c r="M76" s="1281"/>
      <c r="N76" s="1281"/>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2"/>
      <c r="H77" s="1282"/>
      <c r="I77" s="1282"/>
      <c r="J77" s="1282"/>
      <c r="K77" s="1278"/>
      <c r="L77" s="1278"/>
      <c r="M77" s="1278"/>
      <c r="N77" s="1278"/>
      <c r="AN77" s="1279" t="s">
        <v>609</v>
      </c>
      <c r="AO77" s="1279"/>
      <c r="AP77" s="1279"/>
      <c r="AQ77" s="1279"/>
      <c r="AR77" s="1279"/>
      <c r="AS77" s="1279"/>
      <c r="AT77" s="1279"/>
      <c r="AU77" s="1279"/>
      <c r="AV77" s="1279"/>
      <c r="AW77" s="1279"/>
      <c r="AX77" s="1279"/>
      <c r="AY77" s="1279"/>
      <c r="AZ77" s="1279"/>
      <c r="BA77" s="1279"/>
      <c r="BB77" s="1280" t="s">
        <v>608</v>
      </c>
      <c r="BC77" s="1280"/>
      <c r="BD77" s="1280"/>
      <c r="BE77" s="1280"/>
      <c r="BF77" s="1280"/>
      <c r="BG77" s="1280"/>
      <c r="BH77" s="1280"/>
      <c r="BI77" s="1280"/>
      <c r="BJ77" s="1280"/>
      <c r="BK77" s="1280"/>
      <c r="BL77" s="1280"/>
      <c r="BM77" s="1280"/>
      <c r="BN77" s="1280"/>
      <c r="BO77" s="1280"/>
      <c r="BP77" s="1277">
        <v>51.2</v>
      </c>
      <c r="BQ77" s="1277"/>
      <c r="BR77" s="1277"/>
      <c r="BS77" s="1277"/>
      <c r="BT77" s="1277"/>
      <c r="BU77" s="1277"/>
      <c r="BV77" s="1277"/>
      <c r="BW77" s="1277"/>
      <c r="BX77" s="1277">
        <v>47.2</v>
      </c>
      <c r="BY77" s="1277"/>
      <c r="BZ77" s="1277"/>
      <c r="CA77" s="1277"/>
      <c r="CB77" s="1277"/>
      <c r="CC77" s="1277"/>
      <c r="CD77" s="1277"/>
      <c r="CE77" s="1277"/>
      <c r="CF77" s="1277">
        <v>49.5</v>
      </c>
      <c r="CG77" s="1277"/>
      <c r="CH77" s="1277"/>
      <c r="CI77" s="1277"/>
      <c r="CJ77" s="1277"/>
      <c r="CK77" s="1277"/>
      <c r="CL77" s="1277"/>
      <c r="CM77" s="1277"/>
      <c r="CN77" s="1277">
        <v>46.9</v>
      </c>
      <c r="CO77" s="1277"/>
      <c r="CP77" s="1277"/>
      <c r="CQ77" s="1277"/>
      <c r="CR77" s="1277"/>
      <c r="CS77" s="1277"/>
      <c r="CT77" s="1277"/>
      <c r="CU77" s="1277"/>
      <c r="CV77" s="1277">
        <v>45.3</v>
      </c>
      <c r="CW77" s="1277"/>
      <c r="CX77" s="1277"/>
      <c r="CY77" s="1277"/>
      <c r="CZ77" s="1277"/>
      <c r="DA77" s="1277"/>
      <c r="DB77" s="1277"/>
      <c r="DC77" s="1277"/>
    </row>
    <row r="78" spans="2:107" ht="13.5" x14ac:dyDescent="0.15">
      <c r="B78" s="369"/>
      <c r="G78" s="1282"/>
      <c r="H78" s="1282"/>
      <c r="I78" s="1282"/>
      <c r="J78" s="1282"/>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2"/>
      <c r="H79" s="1282"/>
      <c r="I79" s="1283"/>
      <c r="J79" s="1283"/>
      <c r="K79" s="1284"/>
      <c r="L79" s="1284"/>
      <c r="M79" s="1284"/>
      <c r="N79" s="1284"/>
      <c r="AN79" s="1279"/>
      <c r="AO79" s="1279"/>
      <c r="AP79" s="1279"/>
      <c r="AQ79" s="1279"/>
      <c r="AR79" s="1279"/>
      <c r="AS79" s="1279"/>
      <c r="AT79" s="1279"/>
      <c r="AU79" s="1279"/>
      <c r="AV79" s="1279"/>
      <c r="AW79" s="1279"/>
      <c r="AX79" s="1279"/>
      <c r="AY79" s="1279"/>
      <c r="AZ79" s="1279"/>
      <c r="BA79" s="1279"/>
      <c r="BB79" s="1280" t="s">
        <v>607</v>
      </c>
      <c r="BC79" s="1280"/>
      <c r="BD79" s="1280"/>
      <c r="BE79" s="1280"/>
      <c r="BF79" s="1280"/>
      <c r="BG79" s="1280"/>
      <c r="BH79" s="1280"/>
      <c r="BI79" s="1280"/>
      <c r="BJ79" s="1280"/>
      <c r="BK79" s="1280"/>
      <c r="BL79" s="1280"/>
      <c r="BM79" s="1280"/>
      <c r="BN79" s="1280"/>
      <c r="BO79" s="1280"/>
      <c r="BP79" s="1277">
        <v>8.1999999999999993</v>
      </c>
      <c r="BQ79" s="1277"/>
      <c r="BR79" s="1277"/>
      <c r="BS79" s="1277"/>
      <c r="BT79" s="1277"/>
      <c r="BU79" s="1277"/>
      <c r="BV79" s="1277"/>
      <c r="BW79" s="1277"/>
      <c r="BX79" s="1277">
        <v>7.8</v>
      </c>
      <c r="BY79" s="1277"/>
      <c r="BZ79" s="1277"/>
      <c r="CA79" s="1277"/>
      <c r="CB79" s="1277"/>
      <c r="CC79" s="1277"/>
      <c r="CD79" s="1277"/>
      <c r="CE79" s="1277"/>
      <c r="CF79" s="1277">
        <v>7.6</v>
      </c>
      <c r="CG79" s="1277"/>
      <c r="CH79" s="1277"/>
      <c r="CI79" s="1277"/>
      <c r="CJ79" s="1277"/>
      <c r="CK79" s="1277"/>
      <c r="CL79" s="1277"/>
      <c r="CM79" s="1277"/>
      <c r="CN79" s="1277">
        <v>7.2</v>
      </c>
      <c r="CO79" s="1277"/>
      <c r="CP79" s="1277"/>
      <c r="CQ79" s="1277"/>
      <c r="CR79" s="1277"/>
      <c r="CS79" s="1277"/>
      <c r="CT79" s="1277"/>
      <c r="CU79" s="1277"/>
      <c r="CV79" s="1277">
        <v>7.9</v>
      </c>
      <c r="CW79" s="1277"/>
      <c r="CX79" s="1277"/>
      <c r="CY79" s="1277"/>
      <c r="CZ79" s="1277"/>
      <c r="DA79" s="1277"/>
      <c r="DB79" s="1277"/>
      <c r="DC79" s="1277"/>
    </row>
    <row r="80" spans="2:107" ht="13.5" x14ac:dyDescent="0.15">
      <c r="B80" s="369"/>
      <c r="G80" s="1282"/>
      <c r="H80" s="1282"/>
      <c r="I80" s="1283"/>
      <c r="J80" s="1283"/>
      <c r="K80" s="1284"/>
      <c r="L80" s="1284"/>
      <c r="M80" s="1284"/>
      <c r="N80" s="1284"/>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vjF6dO5ywIrrAce97MBNPqQCvT3t82NyGocYxoRbr1FjycTi0ruK+ZQ9lII2DrOji2D1j91Xrwmz9YnkpGPwfw==" saltValue="XUKVOp9E2sqYNekZ9PO+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5" zoomScaleNormal="75" zoomScaleSheetLayoutView="70" workbookViewId="0">
      <selection activeCell="BK92" sqref="BK9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D+WPDWVcyCv7MDeIBRvLBtV4GTyvw5oFiflT45jaruTsYMMYbWNOwoKfhjApVky3KOHkBe17iIBt4eTKKEnvvw==" saltValue="ubfwT/hu9lVJFbqU0Rz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617</v>
      </c>
    </row>
  </sheetData>
  <sheetProtection algorithmName="SHA-512" hashValue="L6iwz3bg/FLyCpJa3bqcHNnunTsLcXcezZ5dkwqNG99hgsr3E+Jtj7ctTpPdLRNH+fOn3jsSOOKn8WIeAJK4/g==" saltValue="Gl+v7JmyOdaMQwi7fVL9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565</v>
      </c>
      <c r="G2" s="148"/>
      <c r="H2" s="149"/>
    </row>
    <row r="3" spans="1:8" x14ac:dyDescent="0.15">
      <c r="A3" s="145" t="s">
        <v>558</v>
      </c>
      <c r="B3" s="150"/>
      <c r="C3" s="151"/>
      <c r="D3" s="152">
        <v>73931</v>
      </c>
      <c r="E3" s="153"/>
      <c r="F3" s="154">
        <v>68655</v>
      </c>
      <c r="G3" s="155"/>
      <c r="H3" s="156"/>
    </row>
    <row r="4" spans="1:8" x14ac:dyDescent="0.15">
      <c r="A4" s="157"/>
      <c r="B4" s="158"/>
      <c r="C4" s="159"/>
      <c r="D4" s="160">
        <v>46576</v>
      </c>
      <c r="E4" s="161"/>
      <c r="F4" s="162">
        <v>32316</v>
      </c>
      <c r="G4" s="163"/>
      <c r="H4" s="164"/>
    </row>
    <row r="5" spans="1:8" x14ac:dyDescent="0.15">
      <c r="A5" s="145" t="s">
        <v>560</v>
      </c>
      <c r="B5" s="150"/>
      <c r="C5" s="151"/>
      <c r="D5" s="152">
        <v>101081</v>
      </c>
      <c r="E5" s="153"/>
      <c r="F5" s="154">
        <v>66863</v>
      </c>
      <c r="G5" s="155"/>
      <c r="H5" s="156"/>
    </row>
    <row r="6" spans="1:8" x14ac:dyDescent="0.15">
      <c r="A6" s="157"/>
      <c r="B6" s="158"/>
      <c r="C6" s="159"/>
      <c r="D6" s="160">
        <v>57161</v>
      </c>
      <c r="E6" s="161"/>
      <c r="F6" s="162">
        <v>32770</v>
      </c>
      <c r="G6" s="163"/>
      <c r="H6" s="164"/>
    </row>
    <row r="7" spans="1:8" x14ac:dyDescent="0.15">
      <c r="A7" s="145" t="s">
        <v>561</v>
      </c>
      <c r="B7" s="150"/>
      <c r="C7" s="151"/>
      <c r="D7" s="152">
        <v>77688</v>
      </c>
      <c r="E7" s="153"/>
      <c r="F7" s="154">
        <v>72051</v>
      </c>
      <c r="G7" s="155"/>
      <c r="H7" s="156"/>
    </row>
    <row r="8" spans="1:8" x14ac:dyDescent="0.15">
      <c r="A8" s="157"/>
      <c r="B8" s="158"/>
      <c r="C8" s="159"/>
      <c r="D8" s="160">
        <v>45681</v>
      </c>
      <c r="E8" s="161"/>
      <c r="F8" s="162">
        <v>34140</v>
      </c>
      <c r="G8" s="163"/>
      <c r="H8" s="164"/>
    </row>
    <row r="9" spans="1:8" x14ac:dyDescent="0.15">
      <c r="A9" s="145" t="s">
        <v>562</v>
      </c>
      <c r="B9" s="150"/>
      <c r="C9" s="151"/>
      <c r="D9" s="152">
        <v>82755</v>
      </c>
      <c r="E9" s="153"/>
      <c r="F9" s="154">
        <v>72756</v>
      </c>
      <c r="G9" s="155"/>
      <c r="H9" s="156"/>
    </row>
    <row r="10" spans="1:8" x14ac:dyDescent="0.15">
      <c r="A10" s="157"/>
      <c r="B10" s="158"/>
      <c r="C10" s="159"/>
      <c r="D10" s="160">
        <v>56031</v>
      </c>
      <c r="E10" s="161"/>
      <c r="F10" s="162">
        <v>32117</v>
      </c>
      <c r="G10" s="163"/>
      <c r="H10" s="164"/>
    </row>
    <row r="11" spans="1:8" x14ac:dyDescent="0.15">
      <c r="A11" s="145" t="s">
        <v>563</v>
      </c>
      <c r="B11" s="150"/>
      <c r="C11" s="151"/>
      <c r="D11" s="152">
        <v>132391</v>
      </c>
      <c r="E11" s="153"/>
      <c r="F11" s="154">
        <v>62281</v>
      </c>
      <c r="G11" s="155"/>
      <c r="H11" s="156"/>
    </row>
    <row r="12" spans="1:8" x14ac:dyDescent="0.15">
      <c r="A12" s="157"/>
      <c r="B12" s="158"/>
      <c r="C12" s="165"/>
      <c r="D12" s="160">
        <v>101093</v>
      </c>
      <c r="E12" s="161"/>
      <c r="F12" s="162">
        <v>38152</v>
      </c>
      <c r="G12" s="163"/>
      <c r="H12" s="164"/>
    </row>
    <row r="13" spans="1:8" x14ac:dyDescent="0.15">
      <c r="A13" s="145"/>
      <c r="B13" s="150"/>
      <c r="C13" s="166"/>
      <c r="D13" s="167">
        <v>93569</v>
      </c>
      <c r="E13" s="168"/>
      <c r="F13" s="169">
        <v>68521</v>
      </c>
      <c r="G13" s="170"/>
      <c r="H13" s="156"/>
    </row>
    <row r="14" spans="1:8" x14ac:dyDescent="0.15">
      <c r="A14" s="157"/>
      <c r="B14" s="158"/>
      <c r="C14" s="159"/>
      <c r="D14" s="160">
        <v>61308</v>
      </c>
      <c r="E14" s="161"/>
      <c r="F14" s="162">
        <v>33899</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3.18</v>
      </c>
      <c r="C19" s="171">
        <f>ROUND(VALUE(SUBSTITUTE(実質収支比率等に係る経年分析!G$48,"▲","-")),2)</f>
        <v>1.71</v>
      </c>
      <c r="D19" s="171">
        <f>ROUND(VALUE(SUBSTITUTE(実質収支比率等に係る経年分析!H$48,"▲","-")),2)</f>
        <v>2.77</v>
      </c>
      <c r="E19" s="171">
        <f>ROUND(VALUE(SUBSTITUTE(実質収支比率等に係る経年分析!I$48,"▲","-")),2)</f>
        <v>4.59</v>
      </c>
      <c r="F19" s="171">
        <f>ROUND(VALUE(SUBSTITUTE(実質収支比率等に係る経年分析!J$48,"▲","-")),2)</f>
        <v>4.3099999999999996</v>
      </c>
    </row>
    <row r="20" spans="1:11" x14ac:dyDescent="0.15">
      <c r="A20" s="171" t="s">
        <v>58</v>
      </c>
      <c r="B20" s="171">
        <f>ROUND(VALUE(SUBSTITUTE(実質収支比率等に係る経年分析!F$47,"▲","-")),2)</f>
        <v>7.22</v>
      </c>
      <c r="C20" s="171">
        <f>ROUND(VALUE(SUBSTITUTE(実質収支比率等に係る経年分析!G$47,"▲","-")),2)</f>
        <v>5.99</v>
      </c>
      <c r="D20" s="171">
        <f>ROUND(VALUE(SUBSTITUTE(実質収支比率等に係る経年分析!H$47,"▲","-")),2)</f>
        <v>3.11</v>
      </c>
      <c r="E20" s="171">
        <f>ROUND(VALUE(SUBSTITUTE(実質収支比率等に係る経年分析!I$47,"▲","-")),2)</f>
        <v>3.32</v>
      </c>
      <c r="F20" s="171">
        <f>ROUND(VALUE(SUBSTITUTE(実質収支比率等に係る経年分析!J$47,"▲","-")),2)</f>
        <v>8.7899999999999991</v>
      </c>
    </row>
    <row r="21" spans="1:11" x14ac:dyDescent="0.15">
      <c r="A21" s="171" t="s">
        <v>59</v>
      </c>
      <c r="B21" s="171">
        <f>IF(ISNUMBER(VALUE(SUBSTITUTE(実質収支比率等に係る経年分析!F$49,"▲","-"))),ROUND(VALUE(SUBSTITUTE(実質収支比率等に係る経年分析!F$49,"▲","-")),2),NA())</f>
        <v>-3.16</v>
      </c>
      <c r="C21" s="171">
        <f>IF(ISNUMBER(VALUE(SUBSTITUTE(実質収支比率等に係る経年分析!G$49,"▲","-"))),ROUND(VALUE(SUBSTITUTE(実質収支比率等に係る経年分析!G$49,"▲","-")),2),NA())</f>
        <v>-4.74</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0.68</v>
      </c>
      <c r="F21" s="171">
        <f>IF(ISNUMBER(VALUE(SUBSTITUTE(実質収支比率等に係る経年分析!J$49,"▲","-"))),ROUND(VALUE(SUBSTITUTE(実質収支比率等に係る経年分析!J$49,"▲","-")),2),NA())</f>
        <v>3.17</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0.56000000000000005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0.45</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1.1200000000000001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0.99</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0.56000000000000005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介護保険特別会計（普通会計除く）</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1.31</v>
      </c>
    </row>
    <row r="33" spans="1:16" x14ac:dyDescent="0.15">
      <c r="A33" s="172" t="str">
        <f>IF(連結実質赤字比率に係る赤字・黒字の構成分析!C$37="",NA(),連結実質赤字比率に係る赤字・黒字の構成分析!C$37)</f>
        <v>市民病院きたはた事業会計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4.3099999999999996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6.71</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19.079999999999998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19.309999999999999</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7522</v>
      </c>
      <c r="E42" s="173"/>
      <c r="F42" s="173"/>
      <c r="G42" s="173">
        <f>'実質公債費比率（分子）の構造'!L$52</f>
        <v>7291</v>
      </c>
      <c r="H42" s="173"/>
      <c r="I42" s="173"/>
      <c r="J42" s="173">
        <f>'実質公債費比率（分子）の構造'!M$52</f>
        <v>7123</v>
      </c>
      <c r="K42" s="173"/>
      <c r="L42" s="173"/>
      <c r="M42" s="173">
        <f>'実質公債費比率（分子）の構造'!N$52</f>
        <v>7229</v>
      </c>
      <c r="N42" s="173"/>
      <c r="O42" s="173"/>
      <c r="P42" s="173">
        <f>'実質公債費比率（分子）の構造'!O$52</f>
        <v>7197</v>
      </c>
    </row>
    <row r="43" spans="1:16" x14ac:dyDescent="0.15">
      <c r="A43" s="173" t="s">
        <v>67</v>
      </c>
      <c r="B43" s="173">
        <f>'実質公債費比率（分子）の構造'!K$51</f>
        <v>1</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68</v>
      </c>
      <c r="B44" s="173">
        <f>'実質公債費比率（分子）の構造'!K$50</f>
        <v>176</v>
      </c>
      <c r="C44" s="173"/>
      <c r="D44" s="173"/>
      <c r="E44" s="173">
        <f>'実質公債費比率（分子）の構造'!L$50</f>
        <v>139</v>
      </c>
      <c r="F44" s="173"/>
      <c r="G44" s="173"/>
      <c r="H44" s="173">
        <f>'実質公債費比率（分子）の構造'!M$50</f>
        <v>83</v>
      </c>
      <c r="I44" s="173"/>
      <c r="J44" s="173"/>
      <c r="K44" s="173">
        <f>'実質公債費比率（分子）の構造'!N$50</f>
        <v>71</v>
      </c>
      <c r="L44" s="173"/>
      <c r="M44" s="173"/>
      <c r="N44" s="173">
        <f>'実質公債費比率（分子）の構造'!O$50</f>
        <v>55</v>
      </c>
      <c r="O44" s="173"/>
      <c r="P44" s="173"/>
    </row>
    <row r="45" spans="1:16" x14ac:dyDescent="0.15">
      <c r="A45" s="173" t="s">
        <v>69</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70</v>
      </c>
      <c r="B46" s="173">
        <f>'実質公債費比率（分子）の構造'!K$48</f>
        <v>2681</v>
      </c>
      <c r="C46" s="173"/>
      <c r="D46" s="173"/>
      <c r="E46" s="173">
        <f>'実質公債費比率（分子）の構造'!L$48</f>
        <v>2606</v>
      </c>
      <c r="F46" s="173"/>
      <c r="G46" s="173"/>
      <c r="H46" s="173">
        <f>'実質公債費比率（分子）の構造'!M$48</f>
        <v>2305</v>
      </c>
      <c r="I46" s="173"/>
      <c r="J46" s="173"/>
      <c r="K46" s="173">
        <f>'実質公債費比率（分子）の構造'!N$48</f>
        <v>2425</v>
      </c>
      <c r="L46" s="173"/>
      <c r="M46" s="173"/>
      <c r="N46" s="173">
        <f>'実質公債費比率（分子）の構造'!O$48</f>
        <v>2519</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8306</v>
      </c>
      <c r="C49" s="173"/>
      <c r="D49" s="173"/>
      <c r="E49" s="173">
        <f>'実質公債費比率（分子）の構造'!L$45</f>
        <v>8016</v>
      </c>
      <c r="F49" s="173"/>
      <c r="G49" s="173"/>
      <c r="H49" s="173">
        <f>'実質公債費比率（分子）の構造'!M$45</f>
        <v>7801</v>
      </c>
      <c r="I49" s="173"/>
      <c r="J49" s="173"/>
      <c r="K49" s="173">
        <f>'実質公債費比率（分子）の構造'!N$45</f>
        <v>7998</v>
      </c>
      <c r="L49" s="173"/>
      <c r="M49" s="173"/>
      <c r="N49" s="173">
        <f>'実質公債費比率（分子）の構造'!O$45</f>
        <v>8027</v>
      </c>
      <c r="O49" s="173"/>
      <c r="P49" s="173"/>
    </row>
    <row r="50" spans="1:16" x14ac:dyDescent="0.15">
      <c r="A50" s="173" t="s">
        <v>74</v>
      </c>
      <c r="B50" s="173" t="e">
        <f>NA()</f>
        <v>#N/A</v>
      </c>
      <c r="C50" s="173">
        <f>IF(ISNUMBER('実質公債費比率（分子）の構造'!K$53),'実質公債費比率（分子）の構造'!K$53,NA())</f>
        <v>3642</v>
      </c>
      <c r="D50" s="173" t="e">
        <f>NA()</f>
        <v>#N/A</v>
      </c>
      <c r="E50" s="173" t="e">
        <f>NA()</f>
        <v>#N/A</v>
      </c>
      <c r="F50" s="173">
        <f>IF(ISNUMBER('実質公債費比率（分子）の構造'!L$53),'実質公債費比率（分子）の構造'!L$53,NA())</f>
        <v>3470</v>
      </c>
      <c r="G50" s="173" t="e">
        <f>NA()</f>
        <v>#N/A</v>
      </c>
      <c r="H50" s="173" t="e">
        <f>NA()</f>
        <v>#N/A</v>
      </c>
      <c r="I50" s="173">
        <f>IF(ISNUMBER('実質公債費比率（分子）の構造'!M$53),'実質公債費比率（分子）の構造'!M$53,NA())</f>
        <v>3066</v>
      </c>
      <c r="J50" s="173" t="e">
        <f>NA()</f>
        <v>#N/A</v>
      </c>
      <c r="K50" s="173" t="e">
        <f>NA()</f>
        <v>#N/A</v>
      </c>
      <c r="L50" s="173">
        <f>IF(ISNUMBER('実質公債費比率（分子）の構造'!N$53),'実質公債費比率（分子）の構造'!N$53,NA())</f>
        <v>3265</v>
      </c>
      <c r="M50" s="173" t="e">
        <f>NA()</f>
        <v>#N/A</v>
      </c>
      <c r="N50" s="173" t="e">
        <f>NA()</f>
        <v>#N/A</v>
      </c>
      <c r="O50" s="173">
        <f>IF(ISNUMBER('実質公債費比率（分子）の構造'!O$53),'実質公債費比率（分子）の構造'!O$53,NA())</f>
        <v>3404</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82201</v>
      </c>
      <c r="E56" s="172"/>
      <c r="F56" s="172"/>
      <c r="G56" s="172">
        <f>'将来負担比率（分子）の構造'!J$52</f>
        <v>82173</v>
      </c>
      <c r="H56" s="172"/>
      <c r="I56" s="172"/>
      <c r="J56" s="172">
        <f>'将来負担比率（分子）の構造'!K$52</f>
        <v>80151</v>
      </c>
      <c r="K56" s="172"/>
      <c r="L56" s="172"/>
      <c r="M56" s="172">
        <f>'将来負担比率（分子）の構造'!L$52</f>
        <v>78376</v>
      </c>
      <c r="N56" s="172"/>
      <c r="O56" s="172"/>
      <c r="P56" s="172">
        <f>'将来負担比率（分子）の構造'!M$52</f>
        <v>77638</v>
      </c>
    </row>
    <row r="57" spans="1:16" x14ac:dyDescent="0.15">
      <c r="A57" s="172" t="s">
        <v>42</v>
      </c>
      <c r="B57" s="172"/>
      <c r="C57" s="172"/>
      <c r="D57" s="172">
        <f>'将来負担比率（分子）の構造'!I$51</f>
        <v>2836</v>
      </c>
      <c r="E57" s="172"/>
      <c r="F57" s="172"/>
      <c r="G57" s="172">
        <f>'将来負担比率（分子）の構造'!J$51</f>
        <v>3146</v>
      </c>
      <c r="H57" s="172"/>
      <c r="I57" s="172"/>
      <c r="J57" s="172">
        <f>'将来負担比率（分子）の構造'!K$51</f>
        <v>3193</v>
      </c>
      <c r="K57" s="172"/>
      <c r="L57" s="172"/>
      <c r="M57" s="172">
        <f>'将来負担比率（分子）の構造'!L$51</f>
        <v>2939</v>
      </c>
      <c r="N57" s="172"/>
      <c r="O57" s="172"/>
      <c r="P57" s="172">
        <f>'将来負担比率（分子）の構造'!M$51</f>
        <v>2589</v>
      </c>
    </row>
    <row r="58" spans="1:16" x14ac:dyDescent="0.15">
      <c r="A58" s="172" t="s">
        <v>41</v>
      </c>
      <c r="B58" s="172"/>
      <c r="C58" s="172"/>
      <c r="D58" s="172">
        <f>'将来負担比率（分子）の構造'!I$50</f>
        <v>11075</v>
      </c>
      <c r="E58" s="172"/>
      <c r="F58" s="172"/>
      <c r="G58" s="172">
        <f>'将来負担比率（分子）の構造'!J$50</f>
        <v>11863</v>
      </c>
      <c r="H58" s="172"/>
      <c r="I58" s="172"/>
      <c r="J58" s="172">
        <f>'将来負担比率（分子）の構造'!K$50</f>
        <v>10901</v>
      </c>
      <c r="K58" s="172"/>
      <c r="L58" s="172"/>
      <c r="M58" s="172">
        <f>'将来負担比率（分子）の構造'!L$50</f>
        <v>14709</v>
      </c>
      <c r="N58" s="172"/>
      <c r="O58" s="172"/>
      <c r="P58" s="172">
        <f>'将来負担比率（分子）の構造'!M$50</f>
        <v>18444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1336</v>
      </c>
      <c r="C61" s="172"/>
      <c r="D61" s="172"/>
      <c r="E61" s="172">
        <f>'将来負担比率（分子）の構造'!J$46</f>
        <v>1223</v>
      </c>
      <c r="F61" s="172"/>
      <c r="G61" s="172"/>
      <c r="H61" s="172">
        <f>'将来負担比率（分子）の構造'!K$46</f>
        <v>1140</v>
      </c>
      <c r="I61" s="172"/>
      <c r="J61" s="172"/>
      <c r="K61" s="172">
        <f>'将来負担比率（分子）の構造'!L$46</f>
        <v>1029</v>
      </c>
      <c r="L61" s="172"/>
      <c r="M61" s="172"/>
      <c r="N61" s="172">
        <f>'将来負担比率（分子）の構造'!M$46</f>
        <v>851</v>
      </c>
      <c r="O61" s="172"/>
      <c r="P61" s="172"/>
    </row>
    <row r="62" spans="1:16" x14ac:dyDescent="0.15">
      <c r="A62" s="172" t="s">
        <v>35</v>
      </c>
      <c r="B62" s="172">
        <f>'将来負担比率（分子）の構造'!I$45</f>
        <v>9197</v>
      </c>
      <c r="C62" s="172"/>
      <c r="D62" s="172"/>
      <c r="E62" s="172">
        <f>'将来負担比率（分子）の構造'!J$45</f>
        <v>8845</v>
      </c>
      <c r="F62" s="172"/>
      <c r="G62" s="172"/>
      <c r="H62" s="172">
        <f>'将来負担比率（分子）の構造'!K$45</f>
        <v>8731</v>
      </c>
      <c r="I62" s="172"/>
      <c r="J62" s="172"/>
      <c r="K62" s="172">
        <f>'将来負担比率（分子）の構造'!L$45</f>
        <v>8845</v>
      </c>
      <c r="L62" s="172"/>
      <c r="M62" s="172"/>
      <c r="N62" s="172">
        <f>'将来負担比率（分子）の構造'!M$45</f>
        <v>9023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29556</v>
      </c>
      <c r="C64" s="172"/>
      <c r="D64" s="172"/>
      <c r="E64" s="172">
        <f>'将来負担比率（分子）の構造'!J$43</f>
        <v>29059</v>
      </c>
      <c r="F64" s="172"/>
      <c r="G64" s="172"/>
      <c r="H64" s="172">
        <f>'将来負担比率（分子）の構造'!K$43</f>
        <v>29750</v>
      </c>
      <c r="I64" s="172"/>
      <c r="J64" s="172"/>
      <c r="K64" s="172">
        <f>'将来負担比率（分子）の構造'!L$43</f>
        <v>31277</v>
      </c>
      <c r="L64" s="172"/>
      <c r="M64" s="172"/>
      <c r="N64" s="172">
        <f>'将来負担比率（分子）の構造'!M$43</f>
        <v>31809</v>
      </c>
      <c r="O64" s="172"/>
      <c r="P64" s="172"/>
    </row>
    <row r="65" spans="1:16" x14ac:dyDescent="0.15">
      <c r="A65" s="172" t="s">
        <v>32</v>
      </c>
      <c r="B65" s="172">
        <f>'将来負担比率（分子）の構造'!I$42</f>
        <v>2585</v>
      </c>
      <c r="C65" s="172"/>
      <c r="D65" s="172"/>
      <c r="E65" s="172">
        <f>'将来負担比率（分子）の構造'!J$42</f>
        <v>2537</v>
      </c>
      <c r="F65" s="172"/>
      <c r="G65" s="172"/>
      <c r="H65" s="172">
        <f>'将来負担比率（分子）の構造'!K$42</f>
        <v>1315</v>
      </c>
      <c r="I65" s="172"/>
      <c r="J65" s="172"/>
      <c r="K65" s="172">
        <f>'将来負担比率（分子）の構造'!L$42</f>
        <v>1244</v>
      </c>
      <c r="L65" s="172"/>
      <c r="M65" s="172"/>
      <c r="N65" s="172">
        <f>'将来負担比率（分子）の構造'!M$42</f>
        <v>1189</v>
      </c>
      <c r="O65" s="172"/>
      <c r="P65" s="172"/>
    </row>
    <row r="66" spans="1:16" x14ac:dyDescent="0.15">
      <c r="A66" s="172" t="s">
        <v>31</v>
      </c>
      <c r="B66" s="172">
        <f>'将来負担比率（分子）の構造'!I$41</f>
        <v>84283</v>
      </c>
      <c r="C66" s="172"/>
      <c r="D66" s="172"/>
      <c r="E66" s="172">
        <f>'将来負担比率（分子）の構造'!J$41</f>
        <v>85090</v>
      </c>
      <c r="F66" s="172"/>
      <c r="G66" s="172"/>
      <c r="H66" s="172">
        <f>'将来負担比率（分子）の構造'!K$41</f>
        <v>84585</v>
      </c>
      <c r="I66" s="172"/>
      <c r="J66" s="172"/>
      <c r="K66" s="172">
        <f>'将来負担比率（分子）の構造'!L$41</f>
        <v>84539</v>
      </c>
      <c r="L66" s="172"/>
      <c r="M66" s="172"/>
      <c r="N66" s="172">
        <f>'将来負担比率（分子）の構造'!M$41</f>
        <v>88655</v>
      </c>
      <c r="O66" s="172"/>
      <c r="P66" s="172"/>
    </row>
    <row r="67" spans="1:16" x14ac:dyDescent="0.15">
      <c r="A67" s="172" t="s">
        <v>78</v>
      </c>
      <c r="B67" s="172" t="e">
        <f>NA()</f>
        <v>#N/A</v>
      </c>
      <c r="C67" s="172">
        <f>IF(ISNUMBER('将来負担比率（分子）の構造'!I$53), IF('将来負担比率（分子）の構造'!I$53 &lt; 0, 0, '将来負担比率（分子）の構造'!I$53), NA())</f>
        <v>30844</v>
      </c>
      <c r="D67" s="172" t="e">
        <f>NA()</f>
        <v>#N/A</v>
      </c>
      <c r="E67" s="172" t="e">
        <f>NA()</f>
        <v>#N/A</v>
      </c>
      <c r="F67" s="172">
        <f>IF(ISNUMBER('将来負担比率（分子）の構造'!J$53), IF('将来負担比率（分子）の構造'!J$53 &lt; 0, 0, '将来負担比率（分子）の構造'!J$53), NA())</f>
        <v>29572</v>
      </c>
      <c r="G67" s="172" t="e">
        <f>NA()</f>
        <v>#N/A</v>
      </c>
      <c r="H67" s="172" t="e">
        <f>NA()</f>
        <v>#N/A</v>
      </c>
      <c r="I67" s="172">
        <f>IF(ISNUMBER('将来負担比率（分子）の構造'!K$53), IF('将来負担比率（分子）の構造'!K$53 &lt; 0, 0, '将来負担比率（分子）の構造'!K$53), NA())</f>
        <v>31275</v>
      </c>
      <c r="J67" s="172" t="e">
        <f>NA()</f>
        <v>#N/A</v>
      </c>
      <c r="K67" s="172" t="e">
        <f>NA()</f>
        <v>#N/A</v>
      </c>
      <c r="L67" s="172">
        <f>IF(ISNUMBER('将来負担比率（分子）の構造'!L$53), IF('将来負担比率（分子）の構造'!L$53 &lt; 0, 0, '将来負担比率（分子）の構造'!L$53), NA())</f>
        <v>30910</v>
      </c>
      <c r="M67" s="172" t="e">
        <f>NA()</f>
        <v>#N/A</v>
      </c>
      <c r="N67" s="172" t="e">
        <f>NA()</f>
        <v>#N/A</v>
      </c>
      <c r="O67" s="172">
        <f>IF(ISNUMBER('将来負担比率（分子）の構造'!M$53), IF('将来負担比率（分子）の構造'!M$53 &lt; 0, 0, '将来負担比率（分子）の構造'!M$53), NA())</f>
        <v>32857</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1050</v>
      </c>
      <c r="C72" s="176">
        <f>基金残高に係る経年分析!G55</f>
        <v>1140</v>
      </c>
      <c r="D72" s="176">
        <f>基金残高に係る経年分析!H55</f>
        <v>3115</v>
      </c>
    </row>
    <row r="73" spans="1:16" x14ac:dyDescent="0.15">
      <c r="A73" s="175" t="s">
        <v>81</v>
      </c>
      <c r="B73" s="176">
        <f>基金残高に係る経年分析!F56</f>
        <v>469</v>
      </c>
      <c r="C73" s="176">
        <f>基金残高に係る経年分析!G56</f>
        <v>433</v>
      </c>
      <c r="D73" s="176">
        <f>基金残高に係る経年分析!H56</f>
        <v>403</v>
      </c>
    </row>
    <row r="74" spans="1:16" x14ac:dyDescent="0.15">
      <c r="A74" s="175" t="s">
        <v>82</v>
      </c>
      <c r="B74" s="176">
        <f>基金残高に係る経年分析!F57</f>
        <v>11257</v>
      </c>
      <c r="C74" s="176">
        <f>基金残高に係る経年分析!G57</f>
        <v>14163</v>
      </c>
      <c r="D74" s="176">
        <f>基金残高に係る経年分析!H57</f>
        <v>15337</v>
      </c>
    </row>
  </sheetData>
  <sheetProtection algorithmName="SHA-512" hashValue="XL5q0Z1dq5ctggNclnfmye+DayKzde17ehK/xpQ21BnFVeXA53NbsTu0O+UamRHP0Etr9dt4TMQigNaDBwH8vQ==" saltValue="okuSe4e4vB7AAabuxDZ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2023-03-22T06:05:53Z</cp:lastPrinted>
  <dcterms:created xsi:type="dcterms:W3CDTF">2023-02-20T07:20:17Z</dcterms:created>
  <dcterms:modified xsi:type="dcterms:W3CDTF">2023-09-29T05:15:40Z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