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8D2CB7E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02408\Desktop\"/>
    </mc:Choice>
  </mc:AlternateContent>
  <bookViews>
    <workbookView xWindow="0" yWindow="0" windowWidth="15360" windowHeight="7635" tabRatio="9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<sst xmlns="http://schemas.openxmlformats.org/spreadsheetml/2006/main" count="1094" uniqueCount="617">
  <si>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</si>
  <si>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</si>
  <si>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</si>
  <si>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</si>
  <si>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</si>
  <si>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</si>
  <si>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</si>
  <si>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</si>
  <si>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</si>
  <si>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</si>
  <si>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</si>
  <si>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</si>
  <si>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</si>
  <si>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</si>
  <si>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</si>
  <si>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</si>
  <si>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</si>
  <si>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</si>
  <si>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</si>
  <si>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</si>
  <si>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</si>
  <si>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</si>
  <si>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</si>
  <si>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</si>
  <si>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</si>
  <si>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</si>
  <si>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</si>
  <si>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</si>
  <si>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</si>
  <si>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</si>
  <si>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</si>
  <si>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</si>
  <si>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</si>
  <si>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</si>
  <si>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</si>
  <si>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</si>
  <si>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</si>
  <si>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</si>
  <si>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</si>
  <si>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</si>
  <si>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</si>
  <si>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</si>
  <si>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</si>
  <si>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</si>
  <si>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</si>
  <si>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</si>
  <si>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</si>
  <si>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</si>
  <si>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</si>
  <si>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</si>
  <si>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</si>
  <si>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</si>
  <si>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</si>
  <si>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</si>
  <si>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</si>
  <si>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</si>
  <si>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</si>
  <si>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</si>
  <si>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</si>
  <si>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</si>
  <si>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</si>
  <si>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</si>
  <si>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</si>
  <si>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</si>
  <si>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</si>
  <si>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</si>
  <si>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</si>
  <si>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</si>
  <si>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</si>
  <si>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</si>
  <si>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</si>
  <si>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</si>
  <si>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</si>
  <si>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</si>
  <si>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</si>
  <si>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</si>
  <si>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</si>
  <si>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</si>
  <si>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</si>
  <si>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</si>
  <si>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</si>
  <si>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</si>
  <si>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</si>
  <si>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</si>
  <si>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</si>
  <si>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</si>
  <si>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</si>
  <si>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</si>
  <si>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</si>
  <si>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</si>
  <si>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</si>
  <si>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</si>
  <si>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</si>
  <si>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</si>
  <si>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</si>
  <si>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</si>
  <si>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</si>
  <si>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</si>
  <si>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嬉野市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</si>
  <si>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</si>
  <si>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</si>
  <si>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</si>
  <si>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</si>
  <si>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</si>
  <si>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</si>
  <si>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</si>
  <si>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</si>
  <si>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</si>
  <si>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</si>
  <si>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</si>
  <si>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</si>
  <si>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</si>
  <si>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</si>
  <si>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</si>
  <si>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</si>
  <si>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</si>
  <si>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</si>
  <si>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</si>
  <si>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</si>
  <si>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</si>
  <si>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</si>
  <si>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</si>
  <si>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</si>
  <si>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</si>
  <si>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</si>
  <si>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</si>
  <si>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</si>
  <si>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</si>
  <si>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</si>
  <si>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</si>
  <si>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</si>
  <si>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</si>
  <si>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</si>
  <si>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</si>
  <si>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</si>
  <si>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</si>
  <si>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</si>
  <si>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</si>
  <si>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</si>
  <si>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</si>
  <si>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</si>
  <si>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</si>
  <si>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</si>
  <si>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</si>
  <si>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</si>
  <si>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</si>
  <si>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</si>
  <si>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</si>
  <si>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</si>
  <si>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</si>
  <si>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</si>
  <si>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</si>
  <si>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</si>
  <si>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</si>
  <si>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</si>
  <si>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</si>
  <si>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</si>
  <si>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</si>
  <si>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</si>
  <si>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</si>
  <si>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</si>
  <si>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</si>
  <si>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</si>
  <si>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</si>
  <si>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</si>
  <si>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</si>
  <si>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</si>
  <si>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</si>
  <si>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</si>
  <si>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</si>
  <si>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</si>
  <si>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</si>
  <si>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</si>
  <si>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</si>
  <si>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</si>
  <si>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</si>
  <si>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</si>
  <si>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</si>
  <si>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</si>
  <si>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</si>
  <si>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</si>
  <si>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</si>
  <si>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</si>
  <si>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</si>
  <si>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</si>
  <si>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</si>
  <si>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</si>
  <si>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</si>
  <si>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</si>
  <si>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</si>
  <si>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</si>
  <si>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</si>
  <si>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</si>
  <si>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</si>
  <si>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</si>
  <si>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</si>
  <si>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</si>
  <si>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</si>
  <si>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</si>
  <si>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</si>
  <si>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</si>
  <si>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</si>
  <si>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</si>
  <si>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</si>
  <si>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</si>
  <si>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</si>
  <si>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</si>
  <si>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</si>
  <si>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</si>
  <si>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</si>
  <si>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</si>
  <si>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</si>
  <si>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</si>
  <si>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</si>
  <si>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佐賀県嬉野市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</si>
  <si>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</si>
  <si>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</si>
  <si>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</si>
  <si>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</si>
  <si>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</si>
  <si>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</si>
  <si>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</si>
  <si>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</si>
  <si>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</si>
  <si>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</si>
  <si>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</si>
  <si>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</si>
  <si>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</si>
  <si>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</si>
  <si>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</si>
  <si>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</si>
  <si>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</si>
  <si>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</si>
  <si>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</si>
  <si>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</si>
  <si>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</si>
  <si>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</si>
  <si>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</si>
  <si>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</si>
  <si>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</si>
  <si>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</si>
  <si>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</si>
  <si>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</si>
  <si>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</si>
  <si>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</si>
  <si>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</si>
  <si>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</si>
  <si>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</si>
  <si>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</si>
  <si>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</si>
  <si>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</si>
  <si>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</si>
  <si>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</si>
  <si>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</si>
  <si>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</si>
  <si>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</si>
  <si>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</si>
  <si>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</si>
  <si>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</si>
  <si>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</si>
  <si>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</si>
  <si>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</si>
  <si>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</si>
  <si>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</si>
  <si>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</si>
  <si>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</si>
  <si>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</si>
  <si>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</si>
  <si>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</si>
  <si>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</si>
  <si>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</si>
  <si>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</si>
  <si>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</si>
  <si>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</si>
  <si>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</si>
  <si>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</si>
  <si>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</si>
  <si>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</si>
  <si>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</si>
  <si>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</si>
  <si>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</si>
  <si>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</si>
  <si>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</si>
  <si>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</si>
  <si>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</si>
  <si>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</si>
  <si>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</si>
  <si>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</si>
  <si>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</si>
  <si>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</si>
  <si>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</si>
  <si>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</si>
  <si>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</si>
  <si>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</si>
  <si>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</si>
  <si>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</si>
  <si>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</si>
  <si>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</si>
  <si>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</si>
  <si>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</si>
  <si>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</si>
  <si>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</si>
  <si>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</si>
  <si>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</si>
  <si>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</si>
  <si>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</si>
  <si>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</si>
  <si>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</si>
  <si>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</si>
  <si>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</si>
  <si>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</si>
  <si>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</si>
  <si>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</si>
  <si>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</si>
  <si>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</si>
  <si>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</si>
  <si>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</si>
  <si>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</si>
  <si>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</si>
  <si>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</si>
  <si>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</si>
  <si>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</si>
  <si>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</si>
  <si>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</si>
  <si>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</si>
  <si>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</si>
  <si>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</si>
  <si>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</si>
  <si>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</si>
  <si>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</si>
  <si>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</si>
  <si>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</si>
  <si>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</si>
  <si>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</si>
  <si>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</si>
  <si>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</si>
  <si>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</si>
  <si>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</si>
  <si>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</si>
  <si>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</si>
  <si>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</si>
  <si>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</si>
  <si>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</si>
  <si>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</si>
  <si>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</si>
  <si>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</si>
  <si>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</si>
  <si>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</si>
  <si>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</si>
  <si>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</si>
  <si>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</si>
  <si>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</si>
  <si>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</si>
  <si>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</si>
  <si>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</si>
  <si>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</si>
  <si>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</si>
  <si>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</si>
  <si>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</si>
  <si>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</si>
  <si>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</si>
  <si>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</si>
  <si>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</si>
  <si>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</si>
  <si>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</si>
  <si>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</si>
  <si>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</si>
  <si>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</si>
  <si>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</si>
  <si>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</si>
  <si>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</si>
  <si>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佐賀県嬉野市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</si>
  <si>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</si>
  <si>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</si>
  <si>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</si>
  <si>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</si>
  <si>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</si>
  <si>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</si>
  <si>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</si>
  <si>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</si>
  <si>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</si>
  <si>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</si>
  <si>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</si>
  <si>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</si>
  <si>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</si>
  <si>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</si>
  <si>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</si>
  <si>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</si>
  <si>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</si>
  <si>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</si>
  <si>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</si>
  <si>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</si>
  <si>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嬉野市嬉野都市計画事業嬉野第七土地区画整理事業費特別会計</t>
    <phoneticPr fontId="5"/>
  </si>
  <si>
    <t>嬉野市嬉野都市計画事業嬉野第八土地区画整理事業費特別会計</t>
    <phoneticPr fontId="5"/>
  </si>
  <si>
    <t>嬉野市嬉野都市計画事業嬉野温泉駅周辺土地区画整理事業費特別会計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</si>
  <si>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</si>
  <si>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</si>
  <si>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</si>
  <si>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</si>
  <si>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</si>
  <si>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</si>
  <si>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</si>
  <si>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</si>
  <si>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</si>
  <si>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</si>
  <si>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</si>
  <si>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</si>
  <si>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</si>
  <si>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</si>
  <si>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嬉野市国民健康保険特別会計</t>
    <phoneticPr fontId="5"/>
  </si>
  <si>
    <t>嬉野市後期高齢者医療特別会計</t>
    <phoneticPr fontId="5"/>
  </si>
  <si>
    <t>嬉野市農業集落排水特別会計</t>
    <phoneticPr fontId="5"/>
  </si>
  <si>
    <t>法非適用企業</t>
    <phoneticPr fontId="5"/>
  </si>
  <si>
    <t>嬉野都市計画下水道事業嬉野市公共下水道事業費特別会計</t>
    <phoneticPr fontId="5"/>
  </si>
  <si>
    <t>法非適用企業</t>
    <phoneticPr fontId="5"/>
  </si>
  <si>
    <t>嬉野市浄化槽特別会計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</si>
  <si>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</si>
  <si>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</si>
  <si>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</si>
  <si>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</si>
  <si>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</si>
  <si>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</si>
  <si>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</si>
  <si>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</si>
  <si>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</si>
  <si>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</si>
  <si>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</si>
  <si>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</si>
  <si>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</si>
  <si>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</si>
  <si>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</si>
  <si>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</si>
  <si>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</si>
  <si>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</si>
  <si>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</si>
  <si>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</si>
  <si>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</si>
  <si>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</si>
  <si>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</si>
  <si>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</si>
  <si>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</si>
  <si>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</si>
  <si>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</si>
  <si>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</si>
  <si>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</si>
  <si>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</si>
  <si>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</si>
  <si>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</si>
  <si>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</si>
  <si>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</si>
  <si>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</si>
  <si>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</si>
  <si>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</si>
  <si>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</si>
  <si>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</si>
  <si>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</si>
  <si>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</si>
  <si>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</si>
  <si>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</si>
  <si>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</si>
  <si>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</si>
  <si>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</si>
  <si>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</si>
  <si>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</si>
  <si>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</si>
  <si>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</si>
  <si>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</si>
  <si>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</si>
  <si>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</si>
  <si>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</si>
  <si>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</si>
  <si>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</si>
  <si>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</si>
  <si>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</si>
  <si>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</si>
  <si>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</si>
  <si>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</si>
  <si>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</si>
  <si>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</si>
  <si>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</si>
  <si>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</si>
  <si>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嬉野市農業集落排水特別会計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</si>
  <si>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</si>
  <si>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</si>
  <si>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嬉野都市計画下水道事業嬉野市公共下水道事業費特別会計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</si>
  <si>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</si>
  <si>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嬉野市浄化槽特別会計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</si>
  <si>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</si>
  <si>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</si>
  <si>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</si>
  <si>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</si>
  <si>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</si>
  <si>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</si>
  <si>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</si>
  <si>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</si>
  <si>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</si>
  <si>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</si>
  <si>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</si>
  <si>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</si>
  <si>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</si>
  <si>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</si>
  <si>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</si>
  <si>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</si>
  <si>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</si>
  <si>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</si>
  <si>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</si>
  <si>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</si>
  <si>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</si>
  <si>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</si>
  <si>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</si>
  <si>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</si>
  <si>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</si>
  <si>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</si>
  <si>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</si>
  <si>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</si>
  <si>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</si>
  <si>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</si>
  <si>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</si>
  <si>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</si>
  <si>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</si>
  <si>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</si>
  <si>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</si>
  <si>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</si>
  <si>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</si>
  <si>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</si>
  <si>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</si>
  <si>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</si>
  <si>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</si>
  <si>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</si>
  <si>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</si>
  <si>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</si>
  <si>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</si>
  <si>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</si>
  <si>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</si>
  <si>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</si>
  <si>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</si>
  <si>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</si>
  <si>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</si>
  <si>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</si>
  <si>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</si>
  <si>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</si>
  <si>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</si>
  <si>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</si>
  <si>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</si>
  <si>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</si>
  <si>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</si>
  <si>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</si>
  <si>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</si>
  <si>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</si>
  <si>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</si>
  <si>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</si>
  <si>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</si>
  <si>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</si>
  <si>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</si>
  <si>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</si>
  <si>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</si>
  <si>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</si>
  <si>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</si>
  <si>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</si>
  <si>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</si>
  <si>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</si>
  <si>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</si>
  <si>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</si>
  <si>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</si>
  <si>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</si>
  <si>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</si>
  <si>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</si>
  <si>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</si>
  <si>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</si>
  <si>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</si>
  <si>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</si>
  <si>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</si>
  <si>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嬉野市国民健康保険特別会計</t>
  </si>
  <si>
    <t>嬉野市農業集落排水特別会計</t>
  </si>
  <si>
    <t>嬉野市浄化槽特別会計</t>
  </si>
  <si>
    <t>嬉野市嬉野都市計画事業嬉野第八土地区画整理事業費特別会計</t>
  </si>
  <si>
    <t>嬉野都市計画下水道事業嬉野市公共下水道事業費特別会計</t>
  </si>
  <si>
    <t>嬉野市嬉野都市計画事業嬉野温泉駅周辺土地区画整理事業費特別会計</t>
  </si>
  <si>
    <t>嬉野市後期高齢者医療特別会計</t>
  </si>
  <si>
    <t>▲ 0.00</t>
  </si>
  <si>
    <t>その他会計（赤字）</t>
  </si>
  <si>
    <t>その他会計（黒字）</t>
  </si>
  <si>
    <t>（百万円）</t>
    <phoneticPr fontId="5"/>
  </si>
  <si>
    <t>H28末</t>
    <phoneticPr fontId="5"/>
  </si>
  <si>
    <t>H29末</t>
    <phoneticPr fontId="5"/>
  </si>
  <si>
    <t>H30末</t>
    <phoneticPr fontId="5"/>
  </si>
  <si>
    <t>R01末</t>
    <phoneticPr fontId="5"/>
  </si>
  <si>
    <t>R02末</t>
    <phoneticPr fontId="5"/>
  </si>
  <si>
    <t>嬉野市土地開発公社</t>
    <rPh sb="0" eb="3">
      <t>ウレシノシ</t>
    </rPh>
    <rPh sb="3" eb="5">
      <t>トチ</t>
    </rPh>
    <rPh sb="5" eb="9">
      <t>カイハツコウシャ</t>
    </rPh>
    <phoneticPr fontId="2"/>
  </si>
  <si>
    <t>-</t>
    <phoneticPr fontId="2"/>
  </si>
  <si>
    <t>鹿島・藤津地区衛生施設組合</t>
    <phoneticPr fontId="2"/>
  </si>
  <si>
    <t>杵藤地区広域市町村圏組合</t>
    <phoneticPr fontId="2"/>
  </si>
  <si>
    <t>杵藤地区広域市町村圏組合（特別会計）</t>
    <rPh sb="13" eb="17">
      <t>トクベツカイケイ</t>
    </rPh>
    <phoneticPr fontId="2"/>
  </si>
  <si>
    <t>佐賀県後期高齢者医療広域連合</t>
    <phoneticPr fontId="2"/>
  </si>
  <si>
    <t>佐賀県後期高齢者医療広域連合（医療）</t>
    <phoneticPr fontId="2"/>
  </si>
  <si>
    <t>佐賀県市町総合事務組合</t>
    <phoneticPr fontId="2"/>
  </si>
  <si>
    <t>佐賀県市町総合事務組合（交通災害）</t>
    <phoneticPr fontId="2"/>
  </si>
  <si>
    <t>佐賀県西部広域環境組合</t>
    <phoneticPr fontId="2"/>
  </si>
  <si>
    <t>佐賀西部広域水道企業団</t>
    <rPh sb="0" eb="4">
      <t>サガセイブ</t>
    </rPh>
    <rPh sb="4" eb="6">
      <t>コウイキ</t>
    </rPh>
    <rPh sb="6" eb="8">
      <t>スイドウ</t>
    </rPh>
    <rPh sb="8" eb="11">
      <t>キギョウダン</t>
    </rPh>
    <phoneticPr fontId="2"/>
  </si>
  <si>
    <t>-</t>
    <phoneticPr fontId="2"/>
  </si>
  <si>
    <t>〇</t>
    <phoneticPr fontId="2"/>
  </si>
  <si>
    <t>ふるさと応援寄附金基金</t>
    <phoneticPr fontId="2"/>
  </si>
  <si>
    <t>合併振興基金</t>
    <phoneticPr fontId="2"/>
  </si>
  <si>
    <t>公共施設建設基金</t>
    <phoneticPr fontId="2"/>
  </si>
  <si>
    <t>地域づくり推進事業基金</t>
    <phoneticPr fontId="2"/>
  </si>
  <si>
    <t>地域福祉基金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</si>
  <si>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</si>
  <si>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</si>
  <si>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</si>
  <si>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</si>
  <si>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</si>
  <si>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実質公債費比率については、平成２７年度から増加傾向にあったが、令和３年度は令和２年度と同じ値となった。令和３年度の元利償還金については、中央体育館及び市民センター建設等の大型事業に伴う地方債借入の償還開始がひと段落し、令和２年度と比べ減少した。また普通交付税額や臨時財政対策債発行可能額が令和２年度と比べ増加したことによる。
　また将来負担比率については昨年度に引き続き基金残高を積み増したことや、令和３年度の新規起債借入額が償還額よりも少なかった事などにより減少した。ただ、今後新庁舎の建設により増加することが見込まれるため、事業の選択、基金の積み上げを徹底していく必要がある。
</t>
    <rPh sb="177" eb="180">
      <t>サクネンド</t>
    </rPh>
    <rPh sb="181" eb="182">
      <t>ヒ</t>
    </rPh>
    <rPh sb="183" eb="184">
      <t>ツヅ</t>
    </rPh>
    <rPh sb="187" eb="189">
      <t>ザンダカ</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</si>
  <si>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</si>
  <si>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</si>
  <si>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</si>
  <si>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令和２年度から引き続き基金残高を積み増したことや、地方債残高が減少したこと、また普通交付税及び臨時財政対策債の発行可能額の増などにより大きく減少した。しかし、今後新庁舎建設事業により増加することが見込まれるため、事業の選択、基金の積み上げを徹底していく必要がある。
有形固定資産減価償却率については、類似団体に比べやや低水準であるが、有形固定資産のうち、築４０年を超える施設が約１／４を占めるため、老朽化した施設の長寿命化や統廃合を進めていく。</t>
    <rPh sb="11" eb="13">
      <t>レイワ</t>
    </rPh>
    <rPh sb="14" eb="16">
      <t>ネンド</t>
    </rPh>
    <rPh sb="18" eb="19">
      <t>ヒ</t>
    </rPh>
    <rPh sb="20" eb="21">
      <t>ツヅ</t>
    </rPh>
    <rPh sb="24" eb="26">
      <t>ザンダカ</t>
    </rPh>
    <rPh sb="36" eb="39">
      <t>チホウサイ</t>
    </rPh>
    <rPh sb="39" eb="41">
      <t>ザンダカ</t>
    </rPh>
    <rPh sb="42" eb="44">
      <t>ゲンショウ</t>
    </rPh>
    <rPh sb="97" eb="99">
      <t>ジギョウ</t>
    </rPh>
    <rPh sb="218" eb="222">
      <t>チョウジュミョウカ</t>
    </rPh>
    <rPh sb="223" eb="226">
      <t>トウハイゴウ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</si>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</sst>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8749-4E5B-BEA9-1705334D21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82358</c:v>
                </c:pt>
                <c:pt idx="1">
                  <c:v>103012</c:v>
                </c:pt>
                <c:pt idx="2">
                  <c:v>59597</c:v>
                </c:pt>
                <c:pt idx="3">
                  <c:v>84998</c:v>
                </c:pt>
                <c:pt idx="4">
                  <c:v>64104</c:v>
                </c:pt>
              </c:numCache>
            </c:numRef>
          </c:val>
          <c:smooth val="0"/>
          <c:extLst>
            <c:ext xmlns:c16="http://schemas.microsoft.com/office/drawing/2014/chart" uri="{C3380CC4-5D6E-409C-BE32-E72D297353CC}">
              <c16:uniqueId val="{00000001-8749-4E5B-BEA9-1705334D21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5.56</c:v>
                </c:pt>
                <c:pt idx="1">
                  <c:v>4.76</c:v>
                </c:pt>
                <c:pt idx="2">
                  <c:v>7.13</c:v>
                </c:pt>
                <c:pt idx="3">
                  <c:v>8.1999999999999993</c:v>
                </c:pt>
                <c:pt idx="4">
                  <c:v>10.68</c:v>
                </c:pt>
              </c:numCache>
            </c:numRef>
          </c:val>
          <c:extLst>
            <c:ext xmlns:c16="http://schemas.microsoft.com/office/drawing/2014/chart" uri="{C3380CC4-5D6E-409C-BE32-E72D297353CC}">
              <c16:uniqueId val="{00000000-FEAC-4E27-A6B6-281FDABE7B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37.840000000000003</c:v>
                </c:pt>
                <c:pt idx="1">
                  <c:v>40.82</c:v>
                </c:pt>
                <c:pt idx="2">
                  <c:v>41.14</c:v>
                </c:pt>
                <c:pt idx="3">
                  <c:v>41.06</c:v>
                </c:pt>
                <c:pt idx="4">
                  <c:v>43.69</c:v>
                </c:pt>
              </c:numCache>
            </c:numRef>
          </c:val>
          <c:extLst>
            <c:ext xmlns:c16="http://schemas.microsoft.com/office/drawing/2014/chart" uri="{C3380CC4-5D6E-409C-BE32-E72D297353CC}">
              <c16:uniqueId val="{00000001-FEAC-4E27-A6B6-281FDABE7B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2.2400000000000002</c:v>
                </c:pt>
                <c:pt idx="1">
                  <c:v>2.02</c:v>
                </c:pt>
                <c:pt idx="2">
                  <c:v>2.31</c:v>
                </c:pt>
                <c:pt idx="3">
                  <c:v>2.4900000000000002</c:v>
                </c:pt>
                <c:pt idx="4">
                  <c:v>6.79</c:v>
                </c:pt>
              </c:numCache>
            </c:numRef>
          </c:val>
          <c:smooth val="0"/>
          <c:extLst>
            <c:ext xmlns:c16="http://schemas.microsoft.com/office/drawing/2014/chart" uri="{C3380CC4-5D6E-409C-BE32-E72D297353CC}">
              <c16:uniqueId val="{00000002-FEAC-4E27-A6B6-281FDABE7B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17.86</c:v>
                </c:pt>
                <c:pt idx="2">
                  <c:v>#N/A</c:v>
                </c:pt>
                <c:pt idx="3">
                  <c:v>16.670000000000002</c:v>
                </c:pt>
                <c:pt idx="4">
                  <c:v>#N/A</c:v>
                </c:pt>
                <c:pt idx="5">
                  <c:v>15.15</c:v>
                </c:pt>
                <c:pt idx="6">
                  <c:v>#N/A</c:v>
                </c:pt>
                <c:pt idx="7">
                  <c:v>0.14000000000000001</c:v>
                </c:pt>
                <c:pt idx="8">
                  <c:v>#N/A</c:v>
                </c:pt>
                <c:pt idx="9">
                  <c:v>0.01</c:v>
                </c:pt>
              </c:numCache>
            </c:numRef>
          </c:val>
          <c:extLst>
            <c:ext xmlns:c16="http://schemas.microsoft.com/office/drawing/2014/chart" uri="{C3380CC4-5D6E-409C-BE32-E72D297353CC}">
              <c16:uniqueId val="{00000000-B3AF-4E9F-ABA3-682A0CB538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F-4E9F-ABA3-682A0CB53827}"/>
            </c:ext>
          </c:extLst>
        </c:ser>
        <c:ser>
          <c:idx val="2"/>
          <c:order val="2"/>
          <c:tx>
            <c:strRef>
              <c:f>データシート!$A$29</c:f>
              <c:strCache>
                <c:ptCount val="1"/>
                <c:pt idx="0">
                  <c:v>嬉野市後期高齢者医療特別会計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0.03</c:v>
                </c:pt>
                <c:pt idx="4">
                  <c:v>#N/A</c:v>
                </c:pt>
                <c:pt idx="5">
                  <c:v>0.03</c:v>
                </c:pt>
                <c:pt idx="6">
                  <c:v>#N/A</c:v>
                </c:pt>
                <c:pt idx="7">
                  <c:v>0</c:v>
                </c:pt>
                <c:pt idx="8">
                  <c:v>#N/A</c:v>
                </c:pt>
                <c:pt idx="9">
                  <c:v>0.02</c:v>
                </c:pt>
              </c:numCache>
            </c:numRef>
          </c:val>
          <c:extLst>
            <c:ext xmlns:c16="http://schemas.microsoft.com/office/drawing/2014/chart" uri="{C3380CC4-5D6E-409C-BE32-E72D297353CC}">
              <c16:uniqueId val="{00000002-B3AF-4E9F-ABA3-682A0CB53827}"/>
            </c:ext>
          </c:extLst>
        </c:ser>
        <c:ser>
          <c:idx val="3"/>
          <c:order val="3"/>
          <c:tx>
            <c:strRef>
              <c:f>データシート!$A$30</c:f>
              <c:strCache>
                <c:ptCount val="1"/>
                <c:pt idx="0">
                  <c:v>嬉野市嬉野都市計画事業嬉野温泉駅周辺土地区画整理事業費特別会計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7.0000000000000007E-2</c:v>
                </c:pt>
                <c:pt idx="6">
                  <c:v>#N/A</c:v>
                </c:pt>
                <c:pt idx="7">
                  <c:v>0.2</c:v>
                </c:pt>
                <c:pt idx="8">
                  <c:v>#N/A</c:v>
                </c:pt>
                <c:pt idx="9">
                  <c:v>0.04</c:v>
                </c:pt>
              </c:numCache>
            </c:numRef>
          </c:val>
          <c:extLst>
            <c:ext xmlns:c16="http://schemas.microsoft.com/office/drawing/2014/chart" uri="{C3380CC4-5D6E-409C-BE32-E72D297353CC}">
              <c16:uniqueId val="{00000003-B3AF-4E9F-ABA3-682A0CB53827}"/>
            </c:ext>
          </c:extLst>
        </c:ser>
        <c:ser>
          <c:idx val="4"/>
          <c:order val="4"/>
          <c:tx>
            <c:strRef>
              <c:f>データシート!$A$31</c:f>
              <c:strCache>
                <c:ptCount val="1"/>
                <c:pt idx="0">
                  <c:v>嬉野都市計画下水道事業嬉野市公共下水道事業費特別会計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0.04</c:v>
                </c:pt>
                <c:pt idx="4">
                  <c:v>#N/A</c:v>
                </c:pt>
                <c:pt idx="5">
                  <c:v>0.15</c:v>
                </c:pt>
                <c:pt idx="6">
                  <c:v>#N/A</c:v>
                </c:pt>
                <c:pt idx="7">
                  <c:v>0.21</c:v>
                </c:pt>
                <c:pt idx="8">
                  <c:v>#N/A</c:v>
                </c:pt>
                <c:pt idx="9">
                  <c:v>0.08</c:v>
                </c:pt>
              </c:numCache>
            </c:numRef>
          </c:val>
          <c:extLst>
            <c:ext xmlns:c16="http://schemas.microsoft.com/office/drawing/2014/chart" uri="{C3380CC4-5D6E-409C-BE32-E72D297353CC}">
              <c16:uniqueId val="{00000004-B3AF-4E9F-ABA3-682A0CB53827}"/>
            </c:ext>
          </c:extLst>
        </c:ser>
        <c:ser>
          <c:idx val="5"/>
          <c:order val="5"/>
          <c:tx>
            <c:strRef>
              <c:f>データシート!$A$32</c:f>
              <c:strCache>
                <c:ptCount val="1"/>
                <c:pt idx="0">
                  <c:v>嬉野市嬉野都市計画事業嬉野第八土地区画整理事業費特別会計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0.1</c:v>
                </c:pt>
                <c:pt idx="6">
                  <c:v>#N/A</c:v>
                </c:pt>
                <c:pt idx="7">
                  <c:v>0.38</c:v>
                </c:pt>
                <c:pt idx="8">
                  <c:v>#N/A</c:v>
                </c:pt>
                <c:pt idx="9">
                  <c:v>0.12</c:v>
                </c:pt>
              </c:numCache>
            </c:numRef>
          </c:val>
          <c:extLst>
            <c:ext xmlns:c16="http://schemas.microsoft.com/office/drawing/2014/chart" uri="{C3380CC4-5D6E-409C-BE32-E72D297353CC}">
              <c16:uniqueId val="{00000005-B3AF-4E9F-ABA3-682A0CB53827}"/>
            </c:ext>
          </c:extLst>
        </c:ser>
        <c:ser>
          <c:idx val="6"/>
          <c:order val="6"/>
          <c:tx>
            <c:strRef>
              <c:f>データシート!$A$33</c:f>
              <c:strCache>
                <c:ptCount val="1"/>
                <c:pt idx="0">
                  <c:v>嬉野市浄化槽特別会計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7.0000000000000007E-2</c:v>
                </c:pt>
                <c:pt idx="4">
                  <c:v>#N/A</c:v>
                </c:pt>
                <c:pt idx="5">
                  <c:v>0.08</c:v>
                </c:pt>
                <c:pt idx="6">
                  <c:v>#N/A</c:v>
                </c:pt>
                <c:pt idx="7">
                  <c:v>0.08</c:v>
                </c:pt>
                <c:pt idx="8">
                  <c:v>#N/A</c:v>
                </c:pt>
                <c:pt idx="9">
                  <c:v>0.14000000000000001</c:v>
                </c:pt>
              </c:numCache>
            </c:numRef>
          </c:val>
          <c:extLst>
            <c:ext xmlns:c16="http://schemas.microsoft.com/office/drawing/2014/chart" uri="{C3380CC4-5D6E-409C-BE32-E72D297353CC}">
              <c16:uniqueId val="{00000006-B3AF-4E9F-ABA3-682A0CB53827}"/>
            </c:ext>
          </c:extLst>
        </c:ser>
        <c:ser>
          <c:idx val="7"/>
          <c:order val="7"/>
          <c:tx>
            <c:strRef>
              <c:f>データシート!$A$34</c:f>
              <c:strCache>
                <c:ptCount val="1"/>
                <c:pt idx="0">
                  <c:v>嬉野市農業集落排水特別会計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0.11</c:v>
                </c:pt>
                <c:pt idx="2">
                  <c:v>#N/A</c:v>
                </c:pt>
                <c:pt idx="3">
                  <c:v>0.06</c:v>
                </c:pt>
                <c:pt idx="4">
                  <c:v>#N/A</c:v>
                </c:pt>
                <c:pt idx="5">
                  <c:v>0.09</c:v>
                </c:pt>
                <c:pt idx="6">
                  <c:v>#N/A</c:v>
                </c:pt>
                <c:pt idx="7">
                  <c:v>0.15</c:v>
                </c:pt>
                <c:pt idx="8">
                  <c:v>#N/A</c:v>
                </c:pt>
                <c:pt idx="9">
                  <c:v>0.17</c:v>
                </c:pt>
              </c:numCache>
            </c:numRef>
          </c:val>
          <c:extLst>
            <c:ext xmlns:c16="http://schemas.microsoft.com/office/drawing/2014/chart" uri="{C3380CC4-5D6E-409C-BE32-E72D297353CC}">
              <c16:uniqueId val="{00000007-B3AF-4E9F-ABA3-682A0CB53827}"/>
            </c:ext>
          </c:extLst>
        </c:ser>
        <c:ser>
          <c:idx val="8"/>
          <c:order val="8"/>
          <c:tx>
            <c:strRef>
              <c:f>データシート!$A$35</c:f>
              <c:strCache>
                <c:ptCount val="1"/>
                <c:pt idx="0">
                  <c:v>嬉野市国民健康保険特別会計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0.87</c:v>
                </c:pt>
                <c:pt idx="2">
                  <c:v>#N/A</c:v>
                </c:pt>
                <c:pt idx="3">
                  <c:v>1.79</c:v>
                </c:pt>
                <c:pt idx="4">
                  <c:v>#N/A</c:v>
                </c:pt>
                <c:pt idx="5">
                  <c:v>0.37</c:v>
                </c:pt>
                <c:pt idx="6">
                  <c:v>#N/A</c:v>
                </c:pt>
                <c:pt idx="7">
                  <c:v>1.22</c:v>
                </c:pt>
                <c:pt idx="8">
                  <c:v>#N/A</c:v>
                </c:pt>
                <c:pt idx="9">
                  <c:v>1.48</c:v>
                </c:pt>
              </c:numCache>
            </c:numRef>
          </c:val>
          <c:extLst>
            <c:ext xmlns:c16="http://schemas.microsoft.com/office/drawing/2014/chart" uri="{C3380CC4-5D6E-409C-BE32-E72D297353CC}">
              <c16:uniqueId val="{00000008-B3AF-4E9F-ABA3-682A0CB538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c:v>
                </c:pt>
                <c:pt idx="2">
                  <c:v>#N/A</c:v>
                </c:pt>
                <c:pt idx="3">
                  <c:v>4.71</c:v>
                </c:pt>
                <c:pt idx="4">
                  <c:v>#N/A</c:v>
                </c:pt>
                <c:pt idx="5">
                  <c:v>7.03</c:v>
                </c:pt>
                <c:pt idx="6">
                  <c:v>#N/A</c:v>
                </c:pt>
                <c:pt idx="7">
                  <c:v>7.96</c:v>
                </c:pt>
                <c:pt idx="8">
                  <c:v>#N/A</c:v>
                </c:pt>
                <c:pt idx="9">
                  <c:v>9.66</c:v>
                </c:pt>
              </c:numCache>
            </c:numRef>
          </c:val>
          <c:extLst>
            <c:ext xmlns:c16="http://schemas.microsoft.com/office/drawing/2014/chart" uri="{C3380CC4-5D6E-409C-BE32-E72D297353CC}">
              <c16:uniqueId val="{00000009-B3AF-4E9F-ABA3-682A0CB538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1407</c:v>
                </c:pt>
                <c:pt idx="5">
                  <c:v>1400</c:v>
                </c:pt>
                <c:pt idx="8">
                  <c:v>1361</c:v>
                </c:pt>
                <c:pt idx="11">
                  <c:v>1342</c:v>
                </c:pt>
                <c:pt idx="14">
                  <c:v>1335</c:v>
                </c:pt>
              </c:numCache>
            </c:numRef>
          </c:val>
          <c:extLst>
            <c:ext xmlns:c16="http://schemas.microsoft.com/office/drawing/2014/chart" uri="{C3380CC4-5D6E-409C-BE32-E72D297353CC}">
              <c16:uniqueId val="{00000000-DBDC-4BB7-8E20-048ED05147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DC-4BB7-8E20-048ED05147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DC-4BB7-8E20-048ED05147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94</c:v>
                </c:pt>
                <c:pt idx="6">
                  <c:v>115</c:v>
                </c:pt>
                <c:pt idx="9">
                  <c:v>139</c:v>
                </c:pt>
                <c:pt idx="12">
                  <c:v>128</c:v>
                </c:pt>
              </c:numCache>
            </c:numRef>
          </c:val>
          <c:extLst>
            <c:ext xmlns:c16="http://schemas.microsoft.com/office/drawing/2014/chart" uri="{C3380CC4-5D6E-409C-BE32-E72D297353CC}">
              <c16:uniqueId val="{00000003-DBDC-4BB7-8E20-048ED05147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437</c:v>
                </c:pt>
                <c:pt idx="3">
                  <c:v>423</c:v>
                </c:pt>
                <c:pt idx="6">
                  <c:v>448</c:v>
                </c:pt>
                <c:pt idx="9">
                  <c:v>426</c:v>
                </c:pt>
                <c:pt idx="12">
                  <c:v>441</c:v>
                </c:pt>
              </c:numCache>
            </c:numRef>
          </c:val>
          <c:extLst>
            <c:ext xmlns:c16="http://schemas.microsoft.com/office/drawing/2014/chart" uri="{C3380CC4-5D6E-409C-BE32-E72D297353CC}">
              <c16:uniqueId val="{00000004-DBDC-4BB7-8E20-048ED05147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C-4BB7-8E20-048ED05147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DC-4BB7-8E20-048ED05147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1540</c:v>
                </c:pt>
                <c:pt idx="3">
                  <c:v>1492</c:v>
                </c:pt>
                <c:pt idx="6">
                  <c:v>1431</c:v>
                </c:pt>
                <c:pt idx="9">
                  <c:v>1444</c:v>
                </c:pt>
                <c:pt idx="12">
                  <c:v>1426</c:v>
                </c:pt>
              </c:numCache>
            </c:numRef>
          </c:val>
          <c:extLst>
            <c:ext xmlns:c16="http://schemas.microsoft.com/office/drawing/2014/chart" uri="{C3380CC4-5D6E-409C-BE32-E72D297353CC}">
              <c16:uniqueId val="{00000007-DBDC-4BB7-8E20-048ED05147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613</c:v>
                </c:pt>
                <c:pt idx="2">
                  <c:v>#N/A</c:v>
                </c:pt>
                <c:pt idx="3">
                  <c:v>#N/A</c:v>
                </c:pt>
                <c:pt idx="4">
                  <c:v>609</c:v>
                </c:pt>
                <c:pt idx="5">
                  <c:v>#N/A</c:v>
                </c:pt>
                <c:pt idx="6">
                  <c:v>#N/A</c:v>
                </c:pt>
                <c:pt idx="7">
                  <c:v>633</c:v>
                </c:pt>
                <c:pt idx="8">
                  <c:v>#N/A</c:v>
                </c:pt>
                <c:pt idx="9">
                  <c:v>#N/A</c:v>
                </c:pt>
                <c:pt idx="10">
                  <c:v>667</c:v>
                </c:pt>
                <c:pt idx="11">
                  <c:v>#N/A</c:v>
                </c:pt>
                <c:pt idx="12">
                  <c:v>#N/A</c:v>
                </c:pt>
                <c:pt idx="13">
                  <c:v>660</c:v>
                </c:pt>
                <c:pt idx="14">
                  <c:v>#N/A</c:v>
                </c:pt>
              </c:numCache>
            </c:numRef>
          </c:val>
          <c:smooth val="0"/>
          <c:extLst>
            <c:ext xmlns:c16="http://schemas.microsoft.com/office/drawing/2014/chart" uri="{C3380CC4-5D6E-409C-BE32-E72D297353CC}">
              <c16:uniqueId val="{00000008-DBDC-4BB7-8E20-048ED05147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13263</c:v>
                </c:pt>
                <c:pt idx="5">
                  <c:v>12978</c:v>
                </c:pt>
                <c:pt idx="8">
                  <c:v>11546</c:v>
                </c:pt>
                <c:pt idx="11">
                  <c:v>11859</c:v>
                </c:pt>
                <c:pt idx="14">
                  <c:v>11263</c:v>
                </c:pt>
              </c:numCache>
            </c:numRef>
          </c:val>
          <c:extLst>
            <c:ext xmlns:c16="http://schemas.microsoft.com/office/drawing/2014/chart" uri="{C3380CC4-5D6E-409C-BE32-E72D297353CC}">
              <c16:uniqueId val="{00000000-80EC-4CD3-84E5-F101C97DC6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158</c:v>
                </c:pt>
                <c:pt idx="5">
                  <c:v>127</c:v>
                </c:pt>
                <c:pt idx="8">
                  <c:v>101</c:v>
                </c:pt>
                <c:pt idx="11">
                  <c:v>88</c:v>
                </c:pt>
                <c:pt idx="14">
                  <c:v>64</c:v>
                </c:pt>
              </c:numCache>
            </c:numRef>
          </c:val>
          <c:extLst>
            <c:ext xmlns:c16="http://schemas.microsoft.com/office/drawing/2014/chart" uri="{C3380CC4-5D6E-409C-BE32-E72D297353CC}">
              <c16:uniqueId val="{00000001-80EC-4CD3-84E5-F101C97DC6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6037</c:v>
                </c:pt>
                <c:pt idx="5">
                  <c:v>6052</c:v>
                </c:pt>
                <c:pt idx="8">
                  <c:v>7195</c:v>
                </c:pt>
                <c:pt idx="11">
                  <c:v>7708</c:v>
                </c:pt>
                <c:pt idx="14">
                  <c:v>8626</c:v>
                </c:pt>
              </c:numCache>
            </c:numRef>
          </c:val>
          <c:extLst>
            <c:ext xmlns:c16="http://schemas.microsoft.com/office/drawing/2014/chart" uri="{C3380CC4-5D6E-409C-BE32-E72D297353CC}">
              <c16:uniqueId val="{00000002-80EC-4CD3-84E5-F101C97DC6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EC-4CD3-84E5-F101C97DC6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EC-4CD3-84E5-F101C97DC6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EC-4CD3-84E5-F101C97DC6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1964</c:v>
                </c:pt>
                <c:pt idx="3">
                  <c:v>1844</c:v>
                </c:pt>
                <c:pt idx="6">
                  <c:v>1770</c:v>
                </c:pt>
                <c:pt idx="9">
                  <c:v>1882</c:v>
                </c:pt>
                <c:pt idx="12">
                  <c:v>1828</c:v>
                </c:pt>
              </c:numCache>
            </c:numRef>
          </c:val>
          <c:extLst>
            <c:ext xmlns:c16="http://schemas.microsoft.com/office/drawing/2014/chart" uri="{C3380CC4-5D6E-409C-BE32-E72D297353CC}">
              <c16:uniqueId val="{00000006-80EC-4CD3-84E5-F101C97DC6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1542</c:v>
                </c:pt>
                <c:pt idx="3">
                  <c:v>1508</c:v>
                </c:pt>
                <c:pt idx="6">
                  <c:v>1366</c:v>
                </c:pt>
                <c:pt idx="9">
                  <c:v>1407</c:v>
                </c:pt>
                <c:pt idx="12">
                  <c:v>1325</c:v>
                </c:pt>
              </c:numCache>
            </c:numRef>
          </c:val>
          <c:extLst>
            <c:ext xmlns:c16="http://schemas.microsoft.com/office/drawing/2014/chart" uri="{C3380CC4-5D6E-409C-BE32-E72D297353CC}">
              <c16:uniqueId val="{00000007-80EC-4CD3-84E5-F101C97DC6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6071</c:v>
                </c:pt>
                <c:pt idx="3">
                  <c:v>5749</c:v>
                </c:pt>
                <c:pt idx="6">
                  <c:v>5646</c:v>
                </c:pt>
                <c:pt idx="9">
                  <c:v>5232</c:v>
                </c:pt>
                <c:pt idx="12">
                  <c:v>5242</c:v>
                </c:pt>
              </c:numCache>
            </c:numRef>
          </c:val>
          <c:extLst>
            <c:ext xmlns:c16="http://schemas.microsoft.com/office/drawing/2014/chart" uri="{C3380CC4-5D6E-409C-BE32-E72D297353CC}">
              <c16:uniqueId val="{00000008-80EC-4CD3-84E5-F101C97DC6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1803</c:v>
                </c:pt>
                <c:pt idx="3">
                  <c:v>1765</c:v>
                </c:pt>
                <c:pt idx="6">
                  <c:v>1767</c:v>
                </c:pt>
                <c:pt idx="9">
                  <c:v>1387</c:v>
                </c:pt>
                <c:pt idx="12">
                  <c:v>1388</c:v>
                </c:pt>
              </c:numCache>
            </c:numRef>
          </c:val>
          <c:extLst>
            <c:ext xmlns:c16="http://schemas.microsoft.com/office/drawing/2014/chart" uri="{C3380CC4-5D6E-409C-BE32-E72D297353CC}">
              <c16:uniqueId val="{00000009-80EC-4CD3-84E5-F101C97DC6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12527</c:v>
                </c:pt>
                <c:pt idx="3">
                  <c:v>12672</c:v>
                </c:pt>
                <c:pt idx="6">
                  <c:v>12046</c:v>
                </c:pt>
                <c:pt idx="9">
                  <c:v>11528</c:v>
                </c:pt>
                <c:pt idx="12">
                  <c:v>10777</c:v>
                </c:pt>
              </c:numCache>
            </c:numRef>
          </c:val>
          <c:extLst>
            <c:ext xmlns:c16="http://schemas.microsoft.com/office/drawing/2014/chart" uri="{C3380CC4-5D6E-409C-BE32-E72D297353CC}">
              <c16:uniqueId val="{0000000A-80EC-4CD3-84E5-F101C97DC6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4448</c:v>
                </c:pt>
                <c:pt idx="2">
                  <c:v>#N/A</c:v>
                </c:pt>
                <c:pt idx="3">
                  <c:v>#N/A</c:v>
                </c:pt>
                <c:pt idx="4">
                  <c:v>4382</c:v>
                </c:pt>
                <c:pt idx="5">
                  <c:v>#N/A</c:v>
                </c:pt>
                <c:pt idx="6">
                  <c:v>#N/A</c:v>
                </c:pt>
                <c:pt idx="7">
                  <c:v>3752</c:v>
                </c:pt>
                <c:pt idx="8">
                  <c:v>#N/A</c:v>
                </c:pt>
                <c:pt idx="9">
                  <c:v>#N/A</c:v>
                </c:pt>
                <c:pt idx="10">
                  <c:v>1781</c:v>
                </c:pt>
                <c:pt idx="11">
                  <c:v>#N/A</c:v>
                </c:pt>
                <c:pt idx="12">
                  <c:v>#N/A</c:v>
                </c:pt>
                <c:pt idx="13">
                  <c:v>607</c:v>
                </c:pt>
                <c:pt idx="14">
                  <c:v>#N/A</c:v>
                </c:pt>
              </c:numCache>
            </c:numRef>
          </c:val>
          <c:smooth val="0"/>
          <c:extLst>
            <c:ext xmlns:c16="http://schemas.microsoft.com/office/drawing/2014/chart" uri="{C3380CC4-5D6E-409C-BE32-E72D297353CC}">
              <c16:uniqueId val="{0000000B-80EC-4CD3-84E5-F101C97DC6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3172</c:v>
                </c:pt>
                <c:pt idx="1">
                  <c:v>3268</c:v>
                </c:pt>
                <c:pt idx="2">
                  <c:v>3600</c:v>
                </c:pt>
              </c:numCache>
            </c:numRef>
          </c:val>
          <c:extLst>
            <c:ext xmlns:c16="http://schemas.microsoft.com/office/drawing/2014/chart" uri="{C3380CC4-5D6E-409C-BE32-E72D297353CC}">
              <c16:uniqueId val="{00000000-A293-4A84-AE65-3D57405FF4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1113</c:v>
                </c:pt>
                <c:pt idx="1">
                  <c:v>1155</c:v>
                </c:pt>
                <c:pt idx="2">
                  <c:v>1162</c:v>
                </c:pt>
              </c:numCache>
            </c:numRef>
          </c:val>
          <c:extLst>
            <c:ext xmlns:c16="http://schemas.microsoft.com/office/drawing/2014/chart" uri="{C3380CC4-5D6E-409C-BE32-E72D297353CC}">
              <c16:uniqueId val="{00000001-A293-4A84-AE65-3D57405FF4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4161</c:v>
                </c:pt>
                <c:pt idx="1">
                  <c:v>4530</c:v>
                </c:pt>
                <c:pt idx="2">
                  <c:v>5103</c:v>
                </c:pt>
              </c:numCache>
            </c:numRef>
          </c:val>
          <c:extLst>
            <c:ext xmlns:c16="http://schemas.microsoft.com/office/drawing/2014/chart" uri="{C3380CC4-5D6E-409C-BE32-E72D297353CC}">
              <c16:uniqueId val="{00000002-A293-4A84-AE65-3D57405FF4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{DEEB5C3E-3C91-4640-BF17-14D2EEE7FBA3}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F74-4FB7-BFB2-3DF9BD6D33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{0CDFF482-615D-43D6-8591-34150595D8DE}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74-4FB7-BFB2-3DF9BD6D33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{AEB0504F-3E0F-4144-BB5E-A9FC366770A1}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74-4FB7-BFB2-3DF9BD6D33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{C01AC6B8-D0FA-4D69-821D-747BE25A3FB3}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74-4FB7-BFB2-3DF9BD6D33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{55735D62-780B-4C9E-B7ED-6AD97C8CE657}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74-4FB7-BFB2-3DF9BD6D33BB}"/>
                </c:ext>
              </c:extLst>
            </c:dLbl>
            <c:dLbl>
              <c:idx val="8"/>
              <c:layout>
                <c:manualLayout>
                  <c:x val="-1.849283133402043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{A38DBD9B-511A-4F4E-8FF6-FC7A0945D711}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F74-4FB7-BFB2-3DF9BD6D33B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{6AC475BA-D41C-4999-B6C5-45F00A1B2721}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F74-4FB7-BFB2-3DF9BD6D33B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{01434CE1-B405-4E97-998F-DEFF6A4F2A1C}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F74-4FB7-BFB2-3DF9BD6D33B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{86B21843-82C9-490F-AC2B-FA003673CCA2}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F74-4FB7-BFB2-3DF9BD6D33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57.7</c:v>
                </c:pt>
                <c:pt idx="16">
                  <c:v>57.7</c:v>
                </c:pt>
                <c:pt idx="24">
                  <c:v>58.8</c:v>
                </c:pt>
                <c:pt idx="32">
                  <c:v>60.2</c:v>
                </c:pt>
              </c:numCache>
            </c:numRef>
          </c:xVal>
          <c:yVal>
            <c:numRef>
              <c:f>公会計指標分析・財政指標組合せ分析表!$BP$51:$DC$51</c:f>
              <c:numCache>
                <c:formatCode>#,##0.0;"▲ "#,##0.0</c:formatCode>
                <c:ptCount val="40"/>
                <c:pt idx="0">
                  <c:v>69.3</c:v>
                </c:pt>
                <c:pt idx="8">
                  <c:v>68.5</c:v>
                </c:pt>
                <c:pt idx="16">
                  <c:v>58.9</c:v>
                </c:pt>
                <c:pt idx="24">
                  <c:v>26.8</c:v>
                </c:pt>
                <c:pt idx="32">
                  <c:v>8.6999999999999993</c:v>
                </c:pt>
              </c:numCache>
            </c:numRef>
          </c:yVal>
          <c:smooth val="0"/>
          <c:extLst>
            <c:ext xmlns:c16="http://schemas.microsoft.com/office/drawing/2014/chart" uri="{C3380CC4-5D6E-409C-BE32-E72D297353CC}">
              <c16:uniqueId val="{00000009-2F74-4FB7-BFB2-3DF9BD6D33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{E839FF32-1D05-45D4-94C2-410812F247CA}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F74-4FB7-BFB2-3DF9BD6D33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{6F98F46A-803A-4D75-B6C8-FCC09696D937}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74-4FB7-BFB2-3DF9BD6D33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{D8C456CA-2057-47EA-A08A-062750E4BBD8}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74-4FB7-BFB2-3DF9BD6D33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{3B805D61-1589-464F-B889-30307D202705}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74-4FB7-BFB2-3DF9BD6D33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{CF87F003-F54F-4127-AA0B-2D7E0B1AD171}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74-4FB7-BFB2-3DF9BD6D33BB}"/>
                </c:ext>
              </c:extLst>
            </c:dLbl>
            <c:dLbl>
              <c:idx val="8"/>
              <c:layout>
                <c:manualLayout>
                  <c:x val="-3.0681791375817211E-2"/>
                  <c:y val="-7.959976853159299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{7C2CE265-8B56-4A64-B638-906AC6838BF8}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F74-4FB7-BFB2-3DF9BD6D33BB}"/>
                </c:ext>
              </c:extLst>
            </c:dLbl>
            <c:dLbl>
              <c:idx val="16"/>
              <c:layout>
                <c:manualLayout>
                  <c:x val="-3.3479159743989385E-2"/>
                  <c:y val="-4.987831568013737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{35EEB83A-1E4C-4AC9-9C92-A755C45BDEFF}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F74-4FB7-BFB2-3DF9BD6D33B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{F1C4CE69-EBD5-4AD3-8526-3AA250772240}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F74-4FB7-BFB2-3DF9BD6D33B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{B4104CF0-B23A-4252-B1E2-316C89B64935}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F74-4FB7-BFB2-3DF9BD6D33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2F74-4FB7-BFB2-3DF9BD6D33BB}"/>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{86384E60-13E9-4005-9710-D6C7236444D9}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8A3-427C-8AB0-722FCC11D7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{1B00C130-BEB5-44E6-8001-2E2831B660AC}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A3-427C-8AB0-722FCC11D7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{A83EC98E-7DE7-426F-8C59-19371CDB2CF9}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A3-427C-8AB0-722FCC11D7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{4BD657F0-1A29-44C4-8A48-B8C252BC0100}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A3-427C-8AB0-722FCC11D7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{997208C3-ED98-4A92-9E08-117F31353AFC}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A3-427C-8AB0-722FCC11D7C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{04FEC6F5-8844-44F0-ACEB-DE322A06081C}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8A3-427C-8AB0-722FCC11D7C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{59D83204-1D9D-4FAB-9119-7F2319B0C85C}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8A3-427C-8AB0-722FCC11D7C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{05C77488-FCF0-4480-B799-2F2167647BA5}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8A3-427C-8AB0-722FCC11D7C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{9534764C-B6ED-47E2-8811-42644938DE81}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8A3-427C-8AB0-722FCC11D7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9</c:v>
                </c:pt>
                <c:pt idx="16">
                  <c:v>9.6</c:v>
                </c:pt>
                <c:pt idx="24">
                  <c:v>9.8000000000000007</c:v>
                </c:pt>
                <c:pt idx="32">
                  <c:v>9.8000000000000007</c:v>
                </c:pt>
              </c:numCache>
            </c:numRef>
          </c:xVal>
          <c:yVal>
            <c:numRef>
              <c:f>公会計指標分析・財政指標組合せ分析表!$BP$73:$DC$73</c:f>
              <c:numCache>
                <c:formatCode>#,##0.0;"▲ "#,##0.0</c:formatCode>
                <c:ptCount val="40"/>
                <c:pt idx="0">
                  <c:v>69.3</c:v>
                </c:pt>
                <c:pt idx="8">
                  <c:v>68.5</c:v>
                </c:pt>
                <c:pt idx="16">
                  <c:v>58.9</c:v>
                </c:pt>
                <c:pt idx="24">
                  <c:v>26.8</c:v>
                </c:pt>
                <c:pt idx="32">
                  <c:v>8.6999999999999993</c:v>
                </c:pt>
              </c:numCache>
            </c:numRef>
          </c:yVal>
          <c:smooth val="0"/>
          <c:extLst>
            <c:ext xmlns:c16="http://schemas.microsoft.com/office/drawing/2014/chart" uri="{C3380CC4-5D6E-409C-BE32-E72D297353CC}">
              <c16:uniqueId val="{00000009-28A3-427C-8AB0-722FCC11D7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{06AF1580-E745-4536-A8C2-F012492C9587}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8A3-427C-8AB0-722FCC11D7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{8BBF667A-9093-41A7-887C-E9F8F5F35771}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A3-427C-8AB0-722FCC11D7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{68F86B0A-523D-45A2-8E91-544FE6CECAB4}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A3-427C-8AB0-722FCC11D7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{6E0DADDA-4C13-4AC8-BF96-4E2DBB9DEEB9}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A3-427C-8AB0-722FCC11D7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{5F0D01A0-D429-43F8-BA5F-24B142B2B0D5}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A3-427C-8AB0-722FCC11D7C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{19BC4EEE-93AC-442A-8D05-719CB3679722}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8A3-427C-8AB0-722FCC11D7C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{BF774773-29AB-41BA-8C36-E59934C9EFE7}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8A3-427C-8AB0-722FCC11D7C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{5DE1AD0B-2AB8-471B-929F-87CFFD953AE0}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8A3-427C-8AB0-722FCC11D7C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{8AB2B02B-57AF-4FC5-8AB5-CA4993027EBE}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8A3-427C-8AB0-722FCC11D7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28A3-427C-8AB0-722FCC11D7C3}"/>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25,323
25,165
126.41
21,253,578
20,033,797
880,066
8,241,326
10,777,044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財政力指数は類似団体平均値よりやや低めの結果となった。令和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収入面については、固定資産税は減少したが、市民税やたばこ税の増加等が主な要因で地方税収入は微増となった。しなしながら、依然として県内他市町と比べ低く、徴収率の向上に取り組んでいるものの、更なる対策が課題となっている。需要面は増加傾向にあるため、今後も税収の増加を図るとともに、引き続き、企業誘致や交流人口の増加対策に積極的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0" name="直線コネクタ 69"/>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3" name="直線コネクタ 72"/>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6" name="直線コネクタ 75"/>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8" name="テキスト ボックス 77"/>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79" name="直線コネクタ 78"/>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2" name="テキスト ボックス 91"/>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6" name="テキスト ボックス 95"/>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類似団体と比較すると比率が大きく下がる結果となったが、これは新型コロナウイルス感染症の影響により、当初から予定していた事業を中止や延期したことによるものである。今後は、新型コロナウイルス感染症が落ち着き、それ以前の情勢に戻る頃には経常収支比率も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年度～令和元年度並みの比率に戻ると予測される。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61</xdr:row>
      <xdr:rowOff>46990</xdr:rowOff>
    </xdr:to>
    <xdr:cxnSp macro="">
      <xdr:nvCxnSpPr>
        <xdr:cNvPr id="133" name="直線コネクタ 132"/>
        <xdr:cNvCxnSpPr/>
      </xdr:nvCxnSpPr>
      <xdr:spPr>
        <a:xfrm flipV="1">
          <a:off x="4114800" y="1026414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64</xdr:row>
      <xdr:rowOff>103717</xdr:rowOff>
    </xdr:to>
    <xdr:cxnSp macro="">
      <xdr:nvCxnSpPr>
        <xdr:cNvPr id="136" name="直線コネクタ 135"/>
        <xdr:cNvCxnSpPr/>
      </xdr:nvCxnSpPr>
      <xdr:spPr>
        <a:xfrm flipV="1">
          <a:off x="3225800" y="10505440"/>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103717</xdr:rowOff>
    </xdr:to>
    <xdr:cxnSp macro="">
      <xdr:nvCxnSpPr>
        <xdr:cNvPr id="139" name="直線コネクタ 138"/>
        <xdr:cNvCxnSpPr/>
      </xdr:nvCxnSpPr>
      <xdr:spPr>
        <a:xfrm>
          <a:off x="2336800" y="109478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41" name="テキスト ボックス 140"/>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146473</xdr:rowOff>
    </xdr:to>
    <xdr:cxnSp macro="">
      <xdr:nvCxnSpPr>
        <xdr:cNvPr id="142" name="直線コネクタ 141"/>
        <xdr:cNvCxnSpPr/>
      </xdr:nvCxnSpPr>
      <xdr:spPr>
        <a:xfrm>
          <a:off x="1447800" y="1089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4" name="テキスト ボックス 143"/>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6" name="テキスト ボックス 145"/>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52" name="楕円 151"/>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53"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4" name="楕円 153"/>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5" name="テキスト ボックス 154"/>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6" name="楕円 155"/>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57" name="テキスト ボックス 156"/>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8" name="楕円 157"/>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59" name="テキスト ボックス 158"/>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0" name="楕円 159"/>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1" name="テキスト ボックス 160"/>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金額が類似団体平均を上回っているのは、主に人件費と物件費が要因となっている。人件費については、合併時に策定した定員適正化計画を実施してきたが、社会情勢の変化に対応した人員削減計画の見直しにより、職員の新規採用を行ったことや</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に佐賀で開催される国民スポーツ大会に向けた職員増により増加している。物件費については、平成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年度以降、ふるさと応援寄附金の返礼品に係る関係経費が大きくなっている。また、令和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は、新型コロナウイルス感染症対策経費等による需要増により増加した。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70433</xdr:rowOff>
    </xdr:from>
    <xdr:to>
      <xdr:col>23</xdr:col>
      <xdr:colOff>133350</xdr:colOff>
      <xdr:row>82</xdr:row>
      <xdr:rowOff>148462</xdr:rowOff>
    </xdr:to>
    <xdr:cxnSp macro="">
      <xdr:nvCxnSpPr>
        <xdr:cNvPr id="198" name="直線コネクタ 197"/>
        <xdr:cNvCxnSpPr/>
      </xdr:nvCxnSpPr>
      <xdr:spPr>
        <a:xfrm>
          <a:off x="4114800" y="14129333"/>
          <a:ext cx="8382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156138</xdr:rowOff>
    </xdr:from>
    <xdr:to>
      <xdr:col>19</xdr:col>
      <xdr:colOff>133350</xdr:colOff>
      <xdr:row>82</xdr:row>
      <xdr:rowOff>70433</xdr:rowOff>
    </xdr:to>
    <xdr:cxnSp macro="">
      <xdr:nvCxnSpPr>
        <xdr:cNvPr id="201" name="直線コネクタ 200"/>
        <xdr:cNvCxnSpPr/>
      </xdr:nvCxnSpPr>
      <xdr:spPr>
        <a:xfrm>
          <a:off x="3225800" y="14043588"/>
          <a:ext cx="889000" cy="8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72905</xdr:rowOff>
    </xdr:from>
    <xdr:ext cx="736600" cy="259045"/>
    <xdr:sp macro="" textlink="">
      <xdr:nvSpPr>
        <xdr:cNvPr id="203" name="テキスト ボックス 202"/>
        <xdr:cNvSpPr txBox="1"/>
      </xdr:nvSpPr>
      <xdr:spPr>
        <a:xfrm>
          <a:off x="3733800" y="1378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137275</xdr:rowOff>
    </xdr:from>
    <xdr:to>
      <xdr:col>15</xdr:col>
      <xdr:colOff>82550</xdr:colOff>
      <xdr:row>81</xdr:row>
      <xdr:rowOff>156138</xdr:rowOff>
    </xdr:to>
    <xdr:cxnSp macro="">
      <xdr:nvCxnSpPr>
        <xdr:cNvPr id="204" name="直線コネクタ 203"/>
        <xdr:cNvCxnSpPr/>
      </xdr:nvCxnSpPr>
      <xdr:spPr>
        <a:xfrm>
          <a:off x="2336800" y="14024725"/>
          <a:ext cx="889000" cy="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16677</xdr:rowOff>
    </xdr:from>
    <xdr:ext cx="762000" cy="259045"/>
    <xdr:sp macro="" textlink="">
      <xdr:nvSpPr>
        <xdr:cNvPr id="206" name="テキスト ボックス 205"/>
        <xdr:cNvSpPr txBox="1"/>
      </xdr:nvSpPr>
      <xdr:spPr>
        <a:xfrm>
          <a:off x="2844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137275</xdr:rowOff>
    </xdr:from>
    <xdr:to>
      <xdr:col>11</xdr:col>
      <xdr:colOff>31750</xdr:colOff>
      <xdr:row>82</xdr:row>
      <xdr:rowOff>42097</xdr:rowOff>
    </xdr:to>
    <xdr:cxnSp macro="">
      <xdr:nvCxnSpPr>
        <xdr:cNvPr id="207" name="直線コネクタ 206"/>
        <xdr:cNvCxnSpPr/>
      </xdr:nvCxnSpPr>
      <xdr:spPr>
        <a:xfrm flipV="1">
          <a:off x="1447800" y="14024725"/>
          <a:ext cx="889000" cy="7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166338</xdr:rowOff>
    </xdr:from>
    <xdr:ext cx="762000" cy="259045"/>
    <xdr:sp macro="" textlink="">
      <xdr:nvSpPr>
        <xdr:cNvPr id="209" name="テキスト ボックス 208"/>
        <xdr:cNvSpPr txBox="1"/>
      </xdr:nvSpPr>
      <xdr:spPr>
        <a:xfrm>
          <a:off x="1955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151399</xdr:rowOff>
    </xdr:from>
    <xdr:ext cx="762000" cy="259045"/>
    <xdr:sp macro="" textlink="">
      <xdr:nvSpPr>
        <xdr:cNvPr id="211" name="テキスト ボックス 210"/>
        <xdr:cNvSpPr txBox="1"/>
      </xdr:nvSpPr>
      <xdr:spPr>
        <a:xfrm>
          <a:off x="1066800" y="1369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97662</xdr:rowOff>
    </xdr:from>
    <xdr:to>
      <xdr:col>23</xdr:col>
      <xdr:colOff>184150</xdr:colOff>
      <xdr:row>83</xdr:row>
      <xdr:rowOff>27812</xdr:rowOff>
    </xdr:to>
    <xdr:sp macro="" textlink="">
      <xdr:nvSpPr>
        <xdr:cNvPr id="217" name="楕円 216"/>
        <xdr:cNvSpPr/>
      </xdr:nvSpPr>
      <xdr:spPr>
        <a:xfrm>
          <a:off x="4902200" y="141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69739</xdr:rowOff>
    </xdr:from>
    <xdr:ext cx="762000" cy="259045"/>
    <xdr:sp macro="" textlink="">
      <xdr:nvSpPr>
        <xdr:cNvPr id="218" name="人件費・物件費等の状況該当値テキスト"/>
        <xdr:cNvSpPr txBox="1"/>
      </xdr:nvSpPr>
      <xdr:spPr>
        <a:xfrm>
          <a:off x="5041900" y="1412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19633</xdr:rowOff>
    </xdr:from>
    <xdr:to>
      <xdr:col>19</xdr:col>
      <xdr:colOff>184150</xdr:colOff>
      <xdr:row>82</xdr:row>
      <xdr:rowOff>121233</xdr:rowOff>
    </xdr:to>
    <xdr:sp macro="" textlink="">
      <xdr:nvSpPr>
        <xdr:cNvPr id="219" name="楕円 218"/>
        <xdr:cNvSpPr/>
      </xdr:nvSpPr>
      <xdr:spPr>
        <a:xfrm>
          <a:off x="4064000" y="140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106010</xdr:rowOff>
    </xdr:from>
    <xdr:ext cx="736600" cy="259045"/>
    <xdr:sp macro="" textlink="">
      <xdr:nvSpPr>
        <xdr:cNvPr id="220" name="テキスト ボックス 219"/>
        <xdr:cNvSpPr txBox="1"/>
      </xdr:nvSpPr>
      <xdr:spPr>
        <a:xfrm>
          <a:off x="3733800" y="1416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105338</xdr:rowOff>
    </xdr:from>
    <xdr:to>
      <xdr:col>15</xdr:col>
      <xdr:colOff>133350</xdr:colOff>
      <xdr:row>82</xdr:row>
      <xdr:rowOff>35488</xdr:rowOff>
    </xdr:to>
    <xdr:sp macro="" textlink="">
      <xdr:nvSpPr>
        <xdr:cNvPr id="221" name="楕円 220"/>
        <xdr:cNvSpPr/>
      </xdr:nvSpPr>
      <xdr:spPr>
        <a:xfrm>
          <a:off x="3175000" y="139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20265</xdr:rowOff>
    </xdr:from>
    <xdr:ext cx="762000" cy="259045"/>
    <xdr:sp macro="" textlink="">
      <xdr:nvSpPr>
        <xdr:cNvPr id="222" name="テキスト ボックス 221"/>
        <xdr:cNvSpPr txBox="1"/>
      </xdr:nvSpPr>
      <xdr:spPr>
        <a:xfrm>
          <a:off x="2844800" y="140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86475</xdr:rowOff>
    </xdr:from>
    <xdr:to>
      <xdr:col>11</xdr:col>
      <xdr:colOff>82550</xdr:colOff>
      <xdr:row>82</xdr:row>
      <xdr:rowOff>16625</xdr:rowOff>
    </xdr:to>
    <xdr:sp macro="" textlink="">
      <xdr:nvSpPr>
        <xdr:cNvPr id="223" name="楕円 222"/>
        <xdr:cNvSpPr/>
      </xdr:nvSpPr>
      <xdr:spPr>
        <a:xfrm>
          <a:off x="2286000" y="139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1402</xdr:rowOff>
    </xdr:from>
    <xdr:ext cx="762000" cy="259045"/>
    <xdr:sp macro="" textlink="">
      <xdr:nvSpPr>
        <xdr:cNvPr id="224" name="テキスト ボックス 223"/>
        <xdr:cNvSpPr txBox="1"/>
      </xdr:nvSpPr>
      <xdr:spPr>
        <a:xfrm>
          <a:off x="1955800" y="1406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162747</xdr:rowOff>
    </xdr:from>
    <xdr:to>
      <xdr:col>7</xdr:col>
      <xdr:colOff>31750</xdr:colOff>
      <xdr:row>82</xdr:row>
      <xdr:rowOff>92897</xdr:rowOff>
    </xdr:to>
    <xdr:sp macro="" textlink="">
      <xdr:nvSpPr>
        <xdr:cNvPr id="225" name="楕円 224"/>
        <xdr:cNvSpPr/>
      </xdr:nvSpPr>
      <xdr:spPr>
        <a:xfrm>
          <a:off x="1397000" y="140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77674</xdr:rowOff>
    </xdr:from>
    <xdr:ext cx="762000" cy="259045"/>
    <xdr:sp macro="" textlink="">
      <xdr:nvSpPr>
        <xdr:cNvPr id="226" name="テキスト ボックス 225"/>
        <xdr:cNvSpPr txBox="1"/>
      </xdr:nvSpPr>
      <xdr:spPr>
        <a:xfrm>
          <a:off x="1066800" y="1413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給与制度の適正な運用により類似団体と比較して低く、また県内でも最低水準である。嬉野市は正規職員数の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割強が任期付職員となっており、経験年数によって給与が設定されている事が主な要因である。今後は、人事評価制度の本格的な導入により、成果による給与配分にも取り組む必要がある。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80</xdr:row>
      <xdr:rowOff>147864</xdr:rowOff>
    </xdr:to>
    <xdr:cxnSp macro="">
      <xdr:nvCxnSpPr>
        <xdr:cNvPr id="262" name="直線コネクタ 261"/>
        <xdr:cNvCxnSpPr/>
      </xdr:nvCxnSpPr>
      <xdr:spPr>
        <a:xfrm>
          <a:off x="16179800" y="138638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79829</xdr:rowOff>
    </xdr:to>
    <xdr:cxnSp macro="">
      <xdr:nvCxnSpPr>
        <xdr:cNvPr id="265" name="直線コネクタ 264"/>
        <xdr:cNvCxnSpPr/>
      </xdr:nvCxnSpPr>
      <xdr:spPr>
        <a:xfrm flipV="1">
          <a:off x="15290800" y="138638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7" name="テキスト ボックス 266"/>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97971</xdr:rowOff>
    </xdr:to>
    <xdr:cxnSp macro="">
      <xdr:nvCxnSpPr>
        <xdr:cNvPr id="268" name="直線コネクタ 267"/>
        <xdr:cNvCxnSpPr/>
      </xdr:nvCxnSpPr>
      <xdr:spPr>
        <a:xfrm flipV="1">
          <a:off x="14401800" y="139672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70" name="テキスト ボックス 269"/>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82</xdr:row>
      <xdr:rowOff>97971</xdr:rowOff>
    </xdr:to>
    <xdr:cxnSp macro="">
      <xdr:nvCxnSpPr>
        <xdr:cNvPr id="271" name="直線コネクタ 270"/>
        <xdr:cNvCxnSpPr/>
      </xdr:nvCxnSpPr>
      <xdr:spPr>
        <a:xfrm>
          <a:off x="13512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73" name="テキスト ボックス 272"/>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5" name="テキスト ボックス 274"/>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97064</xdr:rowOff>
    </xdr:from>
    <xdr:to>
      <xdr:col>81</xdr:col>
      <xdr:colOff>95250</xdr:colOff>
      <xdr:row>81</xdr:row>
      <xdr:rowOff>27214</xdr:rowOff>
    </xdr:to>
    <xdr:sp macro="" textlink="">
      <xdr:nvSpPr>
        <xdr:cNvPr id="281" name="楕円 280"/>
        <xdr:cNvSpPr/>
      </xdr:nvSpPr>
      <xdr:spPr>
        <a:xfrm>
          <a:off x="169672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18341</xdr:rowOff>
    </xdr:from>
    <xdr:ext cx="762000" cy="259045"/>
    <xdr:sp macro="" textlink="">
      <xdr:nvSpPr>
        <xdr:cNvPr id="282" name="給与水準   （国との比較）該当値テキスト"/>
        <xdr:cNvSpPr txBox="1"/>
      </xdr:nvSpPr>
      <xdr:spPr>
        <a:xfrm>
          <a:off x="17106900" y="137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97064</xdr:rowOff>
    </xdr:from>
    <xdr:to>
      <xdr:col>77</xdr:col>
      <xdr:colOff>95250</xdr:colOff>
      <xdr:row>81</xdr:row>
      <xdr:rowOff>27214</xdr:rowOff>
    </xdr:to>
    <xdr:sp macro="" textlink="">
      <xdr:nvSpPr>
        <xdr:cNvPr id="283" name="楕円 282"/>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37391</xdr:rowOff>
    </xdr:from>
    <xdr:ext cx="736600" cy="259045"/>
    <xdr:sp macro="" textlink="">
      <xdr:nvSpPr>
        <xdr:cNvPr id="284" name="テキスト ボックス 283"/>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5" name="楕円 284"/>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6" name="テキスト ボックス 285"/>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7" name="楕円 286"/>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8" name="テキスト ボックス 287"/>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9" name="楕円 288"/>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90" name="テキスト ボックス 289"/>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合併後の定員適正化計画（退職者の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補充）の実施（平成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実施）により職員数は減少し、類似団体の数値を下回っている。今後は住民サービスを低下させることがないように人員を確保しつつ、業務委託や業務効率化手法の導入等により、引き続き人員の適正化を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20172</xdr:rowOff>
    </xdr:from>
    <xdr:to>
      <xdr:col>81</xdr:col>
      <xdr:colOff>44450</xdr:colOff>
      <xdr:row>60</xdr:row>
      <xdr:rowOff>24595</xdr:rowOff>
    </xdr:to>
    <xdr:cxnSp macro="">
      <xdr:nvCxnSpPr>
        <xdr:cNvPr id="324" name="直線コネクタ 323"/>
        <xdr:cNvCxnSpPr/>
      </xdr:nvCxnSpPr>
      <xdr:spPr>
        <a:xfrm>
          <a:off x="16179800" y="10307172"/>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9373</xdr:rowOff>
    </xdr:from>
    <xdr:ext cx="762000" cy="259045"/>
    <xdr:sp macro="" textlink="">
      <xdr:nvSpPr>
        <xdr:cNvPr id="325" name="定員管理の状況平均値テキスト"/>
        <xdr:cNvSpPr txBox="1"/>
      </xdr:nvSpPr>
      <xdr:spPr>
        <a:xfrm>
          <a:off x="17106900" y="10296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12129</xdr:rowOff>
    </xdr:from>
    <xdr:to>
      <xdr:col>77</xdr:col>
      <xdr:colOff>44450</xdr:colOff>
      <xdr:row>60</xdr:row>
      <xdr:rowOff>20172</xdr:rowOff>
    </xdr:to>
    <xdr:cxnSp macro="">
      <xdr:nvCxnSpPr>
        <xdr:cNvPr id="327" name="直線コネクタ 326"/>
        <xdr:cNvCxnSpPr/>
      </xdr:nvCxnSpPr>
      <xdr:spPr>
        <a:xfrm>
          <a:off x="15290800" y="102991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167090</xdr:rowOff>
    </xdr:from>
    <xdr:to>
      <xdr:col>72</xdr:col>
      <xdr:colOff>203200</xdr:colOff>
      <xdr:row>60</xdr:row>
      <xdr:rowOff>12129</xdr:rowOff>
    </xdr:to>
    <xdr:cxnSp macro="">
      <xdr:nvCxnSpPr>
        <xdr:cNvPr id="330" name="直線コネクタ 329"/>
        <xdr:cNvCxnSpPr/>
      </xdr:nvCxnSpPr>
      <xdr:spPr>
        <a:xfrm>
          <a:off x="14401800" y="10282640"/>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158644</xdr:rowOff>
    </xdr:from>
    <xdr:to>
      <xdr:col>68</xdr:col>
      <xdr:colOff>152400</xdr:colOff>
      <xdr:row>59</xdr:row>
      <xdr:rowOff>167090</xdr:rowOff>
    </xdr:to>
    <xdr:cxnSp macro="">
      <xdr:nvCxnSpPr>
        <xdr:cNvPr id="333" name="直線コネクタ 332"/>
        <xdr:cNvCxnSpPr/>
      </xdr:nvCxnSpPr>
      <xdr:spPr>
        <a:xfrm>
          <a:off x="13512800" y="10274194"/>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145245</xdr:rowOff>
    </xdr:from>
    <xdr:to>
      <xdr:col>81</xdr:col>
      <xdr:colOff>95250</xdr:colOff>
      <xdr:row>60</xdr:row>
      <xdr:rowOff>75395</xdr:rowOff>
    </xdr:to>
    <xdr:sp macro="" textlink="">
      <xdr:nvSpPr>
        <xdr:cNvPr id="343" name="楕円 342"/>
        <xdr:cNvSpPr/>
      </xdr:nvSpPr>
      <xdr:spPr>
        <a:xfrm>
          <a:off x="169672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66522</xdr:rowOff>
    </xdr:from>
    <xdr:ext cx="762000" cy="259045"/>
    <xdr:sp macro="" textlink="">
      <xdr:nvSpPr>
        <xdr:cNvPr id="344" name="定員管理の状況該当値テキスト"/>
        <xdr:cNvSpPr txBox="1"/>
      </xdr:nvSpPr>
      <xdr:spPr>
        <a:xfrm>
          <a:off x="17106900" y="1018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140822</xdr:rowOff>
    </xdr:from>
    <xdr:to>
      <xdr:col>77</xdr:col>
      <xdr:colOff>95250</xdr:colOff>
      <xdr:row>60</xdr:row>
      <xdr:rowOff>70972</xdr:rowOff>
    </xdr:to>
    <xdr:sp macro="" textlink="">
      <xdr:nvSpPr>
        <xdr:cNvPr id="345" name="楕円 344"/>
        <xdr:cNvSpPr/>
      </xdr:nvSpPr>
      <xdr:spPr>
        <a:xfrm>
          <a:off x="16129000" y="102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81149</xdr:rowOff>
    </xdr:from>
    <xdr:ext cx="736600" cy="259045"/>
    <xdr:sp macro="" textlink="">
      <xdr:nvSpPr>
        <xdr:cNvPr id="346" name="テキスト ボックス 345"/>
        <xdr:cNvSpPr txBox="1"/>
      </xdr:nvSpPr>
      <xdr:spPr>
        <a:xfrm>
          <a:off x="15798800" y="1002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132779</xdr:rowOff>
    </xdr:from>
    <xdr:to>
      <xdr:col>73</xdr:col>
      <xdr:colOff>44450</xdr:colOff>
      <xdr:row>60</xdr:row>
      <xdr:rowOff>62929</xdr:rowOff>
    </xdr:to>
    <xdr:sp macro="" textlink="">
      <xdr:nvSpPr>
        <xdr:cNvPr id="347" name="楕円 346"/>
        <xdr:cNvSpPr/>
      </xdr:nvSpPr>
      <xdr:spPr>
        <a:xfrm>
          <a:off x="15240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73106</xdr:rowOff>
    </xdr:from>
    <xdr:ext cx="762000" cy="259045"/>
    <xdr:sp macro="" textlink="">
      <xdr:nvSpPr>
        <xdr:cNvPr id="348" name="テキスト ボックス 347"/>
        <xdr:cNvSpPr txBox="1"/>
      </xdr:nvSpPr>
      <xdr:spPr>
        <a:xfrm>
          <a:off x="14909800" y="100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116290</xdr:rowOff>
    </xdr:from>
    <xdr:to>
      <xdr:col>68</xdr:col>
      <xdr:colOff>203200</xdr:colOff>
      <xdr:row>60</xdr:row>
      <xdr:rowOff>46440</xdr:rowOff>
    </xdr:to>
    <xdr:sp macro="" textlink="">
      <xdr:nvSpPr>
        <xdr:cNvPr id="349" name="楕円 348"/>
        <xdr:cNvSpPr/>
      </xdr:nvSpPr>
      <xdr:spPr>
        <a:xfrm>
          <a:off x="14351000" y="102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56617</xdr:rowOff>
    </xdr:from>
    <xdr:ext cx="762000" cy="259045"/>
    <xdr:sp macro="" textlink="">
      <xdr:nvSpPr>
        <xdr:cNvPr id="350" name="テキスト ボックス 349"/>
        <xdr:cNvSpPr txBox="1"/>
      </xdr:nvSpPr>
      <xdr:spPr>
        <a:xfrm>
          <a:off x="14020800" y="100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107844</xdr:rowOff>
    </xdr:from>
    <xdr:to>
      <xdr:col>64</xdr:col>
      <xdr:colOff>152400</xdr:colOff>
      <xdr:row>60</xdr:row>
      <xdr:rowOff>37994</xdr:rowOff>
    </xdr:to>
    <xdr:sp macro="" textlink="">
      <xdr:nvSpPr>
        <xdr:cNvPr id="351" name="楕円 350"/>
        <xdr:cNvSpPr/>
      </xdr:nvSpPr>
      <xdr:spPr>
        <a:xfrm>
          <a:off x="13462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48171</xdr:rowOff>
    </xdr:from>
    <xdr:ext cx="762000" cy="259045"/>
    <xdr:sp macro="" textlink="">
      <xdr:nvSpPr>
        <xdr:cNvPr id="352" name="テキスト ボックス 351"/>
        <xdr:cNvSpPr txBox="1"/>
      </xdr:nvSpPr>
      <xdr:spPr>
        <a:xfrm>
          <a:off x="13131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利率の高い地方債の償還が進んだことや、交付税措置率の高い合併特例債の有効活用により平成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年度までは類似団体平均を下回っていたが、令和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以降は公営企業及び一部事務組合の地方債償還金に対する繰入金等の増により比率は上昇に転じている。今後は、新幹線嬉野温泉駅周辺整備事業等の大型投資的事業により比率の上昇が見込まれるため、引き続き、起債の抑制や有利な地方債の活用に努め水準を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42</xdr:row>
      <xdr:rowOff>170180</xdr:rowOff>
    </xdr:to>
    <xdr:cxnSp macro="">
      <xdr:nvCxnSpPr>
        <xdr:cNvPr id="385" name="直線コネクタ 384"/>
        <xdr:cNvCxnSpPr/>
      </xdr:nvCxnSpPr>
      <xdr:spPr>
        <a:xfrm>
          <a:off x="16179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170180</xdr:rowOff>
    </xdr:to>
    <xdr:cxnSp macro="">
      <xdr:nvCxnSpPr>
        <xdr:cNvPr id="388" name="直線コネクタ 387"/>
        <xdr:cNvCxnSpPr/>
      </xdr:nvCxnSpPr>
      <xdr:spPr>
        <a:xfrm>
          <a:off x="15290800" y="735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11447</xdr:rowOff>
    </xdr:from>
    <xdr:ext cx="736600" cy="259045"/>
    <xdr:sp macro="" textlink="">
      <xdr:nvSpPr>
        <xdr:cNvPr id="390" name="テキスト ボックス 389"/>
        <xdr:cNvSpPr txBox="1"/>
      </xdr:nvSpPr>
      <xdr:spPr>
        <a:xfrm>
          <a:off x="15798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154094</xdr:rowOff>
    </xdr:to>
    <xdr:cxnSp macro="">
      <xdr:nvCxnSpPr>
        <xdr:cNvPr id="391" name="直線コネクタ 390"/>
        <xdr:cNvCxnSpPr/>
      </xdr:nvCxnSpPr>
      <xdr:spPr>
        <a:xfrm>
          <a:off x="14401800" y="730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35577</xdr:rowOff>
    </xdr:from>
    <xdr:ext cx="762000" cy="259045"/>
    <xdr:sp macro="" textlink="">
      <xdr:nvSpPr>
        <xdr:cNvPr id="393" name="テキスト ボックス 392"/>
        <xdr:cNvSpPr txBox="1"/>
      </xdr:nvSpPr>
      <xdr:spPr>
        <a:xfrm>
          <a:off x="14909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105833</xdr:rowOff>
    </xdr:to>
    <xdr:cxnSp macro="">
      <xdr:nvCxnSpPr>
        <xdr:cNvPr id="394" name="直線コネクタ 393"/>
        <xdr:cNvCxnSpPr/>
      </xdr:nvCxnSpPr>
      <xdr:spPr>
        <a:xfrm>
          <a:off x="13512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4" name="楕円 403"/>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5"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6" name="楕円 405"/>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7" name="テキスト ボックス 406"/>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8" name="楕円 407"/>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9" name="テキスト ボックス 408"/>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0" name="楕円 409"/>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166810</xdr:rowOff>
    </xdr:from>
    <xdr:ext cx="762000" cy="259045"/>
    <xdr:sp macro="" textlink="">
      <xdr:nvSpPr>
        <xdr:cNvPr id="411" name="テキスト ボックス 410"/>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2" name="楕円 411"/>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13" name="テキスト ボックス 412"/>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令和元年度までは、</a:t>
          </a:r>
          <a:r>
            <a:rPr kumimoji="1" lang="ja-JP" altLang="ja-JP" sz="1000">
              <a:solidFill>
                <a:schemeClr val="dk1"/>
              </a:solidFill>
              <a:effectLst/>
              <a:latin typeface="+mn-lt"/>
              <a:ea typeface="+mn-ea"/>
              <a:cs typeface="+mn-cs"/>
            </a:rPr>
            <a:t>公共施設等整備事業（</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：うれしの茶交流館等、</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中央体育館、市民センター）に伴う借入金の増加に加え、新幹線嬉野温泉駅周辺整備の本格実施による事業経費の増加及び土地開発公社に対する大規模な債務負担行為の発生により、将来負担比率は類似団体に比べやや高い状態にあ</a:t>
          </a:r>
          <a:r>
            <a:rPr kumimoji="1" lang="ja-JP" altLang="en-US" sz="1000">
              <a:solidFill>
                <a:schemeClr val="dk1"/>
              </a:solidFill>
              <a:effectLst/>
              <a:latin typeface="+mn-lt"/>
              <a:ea typeface="+mn-ea"/>
              <a:cs typeface="+mn-cs"/>
            </a:rPr>
            <a:t>った。令和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年度以降、特に令和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年度は地方債現在高の減及び充当可能基金の増、更に普通交付税及び臨時財政対策債の発行可能額の増により類似団体に比べ大きく低下した。今後も、</a:t>
          </a:r>
          <a:r>
            <a:rPr kumimoji="1" lang="ja-JP" altLang="ja-JP" sz="1000">
              <a:solidFill>
                <a:schemeClr val="dk1"/>
              </a:solidFill>
              <a:effectLst/>
              <a:latin typeface="+mn-lt"/>
              <a:ea typeface="+mn-ea"/>
              <a:cs typeface="+mn-cs"/>
            </a:rPr>
            <a:t>財政調整基金及び減債基金の積み立てによる充当可能財源の増並びに地方債発行の抑制など、計画的な運営を行っていくよう努める。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40344</xdr:rowOff>
    </xdr:from>
    <xdr:to>
      <xdr:col>81</xdr:col>
      <xdr:colOff>44450</xdr:colOff>
      <xdr:row>15</xdr:row>
      <xdr:rowOff>14478</xdr:rowOff>
    </xdr:to>
    <xdr:cxnSp macro="">
      <xdr:nvCxnSpPr>
        <xdr:cNvPr id="447" name="直線コネクタ 446"/>
        <xdr:cNvCxnSpPr/>
      </xdr:nvCxnSpPr>
      <xdr:spPr>
        <a:xfrm flipV="1">
          <a:off x="16179800" y="2440644"/>
          <a:ext cx="8382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8" name="将来負担の状況平均値テキスト"/>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xdr:rowOff>
    </xdr:from>
    <xdr:to>
      <xdr:col>77</xdr:col>
      <xdr:colOff>44450</xdr:colOff>
      <xdr:row>16</xdr:row>
      <xdr:rowOff>101219</xdr:rowOff>
    </xdr:to>
    <xdr:cxnSp macro="">
      <xdr:nvCxnSpPr>
        <xdr:cNvPr id="450" name="直線コネクタ 449"/>
        <xdr:cNvCxnSpPr/>
      </xdr:nvCxnSpPr>
      <xdr:spPr>
        <a:xfrm flipV="1">
          <a:off x="15290800" y="2586228"/>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52" name="テキスト ボックス 451"/>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101219</xdr:rowOff>
    </xdr:from>
    <xdr:to>
      <xdr:col>72</xdr:col>
      <xdr:colOff>203200</xdr:colOff>
      <xdr:row>17</xdr:row>
      <xdr:rowOff>6985</xdr:rowOff>
    </xdr:to>
    <xdr:cxnSp macro="">
      <xdr:nvCxnSpPr>
        <xdr:cNvPr id="453" name="直線コネクタ 452"/>
        <xdr:cNvCxnSpPr/>
      </xdr:nvCxnSpPr>
      <xdr:spPr>
        <a:xfrm flipV="1">
          <a:off x="14401800" y="2844419"/>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5" name="テキスト ボックス 454"/>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6985</xdr:rowOff>
    </xdr:from>
    <xdr:to>
      <xdr:col>68</xdr:col>
      <xdr:colOff>152400</xdr:colOff>
      <xdr:row>17</xdr:row>
      <xdr:rowOff>13420</xdr:rowOff>
    </xdr:to>
    <xdr:cxnSp macro="">
      <xdr:nvCxnSpPr>
        <xdr:cNvPr id="456" name="直線コネクタ 455"/>
        <xdr:cNvCxnSpPr/>
      </xdr:nvCxnSpPr>
      <xdr:spPr>
        <a:xfrm flipV="1">
          <a:off x="13512800" y="292163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8" name="テキスト ボックス 457"/>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60" name="テキスト ボックス 459"/>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160994</xdr:rowOff>
    </xdr:from>
    <xdr:to>
      <xdr:col>81</xdr:col>
      <xdr:colOff>95250</xdr:colOff>
      <xdr:row>14</xdr:row>
      <xdr:rowOff>91144</xdr:rowOff>
    </xdr:to>
    <xdr:sp macro="" textlink="">
      <xdr:nvSpPr>
        <xdr:cNvPr id="466" name="楕円 465"/>
        <xdr:cNvSpPr/>
      </xdr:nvSpPr>
      <xdr:spPr>
        <a:xfrm>
          <a:off x="169672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82271</xdr:rowOff>
    </xdr:from>
    <xdr:ext cx="762000" cy="259045"/>
    <xdr:sp macro="" textlink="">
      <xdr:nvSpPr>
        <xdr:cNvPr id="467" name="将来負担の状況該当値テキスト"/>
        <xdr:cNvSpPr txBox="1"/>
      </xdr:nvSpPr>
      <xdr:spPr>
        <a:xfrm>
          <a:off x="17106900" y="23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135128</xdr:rowOff>
    </xdr:from>
    <xdr:to>
      <xdr:col>77</xdr:col>
      <xdr:colOff>95250</xdr:colOff>
      <xdr:row>15</xdr:row>
      <xdr:rowOff>65278</xdr:rowOff>
    </xdr:to>
    <xdr:sp macro="" textlink="">
      <xdr:nvSpPr>
        <xdr:cNvPr id="468" name="楕円 467"/>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75455</xdr:rowOff>
    </xdr:from>
    <xdr:ext cx="736600" cy="259045"/>
    <xdr:sp macro="" textlink="">
      <xdr:nvSpPr>
        <xdr:cNvPr id="469" name="テキスト ボックス 468"/>
        <xdr:cNvSpPr txBox="1"/>
      </xdr:nvSpPr>
      <xdr:spPr>
        <a:xfrm>
          <a:off x="15798800" y="23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70" name="楕円 469"/>
        <xdr:cNvSpPr/>
      </xdr:nvSpPr>
      <xdr:spPr>
        <a:xfrm>
          <a:off x="15240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71" name="テキスト ボックス 470"/>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127635</xdr:rowOff>
    </xdr:from>
    <xdr:to>
      <xdr:col>68</xdr:col>
      <xdr:colOff>203200</xdr:colOff>
      <xdr:row>17</xdr:row>
      <xdr:rowOff>57785</xdr:rowOff>
    </xdr:to>
    <xdr:sp macro="" textlink="">
      <xdr:nvSpPr>
        <xdr:cNvPr id="472" name="楕円 471"/>
        <xdr:cNvSpPr/>
      </xdr:nvSpPr>
      <xdr:spPr>
        <a:xfrm>
          <a:off x="1435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42562</xdr:rowOff>
    </xdr:from>
    <xdr:ext cx="762000" cy="259045"/>
    <xdr:sp macro="" textlink="">
      <xdr:nvSpPr>
        <xdr:cNvPr id="473" name="テキスト ボックス 472"/>
        <xdr:cNvSpPr txBox="1"/>
      </xdr:nvSpPr>
      <xdr:spPr>
        <a:xfrm>
          <a:off x="14020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134070</xdr:rowOff>
    </xdr:from>
    <xdr:to>
      <xdr:col>64</xdr:col>
      <xdr:colOff>152400</xdr:colOff>
      <xdr:row>17</xdr:row>
      <xdr:rowOff>64220</xdr:rowOff>
    </xdr:to>
    <xdr:sp macro="" textlink="">
      <xdr:nvSpPr>
        <xdr:cNvPr id="474" name="楕円 473"/>
        <xdr:cNvSpPr/>
      </xdr:nvSpPr>
      <xdr:spPr>
        <a:xfrm>
          <a:off x="13462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48997</xdr:rowOff>
    </xdr:from>
    <xdr:ext cx="762000" cy="259045"/>
    <xdr:sp macro="" textlink="">
      <xdr:nvSpPr>
        <xdr:cNvPr id="475" name="テキスト ボックス 474"/>
        <xdr:cNvSpPr txBox="1"/>
      </xdr:nvSpPr>
      <xdr:spPr>
        <a:xfrm>
          <a:off x="13131800" y="296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25,323
25,165
126.41
21,253,578
20,033,797
880,066
8,241,326
10,777,044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職員数については、合併以降の定員適正化計画に沿って着実に減少したが、平成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年度は横ばいで推移し、令和元年度は増加に転じ令和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年度も引き続き増加となった。また、会計年度任用職員等は増加傾向にある。住民サービスの向上、働き方改革が求められる中、これ以上の職員数の削減は厳しい面があるため、今後は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箇所ある庁舎の統合が課題である。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28702</xdr:rowOff>
    </xdr:to>
    <xdr:cxnSp macro="">
      <xdr:nvCxnSpPr>
        <xdr:cNvPr id="64" name="直線コネクタ 63"/>
        <xdr:cNvCxnSpPr/>
      </xdr:nvCxnSpPr>
      <xdr:spPr>
        <a:xfrm flipV="1">
          <a:off x="3987800" y="6344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28702</xdr:rowOff>
    </xdr:to>
    <xdr:cxnSp macro="">
      <xdr:nvCxnSpPr>
        <xdr:cNvPr id="67" name="直線コネクタ 66"/>
        <xdr:cNvCxnSpPr/>
      </xdr:nvCxnSpPr>
      <xdr:spPr>
        <a:xfrm>
          <a:off x="3098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24130</xdr:rowOff>
    </xdr:to>
    <xdr:cxnSp macro="">
      <xdr:nvCxnSpPr>
        <xdr:cNvPr id="70" name="直線コネクタ 69"/>
        <xdr:cNvCxnSpPr/>
      </xdr:nvCxnSpPr>
      <xdr:spPr>
        <a:xfrm>
          <a:off x="2209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154432</xdr:rowOff>
    </xdr:to>
    <xdr:cxnSp macro="">
      <xdr:nvCxnSpPr>
        <xdr:cNvPr id="73" name="直線コネクタ 72"/>
        <xdr:cNvCxnSpPr/>
      </xdr:nvCxnSpPr>
      <xdr:spPr>
        <a:xfrm>
          <a:off x="1320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物件費に係る経常収支比率について、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平均値より低い数値で推移し、令和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％減となった。今後も経常経費の枠配分による予算編成を継続して実施し、物件費の抑制に努める。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46990</xdr:rowOff>
    </xdr:to>
    <xdr:cxnSp macro="">
      <xdr:nvCxnSpPr>
        <xdr:cNvPr id="125" name="直線コネクタ 124"/>
        <xdr:cNvCxnSpPr/>
      </xdr:nvCxnSpPr>
      <xdr:spPr>
        <a:xfrm flipV="1">
          <a:off x="15671800" y="2557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130810</xdr:rowOff>
    </xdr:to>
    <xdr:cxnSp macro="">
      <xdr:nvCxnSpPr>
        <xdr:cNvPr id="128" name="直線コネクタ 127"/>
        <xdr:cNvCxnSpPr/>
      </xdr:nvCxnSpPr>
      <xdr:spPr>
        <a:xfrm flipV="1">
          <a:off x="14782800" y="261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130810</xdr:rowOff>
    </xdr:to>
    <xdr:cxnSp macro="">
      <xdr:nvCxnSpPr>
        <xdr:cNvPr id="131" name="直線コネクタ 130"/>
        <xdr:cNvCxnSpPr/>
      </xdr:nvCxnSpPr>
      <xdr:spPr>
        <a:xfrm>
          <a:off x="13893800" y="265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3" name="テキスト ボックス 132"/>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85090</xdr:rowOff>
    </xdr:to>
    <xdr:cxnSp macro="">
      <xdr:nvCxnSpPr>
        <xdr:cNvPr id="134" name="直線コネクタ 133"/>
        <xdr:cNvCxnSpPr/>
      </xdr:nvCxnSpPr>
      <xdr:spPr>
        <a:xfrm>
          <a:off x="13004800" y="264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a:solidFill>
                <a:schemeClr val="dk1"/>
              </a:solidFill>
              <a:effectLst/>
              <a:latin typeface="+mn-lt"/>
              <a:ea typeface="+mn-ea"/>
              <a:cs typeface="+mn-cs"/>
            </a:rPr>
            <a:t>令和</a:t>
          </a:r>
          <a:r>
            <a:rPr kumimoji="1" lang="en-US" altLang="ja-JP" sz="950">
              <a:solidFill>
                <a:schemeClr val="dk1"/>
              </a:solidFill>
              <a:effectLst/>
              <a:latin typeface="+mn-lt"/>
              <a:ea typeface="+mn-ea"/>
              <a:cs typeface="+mn-cs"/>
            </a:rPr>
            <a:t>29</a:t>
          </a:r>
          <a:r>
            <a:rPr kumimoji="1" lang="ja-JP" altLang="en-US" sz="950">
              <a:solidFill>
                <a:schemeClr val="dk1"/>
              </a:solidFill>
              <a:effectLst/>
              <a:latin typeface="+mn-lt"/>
              <a:ea typeface="+mn-ea"/>
              <a:cs typeface="+mn-cs"/>
            </a:rPr>
            <a:t>～令和元年度はほぼ同程度で推移していたが、令和</a:t>
          </a:r>
          <a:r>
            <a:rPr kumimoji="1" lang="en-US" altLang="ja-JP" sz="950">
              <a:solidFill>
                <a:schemeClr val="dk1"/>
              </a:solidFill>
              <a:effectLst/>
              <a:latin typeface="+mn-lt"/>
              <a:ea typeface="+mn-ea"/>
              <a:cs typeface="+mn-cs"/>
            </a:rPr>
            <a:t>2</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3</a:t>
          </a:r>
          <a:r>
            <a:rPr kumimoji="1" lang="ja-JP" altLang="en-US" sz="950">
              <a:solidFill>
                <a:schemeClr val="dk1"/>
              </a:solidFill>
              <a:effectLst/>
              <a:latin typeface="+mn-lt"/>
              <a:ea typeface="+mn-ea"/>
              <a:cs typeface="+mn-cs"/>
            </a:rPr>
            <a:t>年度は新型コロナウイルス感染症の影響による受診控もあり低下し</a:t>
          </a:r>
          <a:r>
            <a:rPr kumimoji="1" lang="ja-JP" altLang="ja-JP" sz="950">
              <a:solidFill>
                <a:schemeClr val="dk1"/>
              </a:solidFill>
              <a:effectLst/>
              <a:latin typeface="+mn-lt"/>
              <a:ea typeface="+mn-ea"/>
              <a:cs typeface="+mn-cs"/>
            </a:rPr>
            <a:t>た。類似団体平均を上回っている要因として、周辺地域の医療の核となっている医療センターや大型の精神病院などが立地しており、治療目的での転入者が多く、医療費等の負担が大きいことや、市の施策として、高校生までの医療費助成を行っていることが挙げられる。今後もこの傾向は続くと見込まれるため、予防医療の推進や生活保護資格審査等の更なる適正化を進め、扶助費の上昇傾向に歯止めをかけるよう努める。</a:t>
          </a:r>
          <a:endParaRPr lang="ja-JP" altLang="ja-JP" sz="95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41275</xdr:rowOff>
    </xdr:to>
    <xdr:cxnSp macro="">
      <xdr:nvCxnSpPr>
        <xdr:cNvPr id="190" name="直線コネクタ 189"/>
        <xdr:cNvCxnSpPr/>
      </xdr:nvCxnSpPr>
      <xdr:spPr>
        <a:xfrm flipV="1">
          <a:off x="3987800" y="9613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69850</xdr:rowOff>
    </xdr:to>
    <xdr:cxnSp macro="">
      <xdr:nvCxnSpPr>
        <xdr:cNvPr id="193" name="直線コネクタ 192"/>
        <xdr:cNvCxnSpPr/>
      </xdr:nvCxnSpPr>
      <xdr:spPr>
        <a:xfrm flipV="1">
          <a:off x="3098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98425</xdr:rowOff>
    </xdr:to>
    <xdr:cxnSp macro="">
      <xdr:nvCxnSpPr>
        <xdr:cNvPr id="196" name="直線コネクタ 195"/>
        <xdr:cNvCxnSpPr/>
      </xdr:nvCxnSpPr>
      <xdr:spPr>
        <a:xfrm flipV="1">
          <a:off x="2209800" y="9671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98425</xdr:rowOff>
    </xdr:to>
    <xdr:cxnSp macro="">
      <xdr:nvCxnSpPr>
        <xdr:cNvPr id="199" name="直線コネクタ 198"/>
        <xdr:cNvCxnSpPr/>
      </xdr:nvCxnSpPr>
      <xdr:spPr>
        <a:xfrm>
          <a:off x="1320800" y="9690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2" name="テキスト ボックス 211"/>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4" name="テキスト ボックス 21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5" name="楕円 214"/>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6" name="テキスト ボックス 215"/>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その中でも下水道特別会計、国民健康保険事業会計への繰出金が多額となっている。今後、下水道事業については経費を節減するとともに、独立採算の原則に立ち返った料金の値上げによる健全化、国民健康保険事業会計においては保険料率の適正化を図ることなど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61685</xdr:rowOff>
    </xdr:to>
    <xdr:cxnSp macro="">
      <xdr:nvCxnSpPr>
        <xdr:cNvPr id="253" name="直線コネクタ 252"/>
        <xdr:cNvCxnSpPr/>
      </xdr:nvCxnSpPr>
      <xdr:spPr>
        <a:xfrm>
          <a:off x="15671800" y="9951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60</xdr:row>
      <xdr:rowOff>78015</xdr:rowOff>
    </xdr:to>
    <xdr:cxnSp macro="">
      <xdr:nvCxnSpPr>
        <xdr:cNvPr id="256" name="直線コネクタ 255"/>
        <xdr:cNvCxnSpPr/>
      </xdr:nvCxnSpPr>
      <xdr:spPr>
        <a:xfrm flipV="1">
          <a:off x="14782800" y="9951357"/>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162378</xdr:rowOff>
    </xdr:from>
    <xdr:to>
      <xdr:col>73</xdr:col>
      <xdr:colOff>180975</xdr:colOff>
      <xdr:row>60</xdr:row>
      <xdr:rowOff>78015</xdr:rowOff>
    </xdr:to>
    <xdr:cxnSp macro="">
      <xdr:nvCxnSpPr>
        <xdr:cNvPr id="259" name="直線コネクタ 258"/>
        <xdr:cNvCxnSpPr/>
      </xdr:nvCxnSpPr>
      <xdr:spPr>
        <a:xfrm>
          <a:off x="13893800" y="10277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162378</xdr:rowOff>
    </xdr:from>
    <xdr:to>
      <xdr:col>69</xdr:col>
      <xdr:colOff>92075</xdr:colOff>
      <xdr:row>59</xdr:row>
      <xdr:rowOff>162378</xdr:rowOff>
    </xdr:to>
    <xdr:cxnSp macro="">
      <xdr:nvCxnSpPr>
        <xdr:cNvPr id="262" name="直線コネクタ 261"/>
        <xdr:cNvCxnSpPr/>
      </xdr:nvCxnSpPr>
      <xdr:spPr>
        <a:xfrm>
          <a:off x="13004800" y="1027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4" name="テキスト ボックス 263"/>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6" name="テキスト ボックス 265"/>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4" name="楕円 273"/>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5" name="テキスト ボックス 274"/>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6" name="楕円 275"/>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7" name="テキスト ボックス 276"/>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111578</xdr:rowOff>
    </xdr:from>
    <xdr:to>
      <xdr:col>69</xdr:col>
      <xdr:colOff>142875</xdr:colOff>
      <xdr:row>60</xdr:row>
      <xdr:rowOff>41728</xdr:rowOff>
    </xdr:to>
    <xdr:sp macro="" textlink="">
      <xdr:nvSpPr>
        <xdr:cNvPr id="278" name="楕円 277"/>
        <xdr:cNvSpPr/>
      </xdr:nvSpPr>
      <xdr:spPr>
        <a:xfrm>
          <a:off x="13843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26505</xdr:rowOff>
    </xdr:from>
    <xdr:ext cx="762000" cy="259045"/>
    <xdr:sp macro="" textlink="">
      <xdr:nvSpPr>
        <xdr:cNvPr id="279" name="テキスト ボックス 278"/>
        <xdr:cNvSpPr txBox="1"/>
      </xdr:nvSpPr>
      <xdr:spPr>
        <a:xfrm>
          <a:off x="13512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80" name="楕円 279"/>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81" name="テキスト ボックス 280"/>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補助費等の経常収支比率について、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類似団体平均と比較すると年々減少に転じてきている。今後も負担金や各種団体等への補助金交付について、事業内容を適正に判断し、見直しや廃止により経費の縮減に努めていく。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3556</xdr:rowOff>
    </xdr:to>
    <xdr:cxnSp macro="">
      <xdr:nvCxnSpPr>
        <xdr:cNvPr id="311" name="直線コネクタ 310"/>
        <xdr:cNvCxnSpPr/>
      </xdr:nvCxnSpPr>
      <xdr:spPr>
        <a:xfrm flipV="1">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90424</xdr:rowOff>
    </xdr:to>
    <xdr:cxnSp macro="">
      <xdr:nvCxnSpPr>
        <xdr:cNvPr id="314" name="直線コネクタ 313"/>
        <xdr:cNvCxnSpPr/>
      </xdr:nvCxnSpPr>
      <xdr:spPr>
        <a:xfrm flipV="1">
          <a:off x="14782800" y="61757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90424</xdr:rowOff>
    </xdr:to>
    <xdr:cxnSp macro="">
      <xdr:nvCxnSpPr>
        <xdr:cNvPr id="317" name="直線コネクタ 316"/>
        <xdr:cNvCxnSpPr/>
      </xdr:nvCxnSpPr>
      <xdr:spPr>
        <a:xfrm>
          <a:off x="13893800" y="6239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9" name="テキスト ボックス 318"/>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67564</xdr:rowOff>
    </xdr:to>
    <xdr:cxnSp macro="">
      <xdr:nvCxnSpPr>
        <xdr:cNvPr id="320" name="直線コネクタ 319"/>
        <xdr:cNvCxnSpPr/>
      </xdr:nvCxnSpPr>
      <xdr:spPr>
        <a:xfrm>
          <a:off x="13004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2" name="楕円 331"/>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3" name="テキスト ボックス 332"/>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5" name="テキスト ボックス 334"/>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6" name="楕円 335"/>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7" name="テキスト ボックス 336"/>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39" name="テキスト ボックス 338"/>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年度については、前年度と比較し市債の償還が進んだことにより公債費は減少した。数値は類似団体平均</a:t>
          </a:r>
          <a:r>
            <a:rPr kumimoji="1" lang="ja-JP" altLang="en-US" sz="1100">
              <a:solidFill>
                <a:schemeClr val="dk1"/>
              </a:solidFill>
              <a:effectLst/>
              <a:latin typeface="+mn-lt"/>
              <a:ea typeface="+mn-ea"/>
              <a:cs typeface="+mn-cs"/>
            </a:rPr>
            <a:t>とほぼ同</a:t>
          </a:r>
          <a:r>
            <a:rPr kumimoji="1" lang="ja-JP" altLang="ja-JP" sz="1100">
              <a:solidFill>
                <a:schemeClr val="dk1"/>
              </a:solidFill>
              <a:effectLst/>
              <a:latin typeface="+mn-lt"/>
              <a:ea typeface="+mn-ea"/>
              <a:cs typeface="+mn-cs"/>
            </a:rPr>
            <a:t>水準で推移しているが、今後は、新幹線嬉野温泉駅周辺整備事業等の大規模な投資的事業が予定されているため、補助事業や基金を有効かつ適正に活用することで公債費の縮減に努める。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106426</xdr:rowOff>
    </xdr:to>
    <xdr:cxnSp macro="">
      <xdr:nvCxnSpPr>
        <xdr:cNvPr id="370" name="直線コネクタ 369"/>
        <xdr:cNvCxnSpPr/>
      </xdr:nvCxnSpPr>
      <xdr:spPr>
        <a:xfrm flipV="1">
          <a:off x="3987800" y="132074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115570</xdr:rowOff>
    </xdr:to>
    <xdr:cxnSp macro="">
      <xdr:nvCxnSpPr>
        <xdr:cNvPr id="373" name="直線コネクタ 372"/>
        <xdr:cNvCxnSpPr/>
      </xdr:nvCxnSpPr>
      <xdr:spPr>
        <a:xfrm flipV="1">
          <a:off x="3098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26415</xdr:rowOff>
    </xdr:to>
    <xdr:cxnSp macro="">
      <xdr:nvCxnSpPr>
        <xdr:cNvPr id="376" name="直線コネクタ 375"/>
        <xdr:cNvCxnSpPr/>
      </xdr:nvCxnSpPr>
      <xdr:spPr>
        <a:xfrm flipV="1">
          <a:off x="2209800" y="133172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53848</xdr:rowOff>
    </xdr:to>
    <xdr:cxnSp macro="">
      <xdr:nvCxnSpPr>
        <xdr:cNvPr id="379" name="直線コネクタ 378"/>
        <xdr:cNvCxnSpPr/>
      </xdr:nvCxnSpPr>
      <xdr:spPr>
        <a:xfrm flipV="1">
          <a:off x="1320800" y="133995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9" name="楕円 388"/>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98569</xdr:rowOff>
    </xdr:from>
    <xdr:ext cx="762000" cy="259045"/>
    <xdr:sp macro="" textlink="">
      <xdr:nvSpPr>
        <xdr:cNvPr id="390" name="公債費該当値テキスト"/>
        <xdr:cNvSpPr txBox="1"/>
      </xdr:nvSpPr>
      <xdr:spPr>
        <a:xfrm>
          <a:off x="4914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91" name="楕円 390"/>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92" name="テキスト ボックス 391"/>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3" name="楕円 39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4" name="テキスト ボックス 393"/>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5" name="楕円 394"/>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96" name="テキスト ボックス 39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7" name="楕円 396"/>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98" name="テキスト ボックス 397"/>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は類似団体平均と同程度で推移していたが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ふるさと応援寄附金の多額の</a:t>
          </a:r>
          <a:r>
            <a:rPr kumimoji="1" lang="ja-JP" altLang="ja-JP" sz="1100">
              <a:solidFill>
                <a:schemeClr val="dk1"/>
              </a:solidFill>
              <a:effectLst/>
              <a:latin typeface="+mn-lt"/>
              <a:ea typeface="+mn-ea"/>
              <a:cs typeface="+mn-cs"/>
            </a:rPr>
            <a:t>繰入</a:t>
          </a:r>
          <a:r>
            <a:rPr kumimoji="1" lang="ja-JP" altLang="en-US" sz="1100">
              <a:solidFill>
                <a:schemeClr val="dk1"/>
              </a:solidFill>
              <a:effectLst/>
              <a:latin typeface="+mn-lt"/>
              <a:ea typeface="+mn-ea"/>
              <a:cs typeface="+mn-cs"/>
            </a:rPr>
            <a:t>等により改善傾向にある。</a:t>
          </a:r>
          <a:r>
            <a:rPr kumimoji="1" lang="ja-JP" altLang="ja-JP" sz="1100">
              <a:solidFill>
                <a:schemeClr val="dk1"/>
              </a:solidFill>
              <a:effectLst/>
              <a:latin typeface="+mn-lt"/>
              <a:ea typeface="+mn-ea"/>
              <a:cs typeface="+mn-cs"/>
            </a:rPr>
            <a:t>今後も、医療費や各種社会保障等の自然増による扶助費の増加が見込まれる。そのため、行財政改革の取り組みによる自主財源の確保や、事業の民間委託の推進などにより経費削減に努め、財政基盤の安定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115570</xdr:rowOff>
    </xdr:to>
    <xdr:cxnSp macro="">
      <xdr:nvCxnSpPr>
        <xdr:cNvPr id="429" name="直線コネクタ 428"/>
        <xdr:cNvCxnSpPr/>
      </xdr:nvCxnSpPr>
      <xdr:spPr>
        <a:xfrm flipV="1">
          <a:off x="15671800" y="128874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92711</xdr:rowOff>
    </xdr:to>
    <xdr:cxnSp macro="">
      <xdr:nvCxnSpPr>
        <xdr:cNvPr id="432" name="直線コネクタ 431"/>
        <xdr:cNvCxnSpPr/>
      </xdr:nvCxnSpPr>
      <xdr:spPr>
        <a:xfrm flipV="1">
          <a:off x="14782800" y="129743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4" name="テキスト ボックス 433"/>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92711</xdr:rowOff>
    </xdr:to>
    <xdr:cxnSp macro="">
      <xdr:nvCxnSpPr>
        <xdr:cNvPr id="435" name="直線コネクタ 434"/>
        <xdr:cNvCxnSpPr/>
      </xdr:nvCxnSpPr>
      <xdr:spPr>
        <a:xfrm>
          <a:off x="13893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76</xdr:row>
      <xdr:rowOff>149861</xdr:rowOff>
    </xdr:to>
    <xdr:cxnSp macro="">
      <xdr:nvCxnSpPr>
        <xdr:cNvPr id="438" name="直線コネクタ 437"/>
        <xdr:cNvCxnSpPr/>
      </xdr:nvCxnSpPr>
      <xdr:spPr>
        <a:xfrm>
          <a:off x="13004800" y="131389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0" name="テキスト ボックス 439"/>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8" name="楕円 447"/>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9" name="公債費以外該当値テキスト"/>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0" name="楕円 449"/>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1" name="テキスト ボックス 450"/>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2" name="楕円 451"/>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3" name="テキスト ボックス 452"/>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5" name="テキスト ボックス 454"/>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6" name="楕円 455"/>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7" name="テキスト ボックス 456"/>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87410</xdr:rowOff>
    </xdr:from>
    <xdr:to>
      <xdr:col>29</xdr:col>
      <xdr:colOff>127000</xdr:colOff>
      <xdr:row>17</xdr:row>
      <xdr:rowOff>105277</xdr:rowOff>
    </xdr:to>
    <xdr:cxnSp macro="">
      <xdr:nvCxnSpPr>
        <xdr:cNvPr id="47" name="直線コネクタ 46"/>
        <xdr:cNvCxnSpPr/>
      </xdr:nvCxnSpPr>
      <xdr:spPr bwMode="auto">
        <a:xfrm flipV="1">
          <a:off x="5003800" y="3049685"/>
          <a:ext cx="647700" cy="17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105277</xdr:rowOff>
    </xdr:from>
    <xdr:to>
      <xdr:col>26</xdr:col>
      <xdr:colOff>50800</xdr:colOff>
      <xdr:row>17</xdr:row>
      <xdr:rowOff>119775</xdr:rowOff>
    </xdr:to>
    <xdr:cxnSp macro="">
      <xdr:nvCxnSpPr>
        <xdr:cNvPr id="50" name="直線コネクタ 49"/>
        <xdr:cNvCxnSpPr/>
      </xdr:nvCxnSpPr>
      <xdr:spPr bwMode="auto">
        <a:xfrm flipV="1">
          <a:off x="4305300" y="3067552"/>
          <a:ext cx="698500" cy="1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119775</xdr:rowOff>
    </xdr:from>
    <xdr:to>
      <xdr:col>22</xdr:col>
      <xdr:colOff>114300</xdr:colOff>
      <xdr:row>17</xdr:row>
      <xdr:rowOff>131351</xdr:rowOff>
    </xdr:to>
    <xdr:cxnSp macro="">
      <xdr:nvCxnSpPr>
        <xdr:cNvPr id="53" name="直線コネクタ 52"/>
        <xdr:cNvCxnSpPr/>
      </xdr:nvCxnSpPr>
      <xdr:spPr bwMode="auto">
        <a:xfrm flipV="1">
          <a:off x="3606800" y="3082050"/>
          <a:ext cx="698500" cy="11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130345</xdr:rowOff>
    </xdr:from>
    <xdr:to>
      <xdr:col>18</xdr:col>
      <xdr:colOff>177800</xdr:colOff>
      <xdr:row>17</xdr:row>
      <xdr:rowOff>131351</xdr:rowOff>
    </xdr:to>
    <xdr:cxnSp macro="">
      <xdr:nvCxnSpPr>
        <xdr:cNvPr id="56" name="直線コネクタ 55"/>
        <xdr:cNvCxnSpPr/>
      </xdr:nvCxnSpPr>
      <xdr:spPr bwMode="auto">
        <a:xfrm>
          <a:off x="2908300" y="3092620"/>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36610</xdr:rowOff>
    </xdr:from>
    <xdr:to>
      <xdr:col>29</xdr:col>
      <xdr:colOff>177800</xdr:colOff>
      <xdr:row>17</xdr:row>
      <xdr:rowOff>138210</xdr:rowOff>
    </xdr:to>
    <xdr:sp macro="" textlink="">
      <xdr:nvSpPr>
        <xdr:cNvPr id="66" name="楕円 65"/>
        <xdr:cNvSpPr/>
      </xdr:nvSpPr>
      <xdr:spPr bwMode="auto">
        <a:xfrm>
          <a:off x="5600700" y="2998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8687</xdr:rowOff>
    </xdr:from>
    <xdr:ext cx="762000" cy="259045"/>
    <xdr:sp macro="" textlink="">
      <xdr:nvSpPr>
        <xdr:cNvPr id="67" name="人口1人当たり決算額の推移該当値テキスト130"/>
        <xdr:cNvSpPr txBox="1"/>
      </xdr:nvSpPr>
      <xdr:spPr>
        <a:xfrm>
          <a:off x="5740400" y="297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54477</xdr:rowOff>
    </xdr:from>
    <xdr:to>
      <xdr:col>26</xdr:col>
      <xdr:colOff>101600</xdr:colOff>
      <xdr:row>17</xdr:row>
      <xdr:rowOff>156077</xdr:rowOff>
    </xdr:to>
    <xdr:sp macro="" textlink="">
      <xdr:nvSpPr>
        <xdr:cNvPr id="68" name="楕円 67"/>
        <xdr:cNvSpPr/>
      </xdr:nvSpPr>
      <xdr:spPr bwMode="auto">
        <a:xfrm>
          <a:off x="4953000" y="301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140854</xdr:rowOff>
    </xdr:from>
    <xdr:ext cx="736600" cy="259045"/>
    <xdr:sp macro="" textlink="">
      <xdr:nvSpPr>
        <xdr:cNvPr id="69" name="テキスト ボックス 68"/>
        <xdr:cNvSpPr txBox="1"/>
      </xdr:nvSpPr>
      <xdr:spPr>
        <a:xfrm>
          <a:off x="4622800" y="310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68975</xdr:rowOff>
    </xdr:from>
    <xdr:to>
      <xdr:col>22</xdr:col>
      <xdr:colOff>165100</xdr:colOff>
      <xdr:row>17</xdr:row>
      <xdr:rowOff>170575</xdr:rowOff>
    </xdr:to>
    <xdr:sp macro="" textlink="">
      <xdr:nvSpPr>
        <xdr:cNvPr id="70" name="楕円 69"/>
        <xdr:cNvSpPr/>
      </xdr:nvSpPr>
      <xdr:spPr bwMode="auto">
        <a:xfrm>
          <a:off x="4254500" y="303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155352</xdr:rowOff>
    </xdr:from>
    <xdr:ext cx="762000" cy="259045"/>
    <xdr:sp macro="" textlink="">
      <xdr:nvSpPr>
        <xdr:cNvPr id="71" name="テキスト ボックス 70"/>
        <xdr:cNvSpPr txBox="1"/>
      </xdr:nvSpPr>
      <xdr:spPr>
        <a:xfrm>
          <a:off x="3924300" y="31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80551</xdr:rowOff>
    </xdr:from>
    <xdr:to>
      <xdr:col>19</xdr:col>
      <xdr:colOff>38100</xdr:colOff>
      <xdr:row>18</xdr:row>
      <xdr:rowOff>10701</xdr:rowOff>
    </xdr:to>
    <xdr:sp macro="" textlink="">
      <xdr:nvSpPr>
        <xdr:cNvPr id="72" name="楕円 71"/>
        <xdr:cNvSpPr/>
      </xdr:nvSpPr>
      <xdr:spPr bwMode="auto">
        <a:xfrm>
          <a:off x="3556000" y="304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166928</xdr:rowOff>
    </xdr:from>
    <xdr:ext cx="762000" cy="259045"/>
    <xdr:sp macro="" textlink="">
      <xdr:nvSpPr>
        <xdr:cNvPr id="73" name="テキスト ボックス 72"/>
        <xdr:cNvSpPr txBox="1"/>
      </xdr:nvSpPr>
      <xdr:spPr>
        <a:xfrm>
          <a:off x="3225800" y="312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79545</xdr:rowOff>
    </xdr:from>
    <xdr:to>
      <xdr:col>15</xdr:col>
      <xdr:colOff>101600</xdr:colOff>
      <xdr:row>18</xdr:row>
      <xdr:rowOff>9695</xdr:rowOff>
    </xdr:to>
    <xdr:sp macro="" textlink="">
      <xdr:nvSpPr>
        <xdr:cNvPr id="74" name="楕円 73"/>
        <xdr:cNvSpPr/>
      </xdr:nvSpPr>
      <xdr:spPr bwMode="auto">
        <a:xfrm>
          <a:off x="2857500" y="304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165922</xdr:rowOff>
    </xdr:from>
    <xdr:ext cx="762000" cy="259045"/>
    <xdr:sp macro="" textlink="">
      <xdr:nvSpPr>
        <xdr:cNvPr id="75" name="テキスト ボックス 74"/>
        <xdr:cNvSpPr txBox="1"/>
      </xdr:nvSpPr>
      <xdr:spPr>
        <a:xfrm>
          <a:off x="2527300" y="31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106750</xdr:rowOff>
    </xdr:from>
    <xdr:to>
      <xdr:col>29</xdr:col>
      <xdr:colOff>127000</xdr:colOff>
      <xdr:row>36</xdr:row>
      <xdr:rowOff>108521</xdr:rowOff>
    </xdr:to>
    <xdr:cxnSp macro="">
      <xdr:nvCxnSpPr>
        <xdr:cNvPr id="109" name="直線コネクタ 108"/>
        <xdr:cNvCxnSpPr/>
      </xdr:nvCxnSpPr>
      <xdr:spPr bwMode="auto">
        <a:xfrm flipV="1">
          <a:off x="5003800" y="7060000"/>
          <a:ext cx="647700" cy="1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108521</xdr:rowOff>
    </xdr:from>
    <xdr:to>
      <xdr:col>26</xdr:col>
      <xdr:colOff>50800</xdr:colOff>
      <xdr:row>36</xdr:row>
      <xdr:rowOff>138830</xdr:rowOff>
    </xdr:to>
    <xdr:cxnSp macro="">
      <xdr:nvCxnSpPr>
        <xdr:cNvPr id="112" name="直線コネクタ 111"/>
        <xdr:cNvCxnSpPr/>
      </xdr:nvCxnSpPr>
      <xdr:spPr bwMode="auto">
        <a:xfrm flipV="1">
          <a:off x="4305300" y="7061771"/>
          <a:ext cx="698500" cy="3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161491</xdr:rowOff>
    </xdr:from>
    <xdr:ext cx="736600" cy="259045"/>
    <xdr:sp macro="" textlink="">
      <xdr:nvSpPr>
        <xdr:cNvPr id="114" name="テキスト ボックス 113"/>
        <xdr:cNvSpPr txBox="1"/>
      </xdr:nvSpPr>
      <xdr:spPr>
        <a:xfrm>
          <a:off x="4622800" y="711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138830</xdr:rowOff>
    </xdr:from>
    <xdr:to>
      <xdr:col>22</xdr:col>
      <xdr:colOff>114300</xdr:colOff>
      <xdr:row>36</xdr:row>
      <xdr:rowOff>160986</xdr:rowOff>
    </xdr:to>
    <xdr:cxnSp macro="">
      <xdr:nvCxnSpPr>
        <xdr:cNvPr id="115" name="直線コネクタ 114"/>
        <xdr:cNvCxnSpPr/>
      </xdr:nvCxnSpPr>
      <xdr:spPr bwMode="auto">
        <a:xfrm flipV="1">
          <a:off x="3606800" y="7092080"/>
          <a:ext cx="698500" cy="2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160986</xdr:rowOff>
    </xdr:from>
    <xdr:to>
      <xdr:col>18</xdr:col>
      <xdr:colOff>177800</xdr:colOff>
      <xdr:row>36</xdr:row>
      <xdr:rowOff>164376</xdr:rowOff>
    </xdr:to>
    <xdr:cxnSp macro="">
      <xdr:nvCxnSpPr>
        <xdr:cNvPr id="118" name="直線コネクタ 117"/>
        <xdr:cNvCxnSpPr/>
      </xdr:nvCxnSpPr>
      <xdr:spPr bwMode="auto">
        <a:xfrm flipV="1">
          <a:off x="2908300" y="7114236"/>
          <a:ext cx="698500" cy="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55950</xdr:rowOff>
    </xdr:from>
    <xdr:to>
      <xdr:col>29</xdr:col>
      <xdr:colOff>177800</xdr:colOff>
      <xdr:row>36</xdr:row>
      <xdr:rowOff>157550</xdr:rowOff>
    </xdr:to>
    <xdr:sp macro="" textlink="">
      <xdr:nvSpPr>
        <xdr:cNvPr id="128" name="楕円 127"/>
        <xdr:cNvSpPr/>
      </xdr:nvSpPr>
      <xdr:spPr bwMode="auto">
        <a:xfrm>
          <a:off x="5600700" y="700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243927</xdr:rowOff>
    </xdr:from>
    <xdr:ext cx="762000" cy="259045"/>
    <xdr:sp macro="" textlink="">
      <xdr:nvSpPr>
        <xdr:cNvPr id="129" name="人口1人当たり決算額の推移該当値テキスト445"/>
        <xdr:cNvSpPr txBox="1"/>
      </xdr:nvSpPr>
      <xdr:spPr>
        <a:xfrm>
          <a:off x="5740400" y="68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57721</xdr:rowOff>
    </xdr:from>
    <xdr:to>
      <xdr:col>26</xdr:col>
      <xdr:colOff>101600</xdr:colOff>
      <xdr:row>36</xdr:row>
      <xdr:rowOff>159321</xdr:rowOff>
    </xdr:to>
    <xdr:sp macro="" textlink="">
      <xdr:nvSpPr>
        <xdr:cNvPr id="130" name="楕円 129"/>
        <xdr:cNvSpPr/>
      </xdr:nvSpPr>
      <xdr:spPr bwMode="auto">
        <a:xfrm>
          <a:off x="4953000" y="701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169498</xdr:rowOff>
    </xdr:from>
    <xdr:ext cx="736600" cy="259045"/>
    <xdr:sp macro="" textlink="">
      <xdr:nvSpPr>
        <xdr:cNvPr id="131" name="テキスト ボックス 130"/>
        <xdr:cNvSpPr txBox="1"/>
      </xdr:nvSpPr>
      <xdr:spPr>
        <a:xfrm>
          <a:off x="4622800" y="677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88030</xdr:rowOff>
    </xdr:from>
    <xdr:to>
      <xdr:col>22</xdr:col>
      <xdr:colOff>165100</xdr:colOff>
      <xdr:row>37</xdr:row>
      <xdr:rowOff>18180</xdr:rowOff>
    </xdr:to>
    <xdr:sp macro="" textlink="">
      <xdr:nvSpPr>
        <xdr:cNvPr id="132" name="楕円 131"/>
        <xdr:cNvSpPr/>
      </xdr:nvSpPr>
      <xdr:spPr bwMode="auto">
        <a:xfrm>
          <a:off x="4254500" y="704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2957</xdr:rowOff>
    </xdr:from>
    <xdr:ext cx="762000" cy="259045"/>
    <xdr:sp macro="" textlink="">
      <xdr:nvSpPr>
        <xdr:cNvPr id="133" name="テキスト ボックス 132"/>
        <xdr:cNvSpPr txBox="1"/>
      </xdr:nvSpPr>
      <xdr:spPr>
        <a:xfrm>
          <a:off x="3924300" y="71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110186</xdr:rowOff>
    </xdr:from>
    <xdr:to>
      <xdr:col>19</xdr:col>
      <xdr:colOff>38100</xdr:colOff>
      <xdr:row>37</xdr:row>
      <xdr:rowOff>40336</xdr:rowOff>
    </xdr:to>
    <xdr:sp macro="" textlink="">
      <xdr:nvSpPr>
        <xdr:cNvPr id="134" name="楕円 133"/>
        <xdr:cNvSpPr/>
      </xdr:nvSpPr>
      <xdr:spPr bwMode="auto">
        <a:xfrm>
          <a:off x="3556000" y="706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25113</xdr:rowOff>
    </xdr:from>
    <xdr:ext cx="762000" cy="259045"/>
    <xdr:sp macro="" textlink="">
      <xdr:nvSpPr>
        <xdr:cNvPr id="135" name="テキスト ボックス 134"/>
        <xdr:cNvSpPr txBox="1"/>
      </xdr:nvSpPr>
      <xdr:spPr>
        <a:xfrm>
          <a:off x="3225800" y="714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113576</xdr:rowOff>
    </xdr:from>
    <xdr:to>
      <xdr:col>15</xdr:col>
      <xdr:colOff>101600</xdr:colOff>
      <xdr:row>37</xdr:row>
      <xdr:rowOff>43726</xdr:rowOff>
    </xdr:to>
    <xdr:sp macro="" textlink="">
      <xdr:nvSpPr>
        <xdr:cNvPr id="136" name="楕円 135"/>
        <xdr:cNvSpPr/>
      </xdr:nvSpPr>
      <xdr:spPr bwMode="auto">
        <a:xfrm>
          <a:off x="2857500" y="706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28503</xdr:rowOff>
    </xdr:from>
    <xdr:ext cx="762000" cy="259045"/>
    <xdr:sp macro="" textlink="">
      <xdr:nvSpPr>
        <xdr:cNvPr id="137" name="テキスト ボックス 136"/>
        <xdr:cNvSpPr txBox="1"/>
      </xdr:nvSpPr>
      <xdr:spPr>
        <a:xfrm>
          <a:off x="2527300" y="715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25,323
25,165
126.41
21,253,578
20,033,797
880,066
8,241,326
10,777,044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52215</xdr:rowOff>
    </xdr:from>
    <xdr:to>
      <xdr:col>24</xdr:col>
      <xdr:colOff>63500</xdr:colOff>
      <xdr:row>37</xdr:row>
      <xdr:rowOff>71756</xdr:rowOff>
    </xdr:to>
    <xdr:cxnSp macro="">
      <xdr:nvCxnSpPr>
        <xdr:cNvPr id="60" name="直線コネクタ 59"/>
        <xdr:cNvCxnSpPr/>
      </xdr:nvCxnSpPr>
      <xdr:spPr>
        <a:xfrm flipV="1">
          <a:off x="3797300" y="6395865"/>
          <a:ext cx="8382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71756</xdr:rowOff>
    </xdr:from>
    <xdr:to>
      <xdr:col>19</xdr:col>
      <xdr:colOff>177800</xdr:colOff>
      <xdr:row>37</xdr:row>
      <xdr:rowOff>86790</xdr:rowOff>
    </xdr:to>
    <xdr:cxnSp macro="">
      <xdr:nvCxnSpPr>
        <xdr:cNvPr id="63" name="直線コネクタ 62"/>
        <xdr:cNvCxnSpPr/>
      </xdr:nvCxnSpPr>
      <xdr:spPr>
        <a:xfrm flipV="1">
          <a:off x="2908300" y="6415406"/>
          <a:ext cx="889000" cy="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86790</xdr:rowOff>
    </xdr:from>
    <xdr:to>
      <xdr:col>15</xdr:col>
      <xdr:colOff>50800</xdr:colOff>
      <xdr:row>37</xdr:row>
      <xdr:rowOff>100667</xdr:rowOff>
    </xdr:to>
    <xdr:cxnSp macro="">
      <xdr:nvCxnSpPr>
        <xdr:cNvPr id="66" name="直線コネクタ 65"/>
        <xdr:cNvCxnSpPr/>
      </xdr:nvCxnSpPr>
      <xdr:spPr>
        <a:xfrm flipV="1">
          <a:off x="2019300" y="6430440"/>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100667</xdr:rowOff>
    </xdr:from>
    <xdr:to>
      <xdr:col>10</xdr:col>
      <xdr:colOff>114300</xdr:colOff>
      <xdr:row>37</xdr:row>
      <xdr:rowOff>102934</xdr:rowOff>
    </xdr:to>
    <xdr:cxnSp macro="">
      <xdr:nvCxnSpPr>
        <xdr:cNvPr id="69" name="直線コネクタ 68"/>
        <xdr:cNvCxnSpPr/>
      </xdr:nvCxnSpPr>
      <xdr:spPr>
        <a:xfrm flipV="1">
          <a:off x="1130300" y="6444317"/>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1415</xdr:rowOff>
    </xdr:from>
    <xdr:to>
      <xdr:col>24</xdr:col>
      <xdr:colOff>114300</xdr:colOff>
      <xdr:row>37</xdr:row>
      <xdr:rowOff>103015</xdr:rowOff>
    </xdr:to>
    <xdr:sp macro="" textlink="">
      <xdr:nvSpPr>
        <xdr:cNvPr id="79" name="楕円 78"/>
        <xdr:cNvSpPr/>
      </xdr:nvSpPr>
      <xdr:spPr>
        <a:xfrm>
          <a:off x="4584700" y="63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151292</xdr:rowOff>
    </xdr:from>
    <xdr:ext cx="534377" cy="259045"/>
    <xdr:sp macro="" textlink="">
      <xdr:nvSpPr>
        <xdr:cNvPr id="80" name="人件費該当値テキスト"/>
        <xdr:cNvSpPr txBox="1"/>
      </xdr:nvSpPr>
      <xdr:spPr>
        <a:xfrm>
          <a:off x="4686300" y="63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20956</xdr:rowOff>
    </xdr:from>
    <xdr:to>
      <xdr:col>20</xdr:col>
      <xdr:colOff>38100</xdr:colOff>
      <xdr:row>37</xdr:row>
      <xdr:rowOff>122556</xdr:rowOff>
    </xdr:to>
    <xdr:sp macro="" textlink="">
      <xdr:nvSpPr>
        <xdr:cNvPr id="81" name="楕円 80"/>
        <xdr:cNvSpPr/>
      </xdr:nvSpPr>
      <xdr:spPr>
        <a:xfrm>
          <a:off x="3746500" y="6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113683</xdr:rowOff>
    </xdr:from>
    <xdr:ext cx="534377" cy="259045"/>
    <xdr:sp macro="" textlink="">
      <xdr:nvSpPr>
        <xdr:cNvPr id="82" name="テキスト ボックス 81"/>
        <xdr:cNvSpPr txBox="1"/>
      </xdr:nvSpPr>
      <xdr:spPr>
        <a:xfrm>
          <a:off x="3530111" y="64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35990</xdr:rowOff>
    </xdr:from>
    <xdr:to>
      <xdr:col>15</xdr:col>
      <xdr:colOff>101600</xdr:colOff>
      <xdr:row>37</xdr:row>
      <xdr:rowOff>137590</xdr:rowOff>
    </xdr:to>
    <xdr:sp macro="" textlink="">
      <xdr:nvSpPr>
        <xdr:cNvPr id="83" name="楕円 82"/>
        <xdr:cNvSpPr/>
      </xdr:nvSpPr>
      <xdr:spPr>
        <a:xfrm>
          <a:off x="2857500" y="63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128718</xdr:rowOff>
    </xdr:from>
    <xdr:ext cx="534377" cy="259045"/>
    <xdr:sp macro="" textlink="">
      <xdr:nvSpPr>
        <xdr:cNvPr id="84" name="テキスト ボックス 83"/>
        <xdr:cNvSpPr txBox="1"/>
      </xdr:nvSpPr>
      <xdr:spPr>
        <a:xfrm>
          <a:off x="2641111" y="64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49867</xdr:rowOff>
    </xdr:from>
    <xdr:to>
      <xdr:col>10</xdr:col>
      <xdr:colOff>165100</xdr:colOff>
      <xdr:row>37</xdr:row>
      <xdr:rowOff>151467</xdr:rowOff>
    </xdr:to>
    <xdr:sp macro="" textlink="">
      <xdr:nvSpPr>
        <xdr:cNvPr id="85" name="楕円 84"/>
        <xdr:cNvSpPr/>
      </xdr:nvSpPr>
      <xdr:spPr>
        <a:xfrm>
          <a:off x="1968500" y="63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142594</xdr:rowOff>
    </xdr:from>
    <xdr:ext cx="534377" cy="259045"/>
    <xdr:sp macro="" textlink="">
      <xdr:nvSpPr>
        <xdr:cNvPr id="86" name="テキスト ボックス 85"/>
        <xdr:cNvSpPr txBox="1"/>
      </xdr:nvSpPr>
      <xdr:spPr>
        <a:xfrm>
          <a:off x="1752111" y="64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52134</xdr:rowOff>
    </xdr:from>
    <xdr:to>
      <xdr:col>6</xdr:col>
      <xdr:colOff>38100</xdr:colOff>
      <xdr:row>37</xdr:row>
      <xdr:rowOff>153734</xdr:rowOff>
    </xdr:to>
    <xdr:sp macro="" textlink="">
      <xdr:nvSpPr>
        <xdr:cNvPr id="87" name="楕円 86"/>
        <xdr:cNvSpPr/>
      </xdr:nvSpPr>
      <xdr:spPr>
        <a:xfrm>
          <a:off x="10795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144860</xdr:rowOff>
    </xdr:from>
    <xdr:ext cx="534377" cy="259045"/>
    <xdr:sp macro="" textlink="">
      <xdr:nvSpPr>
        <xdr:cNvPr id="88" name="テキスト ボックス 87"/>
        <xdr:cNvSpPr txBox="1"/>
      </xdr:nvSpPr>
      <xdr:spPr>
        <a:xfrm>
          <a:off x="863111" y="64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125930</xdr:rowOff>
    </xdr:from>
    <xdr:to>
      <xdr:col>24</xdr:col>
      <xdr:colOff>63500</xdr:colOff>
      <xdr:row>55</xdr:row>
      <xdr:rowOff>39112</xdr:rowOff>
    </xdr:to>
    <xdr:cxnSp macro="">
      <xdr:nvCxnSpPr>
        <xdr:cNvPr id="115" name="直線コネクタ 114"/>
        <xdr:cNvCxnSpPr/>
      </xdr:nvCxnSpPr>
      <xdr:spPr>
        <a:xfrm flipV="1">
          <a:off x="3797300" y="9384230"/>
          <a:ext cx="8382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39112</xdr:rowOff>
    </xdr:from>
    <xdr:to>
      <xdr:col>19</xdr:col>
      <xdr:colOff>177800</xdr:colOff>
      <xdr:row>55</xdr:row>
      <xdr:rowOff>133761</xdr:rowOff>
    </xdr:to>
    <xdr:cxnSp macro="">
      <xdr:nvCxnSpPr>
        <xdr:cNvPr id="118" name="直線コネクタ 117"/>
        <xdr:cNvCxnSpPr/>
      </xdr:nvCxnSpPr>
      <xdr:spPr>
        <a:xfrm flipV="1">
          <a:off x="2908300" y="9468862"/>
          <a:ext cx="889000" cy="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109655</xdr:rowOff>
    </xdr:from>
    <xdr:ext cx="534377" cy="259045"/>
    <xdr:sp macro="" textlink="">
      <xdr:nvSpPr>
        <xdr:cNvPr id="120" name="テキスト ボックス 119"/>
        <xdr:cNvSpPr txBox="1"/>
      </xdr:nvSpPr>
      <xdr:spPr>
        <a:xfrm>
          <a:off x="3530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133761</xdr:rowOff>
    </xdr:from>
    <xdr:to>
      <xdr:col>15</xdr:col>
      <xdr:colOff>50800</xdr:colOff>
      <xdr:row>55</xdr:row>
      <xdr:rowOff>151258</xdr:rowOff>
    </xdr:to>
    <xdr:cxnSp macro="">
      <xdr:nvCxnSpPr>
        <xdr:cNvPr id="121" name="直線コネクタ 120"/>
        <xdr:cNvCxnSpPr/>
      </xdr:nvCxnSpPr>
      <xdr:spPr>
        <a:xfrm flipV="1">
          <a:off x="2019300" y="9563511"/>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125108</xdr:rowOff>
    </xdr:from>
    <xdr:ext cx="534377" cy="259045"/>
    <xdr:sp macro="" textlink="">
      <xdr:nvSpPr>
        <xdr:cNvPr id="123" name="テキスト ボックス 122"/>
        <xdr:cNvSpPr txBox="1"/>
      </xdr:nvSpPr>
      <xdr:spPr>
        <a:xfrm>
          <a:off x="2641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41681</xdr:rowOff>
    </xdr:from>
    <xdr:to>
      <xdr:col>10</xdr:col>
      <xdr:colOff>114300</xdr:colOff>
      <xdr:row>55</xdr:row>
      <xdr:rowOff>151258</xdr:rowOff>
    </xdr:to>
    <xdr:cxnSp macro="">
      <xdr:nvCxnSpPr>
        <xdr:cNvPr id="124" name="直線コネクタ 123"/>
        <xdr:cNvCxnSpPr/>
      </xdr:nvCxnSpPr>
      <xdr:spPr>
        <a:xfrm>
          <a:off x="1130300" y="9471431"/>
          <a:ext cx="889000" cy="1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154040</xdr:rowOff>
    </xdr:from>
    <xdr:ext cx="534377" cy="259045"/>
    <xdr:sp macro="" textlink="">
      <xdr:nvSpPr>
        <xdr:cNvPr id="126" name="テキスト ボックス 125"/>
        <xdr:cNvSpPr txBox="1"/>
      </xdr:nvSpPr>
      <xdr:spPr>
        <a:xfrm>
          <a:off x="1752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171244</xdr:rowOff>
    </xdr:from>
    <xdr:ext cx="534377" cy="259045"/>
    <xdr:sp macro="" textlink="">
      <xdr:nvSpPr>
        <xdr:cNvPr id="128" name="テキスト ボックス 127"/>
        <xdr:cNvSpPr txBox="1"/>
      </xdr:nvSpPr>
      <xdr:spPr>
        <a:xfrm>
          <a:off x="863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75130</xdr:rowOff>
    </xdr:from>
    <xdr:to>
      <xdr:col>24</xdr:col>
      <xdr:colOff>114300</xdr:colOff>
      <xdr:row>55</xdr:row>
      <xdr:rowOff>5280</xdr:rowOff>
    </xdr:to>
    <xdr:sp macro="" textlink="">
      <xdr:nvSpPr>
        <xdr:cNvPr id="134" name="楕円 133"/>
        <xdr:cNvSpPr/>
      </xdr:nvSpPr>
      <xdr:spPr>
        <a:xfrm>
          <a:off x="4584700" y="93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98007</xdr:rowOff>
    </xdr:from>
    <xdr:ext cx="599010" cy="259045"/>
    <xdr:sp macro="" textlink="">
      <xdr:nvSpPr>
        <xdr:cNvPr id="135" name="物件費該当値テキスト"/>
        <xdr:cNvSpPr txBox="1"/>
      </xdr:nvSpPr>
      <xdr:spPr>
        <a:xfrm>
          <a:off x="4686300" y="91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159762</xdr:rowOff>
    </xdr:from>
    <xdr:to>
      <xdr:col>20</xdr:col>
      <xdr:colOff>38100</xdr:colOff>
      <xdr:row>55</xdr:row>
      <xdr:rowOff>89912</xdr:rowOff>
    </xdr:to>
    <xdr:sp macro="" textlink="">
      <xdr:nvSpPr>
        <xdr:cNvPr id="136" name="楕円 135"/>
        <xdr:cNvSpPr/>
      </xdr:nvSpPr>
      <xdr:spPr>
        <a:xfrm>
          <a:off x="3746500" y="94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106439</xdr:rowOff>
    </xdr:from>
    <xdr:ext cx="599010" cy="259045"/>
    <xdr:sp macro="" textlink="">
      <xdr:nvSpPr>
        <xdr:cNvPr id="137" name="テキスト ボックス 136"/>
        <xdr:cNvSpPr txBox="1"/>
      </xdr:nvSpPr>
      <xdr:spPr>
        <a:xfrm>
          <a:off x="3497795" y="919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82961</xdr:rowOff>
    </xdr:from>
    <xdr:to>
      <xdr:col>15</xdr:col>
      <xdr:colOff>101600</xdr:colOff>
      <xdr:row>56</xdr:row>
      <xdr:rowOff>13111</xdr:rowOff>
    </xdr:to>
    <xdr:sp macro="" textlink="">
      <xdr:nvSpPr>
        <xdr:cNvPr id="138" name="楕円 137"/>
        <xdr:cNvSpPr/>
      </xdr:nvSpPr>
      <xdr:spPr>
        <a:xfrm>
          <a:off x="2857500" y="95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29638</xdr:rowOff>
    </xdr:from>
    <xdr:ext cx="599010" cy="259045"/>
    <xdr:sp macro="" textlink="">
      <xdr:nvSpPr>
        <xdr:cNvPr id="139" name="テキスト ボックス 138"/>
        <xdr:cNvSpPr txBox="1"/>
      </xdr:nvSpPr>
      <xdr:spPr>
        <a:xfrm>
          <a:off x="2608795" y="928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100458</xdr:rowOff>
    </xdr:from>
    <xdr:to>
      <xdr:col>10</xdr:col>
      <xdr:colOff>165100</xdr:colOff>
      <xdr:row>56</xdr:row>
      <xdr:rowOff>30608</xdr:rowOff>
    </xdr:to>
    <xdr:sp macro="" textlink="">
      <xdr:nvSpPr>
        <xdr:cNvPr id="140" name="楕円 139"/>
        <xdr:cNvSpPr/>
      </xdr:nvSpPr>
      <xdr:spPr>
        <a:xfrm>
          <a:off x="1968500" y="95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47135</xdr:rowOff>
    </xdr:from>
    <xdr:ext cx="599010" cy="259045"/>
    <xdr:sp macro="" textlink="">
      <xdr:nvSpPr>
        <xdr:cNvPr id="141" name="テキスト ボックス 140"/>
        <xdr:cNvSpPr txBox="1"/>
      </xdr:nvSpPr>
      <xdr:spPr>
        <a:xfrm>
          <a:off x="1719795" y="930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162331</xdr:rowOff>
    </xdr:from>
    <xdr:to>
      <xdr:col>6</xdr:col>
      <xdr:colOff>38100</xdr:colOff>
      <xdr:row>55</xdr:row>
      <xdr:rowOff>92481</xdr:rowOff>
    </xdr:to>
    <xdr:sp macro="" textlink="">
      <xdr:nvSpPr>
        <xdr:cNvPr id="142" name="楕円 141"/>
        <xdr:cNvSpPr/>
      </xdr:nvSpPr>
      <xdr:spPr>
        <a:xfrm>
          <a:off x="1079500" y="94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109008</xdr:rowOff>
    </xdr:from>
    <xdr:ext cx="599010" cy="259045"/>
    <xdr:sp macro="" textlink="">
      <xdr:nvSpPr>
        <xdr:cNvPr id="143" name="テキスト ボックス 142"/>
        <xdr:cNvSpPr txBox="1"/>
      </xdr:nvSpPr>
      <xdr:spPr>
        <a:xfrm>
          <a:off x="830795" y="919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127859</xdr:rowOff>
    </xdr:from>
    <xdr:to>
      <xdr:col>24</xdr:col>
      <xdr:colOff>63500</xdr:colOff>
      <xdr:row>78</xdr:row>
      <xdr:rowOff>129299</xdr:rowOff>
    </xdr:to>
    <xdr:cxnSp macro="">
      <xdr:nvCxnSpPr>
        <xdr:cNvPr id="170" name="直線コネクタ 169"/>
        <xdr:cNvCxnSpPr/>
      </xdr:nvCxnSpPr>
      <xdr:spPr>
        <a:xfrm flipV="1">
          <a:off x="3797300" y="13500959"/>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126876</xdr:rowOff>
    </xdr:from>
    <xdr:to>
      <xdr:col>19</xdr:col>
      <xdr:colOff>177800</xdr:colOff>
      <xdr:row>78</xdr:row>
      <xdr:rowOff>129299</xdr:rowOff>
    </xdr:to>
    <xdr:cxnSp macro="">
      <xdr:nvCxnSpPr>
        <xdr:cNvPr id="173" name="直線コネクタ 172"/>
        <xdr:cNvCxnSpPr/>
      </xdr:nvCxnSpPr>
      <xdr:spPr>
        <a:xfrm>
          <a:off x="2908300" y="1349997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106004</xdr:rowOff>
    </xdr:from>
    <xdr:to>
      <xdr:col>15</xdr:col>
      <xdr:colOff>50800</xdr:colOff>
      <xdr:row>78</xdr:row>
      <xdr:rowOff>126876</xdr:rowOff>
    </xdr:to>
    <xdr:cxnSp macro="">
      <xdr:nvCxnSpPr>
        <xdr:cNvPr id="176" name="直線コネクタ 175"/>
        <xdr:cNvCxnSpPr/>
      </xdr:nvCxnSpPr>
      <xdr:spPr>
        <a:xfrm>
          <a:off x="2019300" y="13479104"/>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106004</xdr:rowOff>
    </xdr:from>
    <xdr:to>
      <xdr:col>10</xdr:col>
      <xdr:colOff>114300</xdr:colOff>
      <xdr:row>78</xdr:row>
      <xdr:rowOff>117252</xdr:rowOff>
    </xdr:to>
    <xdr:cxnSp macro="">
      <xdr:nvCxnSpPr>
        <xdr:cNvPr id="179" name="直線コネクタ 178"/>
        <xdr:cNvCxnSpPr/>
      </xdr:nvCxnSpPr>
      <xdr:spPr>
        <a:xfrm flipV="1">
          <a:off x="1130300" y="13479104"/>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77059</xdr:rowOff>
    </xdr:from>
    <xdr:to>
      <xdr:col>24</xdr:col>
      <xdr:colOff>114300</xdr:colOff>
      <xdr:row>79</xdr:row>
      <xdr:rowOff>7209</xdr:rowOff>
    </xdr:to>
    <xdr:sp macro="" textlink="">
      <xdr:nvSpPr>
        <xdr:cNvPr id="189" name="楕円 188"/>
        <xdr:cNvSpPr/>
      </xdr:nvSpPr>
      <xdr:spPr>
        <a:xfrm>
          <a:off x="45847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163436</xdr:rowOff>
    </xdr:from>
    <xdr:ext cx="378565" cy="259045"/>
    <xdr:sp macro="" textlink="">
      <xdr:nvSpPr>
        <xdr:cNvPr id="190" name="維持補修費該当値テキスト"/>
        <xdr:cNvSpPr txBox="1"/>
      </xdr:nvSpPr>
      <xdr:spPr>
        <a:xfrm>
          <a:off x="4686300" y="1336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78499</xdr:rowOff>
    </xdr:from>
    <xdr:to>
      <xdr:col>20</xdr:col>
      <xdr:colOff>38100</xdr:colOff>
      <xdr:row>79</xdr:row>
      <xdr:rowOff>8649</xdr:rowOff>
    </xdr:to>
    <xdr:sp macro="" textlink="">
      <xdr:nvSpPr>
        <xdr:cNvPr id="191" name="楕円 190"/>
        <xdr:cNvSpPr/>
      </xdr:nvSpPr>
      <xdr:spPr>
        <a:xfrm>
          <a:off x="3746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171226</xdr:rowOff>
    </xdr:from>
    <xdr:ext cx="378565" cy="259045"/>
    <xdr:sp macro="" textlink="">
      <xdr:nvSpPr>
        <xdr:cNvPr id="192" name="テキスト ボックス 191"/>
        <xdr:cNvSpPr txBox="1"/>
      </xdr:nvSpPr>
      <xdr:spPr>
        <a:xfrm>
          <a:off x="3608017" y="1354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76076</xdr:rowOff>
    </xdr:from>
    <xdr:to>
      <xdr:col>15</xdr:col>
      <xdr:colOff>101600</xdr:colOff>
      <xdr:row>79</xdr:row>
      <xdr:rowOff>6226</xdr:rowOff>
    </xdr:to>
    <xdr:sp macro="" textlink="">
      <xdr:nvSpPr>
        <xdr:cNvPr id="193" name="楕円 192"/>
        <xdr:cNvSpPr/>
      </xdr:nvSpPr>
      <xdr:spPr>
        <a:xfrm>
          <a:off x="2857500" y="134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168803</xdr:rowOff>
    </xdr:from>
    <xdr:ext cx="378565" cy="259045"/>
    <xdr:sp macro="" textlink="">
      <xdr:nvSpPr>
        <xdr:cNvPr id="194" name="テキスト ボックス 193"/>
        <xdr:cNvSpPr txBox="1"/>
      </xdr:nvSpPr>
      <xdr:spPr>
        <a:xfrm>
          <a:off x="2719017" y="135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55204</xdr:rowOff>
    </xdr:from>
    <xdr:to>
      <xdr:col>10</xdr:col>
      <xdr:colOff>165100</xdr:colOff>
      <xdr:row>78</xdr:row>
      <xdr:rowOff>156804</xdr:rowOff>
    </xdr:to>
    <xdr:sp macro="" textlink="">
      <xdr:nvSpPr>
        <xdr:cNvPr id="195" name="楕円 194"/>
        <xdr:cNvSpPr/>
      </xdr:nvSpPr>
      <xdr:spPr>
        <a:xfrm>
          <a:off x="1968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147931</xdr:rowOff>
    </xdr:from>
    <xdr:ext cx="469744" cy="259045"/>
    <xdr:sp macro="" textlink="">
      <xdr:nvSpPr>
        <xdr:cNvPr id="196" name="テキスト ボックス 195"/>
        <xdr:cNvSpPr txBox="1"/>
      </xdr:nvSpPr>
      <xdr:spPr>
        <a:xfrm>
          <a:off x="1784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66452</xdr:rowOff>
    </xdr:from>
    <xdr:to>
      <xdr:col>6</xdr:col>
      <xdr:colOff>38100</xdr:colOff>
      <xdr:row>78</xdr:row>
      <xdr:rowOff>168052</xdr:rowOff>
    </xdr:to>
    <xdr:sp macro="" textlink="">
      <xdr:nvSpPr>
        <xdr:cNvPr id="197" name="楕円 196"/>
        <xdr:cNvSpPr/>
      </xdr:nvSpPr>
      <xdr:spPr>
        <a:xfrm>
          <a:off x="1079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159179</xdr:rowOff>
    </xdr:from>
    <xdr:ext cx="378565" cy="259045"/>
    <xdr:sp macro="" textlink="">
      <xdr:nvSpPr>
        <xdr:cNvPr id="198" name="テキスト ボックス 197"/>
        <xdr:cNvSpPr txBox="1"/>
      </xdr:nvSpPr>
      <xdr:spPr>
        <a:xfrm>
          <a:off x="9410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108486</xdr:rowOff>
    </xdr:from>
    <xdr:to>
      <xdr:col>24</xdr:col>
      <xdr:colOff>63500</xdr:colOff>
      <xdr:row>96</xdr:row>
      <xdr:rowOff>90655</xdr:rowOff>
    </xdr:to>
    <xdr:cxnSp macro="">
      <xdr:nvCxnSpPr>
        <xdr:cNvPr id="230" name="直線コネクタ 229"/>
        <xdr:cNvCxnSpPr/>
      </xdr:nvCxnSpPr>
      <xdr:spPr>
        <a:xfrm flipV="1">
          <a:off x="3797300" y="16396236"/>
          <a:ext cx="8382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90655</xdr:rowOff>
    </xdr:from>
    <xdr:to>
      <xdr:col>19</xdr:col>
      <xdr:colOff>177800</xdr:colOff>
      <xdr:row>96</xdr:row>
      <xdr:rowOff>132201</xdr:rowOff>
    </xdr:to>
    <xdr:cxnSp macro="">
      <xdr:nvCxnSpPr>
        <xdr:cNvPr id="233" name="直線コネクタ 232"/>
        <xdr:cNvCxnSpPr/>
      </xdr:nvCxnSpPr>
      <xdr:spPr>
        <a:xfrm flipV="1">
          <a:off x="2908300" y="16549855"/>
          <a:ext cx="889000" cy="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132201</xdr:rowOff>
    </xdr:from>
    <xdr:to>
      <xdr:col>15</xdr:col>
      <xdr:colOff>50800</xdr:colOff>
      <xdr:row>96</xdr:row>
      <xdr:rowOff>154062</xdr:rowOff>
    </xdr:to>
    <xdr:cxnSp macro="">
      <xdr:nvCxnSpPr>
        <xdr:cNvPr id="236" name="直線コネクタ 235"/>
        <xdr:cNvCxnSpPr/>
      </xdr:nvCxnSpPr>
      <xdr:spPr>
        <a:xfrm flipV="1">
          <a:off x="2019300" y="16591401"/>
          <a:ext cx="889000" cy="2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140564</xdr:rowOff>
    </xdr:from>
    <xdr:ext cx="599010" cy="259045"/>
    <xdr:sp macro="" textlink="">
      <xdr:nvSpPr>
        <xdr:cNvPr id="238" name="テキスト ボックス 237"/>
        <xdr:cNvSpPr txBox="1"/>
      </xdr:nvSpPr>
      <xdr:spPr>
        <a:xfrm>
          <a:off x="2608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154062</xdr:rowOff>
    </xdr:from>
    <xdr:to>
      <xdr:col>10</xdr:col>
      <xdr:colOff>114300</xdr:colOff>
      <xdr:row>96</xdr:row>
      <xdr:rowOff>168732</xdr:rowOff>
    </xdr:to>
    <xdr:cxnSp macro="">
      <xdr:nvCxnSpPr>
        <xdr:cNvPr id="239" name="直線コネクタ 238"/>
        <xdr:cNvCxnSpPr/>
      </xdr:nvCxnSpPr>
      <xdr:spPr>
        <a:xfrm flipV="1">
          <a:off x="1130300" y="16613262"/>
          <a:ext cx="889000" cy="1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167904</xdr:rowOff>
    </xdr:from>
    <xdr:ext cx="534377" cy="259045"/>
    <xdr:sp macro="" textlink="">
      <xdr:nvSpPr>
        <xdr:cNvPr id="241" name="テキスト ボックス 240"/>
        <xdr:cNvSpPr txBox="1"/>
      </xdr:nvSpPr>
      <xdr:spPr>
        <a:xfrm>
          <a:off x="1752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1739</xdr:rowOff>
    </xdr:from>
    <xdr:ext cx="534377" cy="259045"/>
    <xdr:sp macro="" textlink="">
      <xdr:nvSpPr>
        <xdr:cNvPr id="243" name="テキスト ボックス 242"/>
        <xdr:cNvSpPr txBox="1"/>
      </xdr:nvSpPr>
      <xdr:spPr>
        <a:xfrm>
          <a:off x="863111" y="16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57686</xdr:rowOff>
    </xdr:from>
    <xdr:to>
      <xdr:col>24</xdr:col>
      <xdr:colOff>114300</xdr:colOff>
      <xdr:row>95</xdr:row>
      <xdr:rowOff>159286</xdr:rowOff>
    </xdr:to>
    <xdr:sp macro="" textlink="">
      <xdr:nvSpPr>
        <xdr:cNvPr id="249" name="楕円 248"/>
        <xdr:cNvSpPr/>
      </xdr:nvSpPr>
      <xdr:spPr>
        <a:xfrm>
          <a:off x="4584700" y="1634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80563</xdr:rowOff>
    </xdr:from>
    <xdr:ext cx="599010" cy="259045"/>
    <xdr:sp macro="" textlink="">
      <xdr:nvSpPr>
        <xdr:cNvPr id="250" name="扶助費該当値テキスト"/>
        <xdr:cNvSpPr txBox="1"/>
      </xdr:nvSpPr>
      <xdr:spPr>
        <a:xfrm>
          <a:off x="4686300" y="1619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39855</xdr:rowOff>
    </xdr:from>
    <xdr:to>
      <xdr:col>20</xdr:col>
      <xdr:colOff>38100</xdr:colOff>
      <xdr:row>96</xdr:row>
      <xdr:rowOff>141455</xdr:rowOff>
    </xdr:to>
    <xdr:sp macro="" textlink="">
      <xdr:nvSpPr>
        <xdr:cNvPr id="251" name="楕円 250"/>
        <xdr:cNvSpPr/>
      </xdr:nvSpPr>
      <xdr:spPr>
        <a:xfrm>
          <a:off x="3746500" y="164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157982</xdr:rowOff>
    </xdr:from>
    <xdr:ext cx="599010" cy="259045"/>
    <xdr:sp macro="" textlink="">
      <xdr:nvSpPr>
        <xdr:cNvPr id="252" name="テキスト ボックス 251"/>
        <xdr:cNvSpPr txBox="1"/>
      </xdr:nvSpPr>
      <xdr:spPr>
        <a:xfrm>
          <a:off x="3497795" y="1627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81401</xdr:rowOff>
    </xdr:from>
    <xdr:to>
      <xdr:col>15</xdr:col>
      <xdr:colOff>101600</xdr:colOff>
      <xdr:row>97</xdr:row>
      <xdr:rowOff>11551</xdr:rowOff>
    </xdr:to>
    <xdr:sp macro="" textlink="">
      <xdr:nvSpPr>
        <xdr:cNvPr id="253" name="楕円 252"/>
        <xdr:cNvSpPr/>
      </xdr:nvSpPr>
      <xdr:spPr>
        <a:xfrm>
          <a:off x="2857500" y="165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28078</xdr:rowOff>
    </xdr:from>
    <xdr:ext cx="599010" cy="259045"/>
    <xdr:sp macro="" textlink="">
      <xdr:nvSpPr>
        <xdr:cNvPr id="254" name="テキスト ボックス 253"/>
        <xdr:cNvSpPr txBox="1"/>
      </xdr:nvSpPr>
      <xdr:spPr>
        <a:xfrm>
          <a:off x="2608795" y="1631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103262</xdr:rowOff>
    </xdr:from>
    <xdr:to>
      <xdr:col>10</xdr:col>
      <xdr:colOff>165100</xdr:colOff>
      <xdr:row>97</xdr:row>
      <xdr:rowOff>33412</xdr:rowOff>
    </xdr:to>
    <xdr:sp macro="" textlink="">
      <xdr:nvSpPr>
        <xdr:cNvPr id="255" name="楕円 254"/>
        <xdr:cNvSpPr/>
      </xdr:nvSpPr>
      <xdr:spPr>
        <a:xfrm>
          <a:off x="1968500" y="165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49939</xdr:rowOff>
    </xdr:from>
    <xdr:ext cx="599010" cy="259045"/>
    <xdr:sp macro="" textlink="">
      <xdr:nvSpPr>
        <xdr:cNvPr id="256" name="テキスト ボックス 255"/>
        <xdr:cNvSpPr txBox="1"/>
      </xdr:nvSpPr>
      <xdr:spPr>
        <a:xfrm>
          <a:off x="1719795" y="1633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117932</xdr:rowOff>
    </xdr:from>
    <xdr:to>
      <xdr:col>6</xdr:col>
      <xdr:colOff>38100</xdr:colOff>
      <xdr:row>97</xdr:row>
      <xdr:rowOff>48082</xdr:rowOff>
    </xdr:to>
    <xdr:sp macro="" textlink="">
      <xdr:nvSpPr>
        <xdr:cNvPr id="257" name="楕円 256"/>
        <xdr:cNvSpPr/>
      </xdr:nvSpPr>
      <xdr:spPr>
        <a:xfrm>
          <a:off x="10795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64609</xdr:rowOff>
    </xdr:from>
    <xdr:ext cx="599010" cy="259045"/>
    <xdr:sp macro="" textlink="">
      <xdr:nvSpPr>
        <xdr:cNvPr id="258" name="テキスト ボックス 257"/>
        <xdr:cNvSpPr txBox="1"/>
      </xdr:nvSpPr>
      <xdr:spPr>
        <a:xfrm>
          <a:off x="830795" y="1635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152060</xdr:rowOff>
    </xdr:from>
    <xdr:to>
      <xdr:col>55</xdr:col>
      <xdr:colOff>0</xdr:colOff>
      <xdr:row>38</xdr:row>
      <xdr:rowOff>13078</xdr:rowOff>
    </xdr:to>
    <xdr:cxnSp macro="">
      <xdr:nvCxnSpPr>
        <xdr:cNvPr id="288" name="直線コネクタ 287"/>
        <xdr:cNvCxnSpPr/>
      </xdr:nvCxnSpPr>
      <xdr:spPr>
        <a:xfrm>
          <a:off x="9639300" y="5809910"/>
          <a:ext cx="838200" cy="7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152060</xdr:rowOff>
    </xdr:from>
    <xdr:to>
      <xdr:col>50</xdr:col>
      <xdr:colOff>114300</xdr:colOff>
      <xdr:row>38</xdr:row>
      <xdr:rowOff>126099</xdr:rowOff>
    </xdr:to>
    <xdr:cxnSp macro="">
      <xdr:nvCxnSpPr>
        <xdr:cNvPr id="291" name="直線コネクタ 290"/>
        <xdr:cNvCxnSpPr/>
      </xdr:nvCxnSpPr>
      <xdr:spPr>
        <a:xfrm flipV="1">
          <a:off x="8750300" y="5809910"/>
          <a:ext cx="889000" cy="83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93" name="テキスト ボックス 292"/>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126099</xdr:rowOff>
    </xdr:from>
    <xdr:to>
      <xdr:col>45</xdr:col>
      <xdr:colOff>177800</xdr:colOff>
      <xdr:row>39</xdr:row>
      <xdr:rowOff>9923</xdr:rowOff>
    </xdr:to>
    <xdr:cxnSp macro="">
      <xdr:nvCxnSpPr>
        <xdr:cNvPr id="294" name="直線コネクタ 293"/>
        <xdr:cNvCxnSpPr/>
      </xdr:nvCxnSpPr>
      <xdr:spPr>
        <a:xfrm flipV="1">
          <a:off x="7861300" y="6641199"/>
          <a:ext cx="889000" cy="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5" name="フローチャート: 判断 294"/>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6" name="テキスト ボックス 295"/>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5146</xdr:rowOff>
    </xdr:from>
    <xdr:to>
      <xdr:col>41</xdr:col>
      <xdr:colOff>50800</xdr:colOff>
      <xdr:row>39</xdr:row>
      <xdr:rowOff>9923</xdr:rowOff>
    </xdr:to>
    <xdr:cxnSp macro="">
      <xdr:nvCxnSpPr>
        <xdr:cNvPr id="297" name="直線コネクタ 296"/>
        <xdr:cNvCxnSpPr/>
      </xdr:nvCxnSpPr>
      <xdr:spPr>
        <a:xfrm>
          <a:off x="6972300" y="6691696"/>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8" name="フローチャート: 判断 297"/>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9" name="テキスト ボックス 298"/>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300" name="フローチャート: 判断 299"/>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140626</xdr:rowOff>
    </xdr:from>
    <xdr:ext cx="534377" cy="259045"/>
    <xdr:sp macro="" textlink="">
      <xdr:nvSpPr>
        <xdr:cNvPr id="301" name="テキスト ボックス 300"/>
        <xdr:cNvSpPr txBox="1"/>
      </xdr:nvSpPr>
      <xdr:spPr>
        <a:xfrm>
          <a:off x="6705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133728</xdr:rowOff>
    </xdr:from>
    <xdr:to>
      <xdr:col>55</xdr:col>
      <xdr:colOff>50800</xdr:colOff>
      <xdr:row>38</xdr:row>
      <xdr:rowOff>63878</xdr:rowOff>
    </xdr:to>
    <xdr:sp macro="" textlink="">
      <xdr:nvSpPr>
        <xdr:cNvPr id="307" name="楕円 306"/>
        <xdr:cNvSpPr/>
      </xdr:nvSpPr>
      <xdr:spPr>
        <a:xfrm>
          <a:off x="10426700" y="64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112155</xdr:rowOff>
    </xdr:from>
    <xdr:ext cx="534377" cy="259045"/>
    <xdr:sp macro="" textlink="">
      <xdr:nvSpPr>
        <xdr:cNvPr id="308" name="補助費等該当値テキスト"/>
        <xdr:cNvSpPr txBox="1"/>
      </xdr:nvSpPr>
      <xdr:spPr>
        <a:xfrm>
          <a:off x="10528300" y="64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101260</xdr:rowOff>
    </xdr:from>
    <xdr:to>
      <xdr:col>50</xdr:col>
      <xdr:colOff>165100</xdr:colOff>
      <xdr:row>34</xdr:row>
      <xdr:rowOff>31410</xdr:rowOff>
    </xdr:to>
    <xdr:sp macro="" textlink="">
      <xdr:nvSpPr>
        <xdr:cNvPr id="309" name="楕円 308"/>
        <xdr:cNvSpPr/>
      </xdr:nvSpPr>
      <xdr:spPr>
        <a:xfrm>
          <a:off x="9588500" y="57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22537</xdr:rowOff>
    </xdr:from>
    <xdr:ext cx="599010" cy="259045"/>
    <xdr:sp macro="" textlink="">
      <xdr:nvSpPr>
        <xdr:cNvPr id="310" name="テキスト ボックス 309"/>
        <xdr:cNvSpPr txBox="1"/>
      </xdr:nvSpPr>
      <xdr:spPr>
        <a:xfrm>
          <a:off x="9339795" y="585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75299</xdr:rowOff>
    </xdr:from>
    <xdr:to>
      <xdr:col>46</xdr:col>
      <xdr:colOff>38100</xdr:colOff>
      <xdr:row>39</xdr:row>
      <xdr:rowOff>5449</xdr:rowOff>
    </xdr:to>
    <xdr:sp macro="" textlink="">
      <xdr:nvSpPr>
        <xdr:cNvPr id="311" name="楕円 310"/>
        <xdr:cNvSpPr/>
      </xdr:nvSpPr>
      <xdr:spPr>
        <a:xfrm>
          <a:off x="8699500" y="65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168026</xdr:rowOff>
    </xdr:from>
    <xdr:ext cx="534377" cy="259045"/>
    <xdr:sp macro="" textlink="">
      <xdr:nvSpPr>
        <xdr:cNvPr id="312" name="テキスト ボックス 311"/>
        <xdr:cNvSpPr txBox="1"/>
      </xdr:nvSpPr>
      <xdr:spPr>
        <a:xfrm>
          <a:off x="8483111" y="66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130573</xdr:rowOff>
    </xdr:from>
    <xdr:to>
      <xdr:col>41</xdr:col>
      <xdr:colOff>101600</xdr:colOff>
      <xdr:row>39</xdr:row>
      <xdr:rowOff>60723</xdr:rowOff>
    </xdr:to>
    <xdr:sp macro="" textlink="">
      <xdr:nvSpPr>
        <xdr:cNvPr id="313" name="楕円 312"/>
        <xdr:cNvSpPr/>
      </xdr:nvSpPr>
      <xdr:spPr>
        <a:xfrm>
          <a:off x="7810500" y="66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51850</xdr:rowOff>
    </xdr:from>
    <xdr:ext cx="534377" cy="259045"/>
    <xdr:sp macro="" textlink="">
      <xdr:nvSpPr>
        <xdr:cNvPr id="314" name="テキスト ボックス 313"/>
        <xdr:cNvSpPr txBox="1"/>
      </xdr:nvSpPr>
      <xdr:spPr>
        <a:xfrm>
          <a:off x="7594111" y="67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125796</xdr:rowOff>
    </xdr:from>
    <xdr:to>
      <xdr:col>36</xdr:col>
      <xdr:colOff>165100</xdr:colOff>
      <xdr:row>39</xdr:row>
      <xdr:rowOff>55946</xdr:rowOff>
    </xdr:to>
    <xdr:sp macro="" textlink="">
      <xdr:nvSpPr>
        <xdr:cNvPr id="315" name="楕円 314"/>
        <xdr:cNvSpPr/>
      </xdr:nvSpPr>
      <xdr:spPr>
        <a:xfrm>
          <a:off x="6921500" y="66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47073</xdr:rowOff>
    </xdr:from>
    <xdr:ext cx="534377" cy="259045"/>
    <xdr:sp macro="" textlink="">
      <xdr:nvSpPr>
        <xdr:cNvPr id="316" name="テキスト ボックス 315"/>
        <xdr:cNvSpPr txBox="1"/>
      </xdr:nvSpPr>
      <xdr:spPr>
        <a:xfrm>
          <a:off x="6705111" y="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93989</xdr:rowOff>
    </xdr:from>
    <xdr:to>
      <xdr:col>55</xdr:col>
      <xdr:colOff>0</xdr:colOff>
      <xdr:row>57</xdr:row>
      <xdr:rowOff>18066</xdr:rowOff>
    </xdr:to>
    <xdr:cxnSp macro="">
      <xdr:nvCxnSpPr>
        <xdr:cNvPr id="343" name="直線コネクタ 342"/>
        <xdr:cNvCxnSpPr/>
      </xdr:nvCxnSpPr>
      <xdr:spPr>
        <a:xfrm>
          <a:off x="9639300" y="9695189"/>
          <a:ext cx="838200" cy="9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93989</xdr:rowOff>
    </xdr:from>
    <xdr:to>
      <xdr:col>50</xdr:col>
      <xdr:colOff>114300</xdr:colOff>
      <xdr:row>57</xdr:row>
      <xdr:rowOff>38673</xdr:rowOff>
    </xdr:to>
    <xdr:cxnSp macro="">
      <xdr:nvCxnSpPr>
        <xdr:cNvPr id="346" name="直線コネクタ 345"/>
        <xdr:cNvCxnSpPr/>
      </xdr:nvCxnSpPr>
      <xdr:spPr>
        <a:xfrm flipV="1">
          <a:off x="8750300" y="9695189"/>
          <a:ext cx="889000" cy="1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11630</xdr:rowOff>
    </xdr:from>
    <xdr:to>
      <xdr:col>45</xdr:col>
      <xdr:colOff>177800</xdr:colOff>
      <xdr:row>57</xdr:row>
      <xdr:rowOff>38673</xdr:rowOff>
    </xdr:to>
    <xdr:cxnSp macro="">
      <xdr:nvCxnSpPr>
        <xdr:cNvPr id="349" name="直線コネクタ 348"/>
        <xdr:cNvCxnSpPr/>
      </xdr:nvCxnSpPr>
      <xdr:spPr>
        <a:xfrm>
          <a:off x="7861300" y="9612830"/>
          <a:ext cx="889000" cy="19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0" name="フローチャート: 判断 349"/>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1" name="テキスト ボックス 350"/>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11630</xdr:rowOff>
    </xdr:from>
    <xdr:to>
      <xdr:col>41</xdr:col>
      <xdr:colOff>50800</xdr:colOff>
      <xdr:row>56</xdr:row>
      <xdr:rowOff>106059</xdr:rowOff>
    </xdr:to>
    <xdr:cxnSp macro="">
      <xdr:nvCxnSpPr>
        <xdr:cNvPr id="352" name="直線コネクタ 351"/>
        <xdr:cNvCxnSpPr/>
      </xdr:nvCxnSpPr>
      <xdr:spPr>
        <a:xfrm flipV="1">
          <a:off x="6972300" y="9612830"/>
          <a:ext cx="889000" cy="9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3" name="フローチャート: 判断 352"/>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4" name="テキスト ボックス 353"/>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5" name="フローチャート: 判断 354"/>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6" name="テキスト ボックス 355"/>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138716</xdr:rowOff>
    </xdr:from>
    <xdr:to>
      <xdr:col>55</xdr:col>
      <xdr:colOff>50800</xdr:colOff>
      <xdr:row>57</xdr:row>
      <xdr:rowOff>68866</xdr:rowOff>
    </xdr:to>
    <xdr:sp macro="" textlink="">
      <xdr:nvSpPr>
        <xdr:cNvPr id="362" name="楕円 361"/>
        <xdr:cNvSpPr/>
      </xdr:nvSpPr>
      <xdr:spPr>
        <a:xfrm>
          <a:off x="10426700" y="97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117143</xdr:rowOff>
    </xdr:from>
    <xdr:ext cx="534377" cy="259045"/>
    <xdr:sp macro="" textlink="">
      <xdr:nvSpPr>
        <xdr:cNvPr id="363" name="普通建設事業費該当値テキスト"/>
        <xdr:cNvSpPr txBox="1"/>
      </xdr:nvSpPr>
      <xdr:spPr>
        <a:xfrm>
          <a:off x="10528300" y="97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43189</xdr:rowOff>
    </xdr:from>
    <xdr:to>
      <xdr:col>50</xdr:col>
      <xdr:colOff>165100</xdr:colOff>
      <xdr:row>56</xdr:row>
      <xdr:rowOff>144789</xdr:rowOff>
    </xdr:to>
    <xdr:sp macro="" textlink="">
      <xdr:nvSpPr>
        <xdr:cNvPr id="364" name="楕円 363"/>
        <xdr:cNvSpPr/>
      </xdr:nvSpPr>
      <xdr:spPr>
        <a:xfrm>
          <a:off x="9588500" y="96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135916</xdr:rowOff>
    </xdr:from>
    <xdr:ext cx="534377" cy="259045"/>
    <xdr:sp macro="" textlink="">
      <xdr:nvSpPr>
        <xdr:cNvPr id="365" name="テキスト ボックス 364"/>
        <xdr:cNvSpPr txBox="1"/>
      </xdr:nvSpPr>
      <xdr:spPr>
        <a:xfrm>
          <a:off x="9372111" y="97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159323</xdr:rowOff>
    </xdr:from>
    <xdr:to>
      <xdr:col>46</xdr:col>
      <xdr:colOff>38100</xdr:colOff>
      <xdr:row>57</xdr:row>
      <xdr:rowOff>89473</xdr:rowOff>
    </xdr:to>
    <xdr:sp macro="" textlink="">
      <xdr:nvSpPr>
        <xdr:cNvPr id="366" name="楕円 365"/>
        <xdr:cNvSpPr/>
      </xdr:nvSpPr>
      <xdr:spPr>
        <a:xfrm>
          <a:off x="8699500" y="97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80600</xdr:rowOff>
    </xdr:from>
    <xdr:ext cx="534377" cy="259045"/>
    <xdr:sp macro="" textlink="">
      <xdr:nvSpPr>
        <xdr:cNvPr id="367" name="テキスト ボックス 366"/>
        <xdr:cNvSpPr txBox="1"/>
      </xdr:nvSpPr>
      <xdr:spPr>
        <a:xfrm>
          <a:off x="8483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132280</xdr:rowOff>
    </xdr:from>
    <xdr:to>
      <xdr:col>41</xdr:col>
      <xdr:colOff>101600</xdr:colOff>
      <xdr:row>56</xdr:row>
      <xdr:rowOff>62430</xdr:rowOff>
    </xdr:to>
    <xdr:sp macro="" textlink="">
      <xdr:nvSpPr>
        <xdr:cNvPr id="368" name="楕円 367"/>
        <xdr:cNvSpPr/>
      </xdr:nvSpPr>
      <xdr:spPr>
        <a:xfrm>
          <a:off x="7810500" y="9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78957</xdr:rowOff>
    </xdr:from>
    <xdr:ext cx="599010" cy="259045"/>
    <xdr:sp macro="" textlink="">
      <xdr:nvSpPr>
        <xdr:cNvPr id="369" name="テキスト ボックス 368"/>
        <xdr:cNvSpPr txBox="1"/>
      </xdr:nvSpPr>
      <xdr:spPr>
        <a:xfrm>
          <a:off x="7561795" y="93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55259</xdr:rowOff>
    </xdr:from>
    <xdr:to>
      <xdr:col>36</xdr:col>
      <xdr:colOff>165100</xdr:colOff>
      <xdr:row>56</xdr:row>
      <xdr:rowOff>156859</xdr:rowOff>
    </xdr:to>
    <xdr:sp macro="" textlink="">
      <xdr:nvSpPr>
        <xdr:cNvPr id="370" name="楕円 369"/>
        <xdr:cNvSpPr/>
      </xdr:nvSpPr>
      <xdr:spPr>
        <a:xfrm>
          <a:off x="6921500" y="96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147986</xdr:rowOff>
    </xdr:from>
    <xdr:ext cx="534377" cy="259045"/>
    <xdr:sp macro="" textlink="">
      <xdr:nvSpPr>
        <xdr:cNvPr id="371" name="テキスト ボックス 370"/>
        <xdr:cNvSpPr txBox="1"/>
      </xdr:nvSpPr>
      <xdr:spPr>
        <a:xfrm>
          <a:off x="6705111" y="97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30936</xdr:rowOff>
    </xdr:from>
    <xdr:to>
      <xdr:col>55</xdr:col>
      <xdr:colOff>0</xdr:colOff>
      <xdr:row>78</xdr:row>
      <xdr:rowOff>31719</xdr:rowOff>
    </xdr:to>
    <xdr:cxnSp macro="">
      <xdr:nvCxnSpPr>
        <xdr:cNvPr id="402" name="直線コネクタ 401"/>
        <xdr:cNvCxnSpPr/>
      </xdr:nvCxnSpPr>
      <xdr:spPr>
        <a:xfrm>
          <a:off x="9639300" y="13404036"/>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30936</xdr:rowOff>
    </xdr:from>
    <xdr:to>
      <xdr:col>50</xdr:col>
      <xdr:colOff>114300</xdr:colOff>
      <xdr:row>78</xdr:row>
      <xdr:rowOff>143455</xdr:rowOff>
    </xdr:to>
    <xdr:cxnSp macro="">
      <xdr:nvCxnSpPr>
        <xdr:cNvPr id="405" name="直線コネクタ 404"/>
        <xdr:cNvCxnSpPr/>
      </xdr:nvCxnSpPr>
      <xdr:spPr>
        <a:xfrm flipV="1">
          <a:off x="8750300" y="13404036"/>
          <a:ext cx="889000" cy="1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6" name="フローチャート: 判断 405"/>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7" name="テキスト ボックス 406"/>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41712</xdr:rowOff>
    </xdr:from>
    <xdr:to>
      <xdr:col>45</xdr:col>
      <xdr:colOff>177800</xdr:colOff>
      <xdr:row>78</xdr:row>
      <xdr:rowOff>143455</xdr:rowOff>
    </xdr:to>
    <xdr:cxnSp macro="">
      <xdr:nvCxnSpPr>
        <xdr:cNvPr id="408" name="直線コネクタ 407"/>
        <xdr:cNvCxnSpPr/>
      </xdr:nvCxnSpPr>
      <xdr:spPr>
        <a:xfrm>
          <a:off x="7861300" y="13414812"/>
          <a:ext cx="889000" cy="10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9" name="フローチャート: 判断 408"/>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84367</xdr:rowOff>
    </xdr:from>
    <xdr:ext cx="534377" cy="259045"/>
    <xdr:sp macro="" textlink="">
      <xdr:nvSpPr>
        <xdr:cNvPr id="410" name="テキスト ボックス 409"/>
        <xdr:cNvSpPr txBox="1"/>
      </xdr:nvSpPr>
      <xdr:spPr>
        <a:xfrm>
          <a:off x="8483111" y="129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13267</xdr:rowOff>
    </xdr:from>
    <xdr:to>
      <xdr:col>41</xdr:col>
      <xdr:colOff>50800</xdr:colOff>
      <xdr:row>78</xdr:row>
      <xdr:rowOff>41712</xdr:rowOff>
    </xdr:to>
    <xdr:cxnSp macro="">
      <xdr:nvCxnSpPr>
        <xdr:cNvPr id="411" name="直線コネクタ 410"/>
        <xdr:cNvCxnSpPr/>
      </xdr:nvCxnSpPr>
      <xdr:spPr>
        <a:xfrm>
          <a:off x="6972300" y="13214917"/>
          <a:ext cx="8890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12" name="フローチャート: 判断 411"/>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108549</xdr:rowOff>
    </xdr:from>
    <xdr:ext cx="534377" cy="259045"/>
    <xdr:sp macro="" textlink="">
      <xdr:nvSpPr>
        <xdr:cNvPr id="413" name="テキスト ボックス 412"/>
        <xdr:cNvSpPr txBox="1"/>
      </xdr:nvSpPr>
      <xdr:spPr>
        <a:xfrm>
          <a:off x="7594111" y="1296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14" name="フローチャート: 判断 413"/>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5" name="テキスト ボックス 414"/>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152369</xdr:rowOff>
    </xdr:from>
    <xdr:to>
      <xdr:col>55</xdr:col>
      <xdr:colOff>50800</xdr:colOff>
      <xdr:row>78</xdr:row>
      <xdr:rowOff>82519</xdr:rowOff>
    </xdr:to>
    <xdr:sp macro="" textlink="">
      <xdr:nvSpPr>
        <xdr:cNvPr id="421" name="楕円 420"/>
        <xdr:cNvSpPr/>
      </xdr:nvSpPr>
      <xdr:spPr>
        <a:xfrm>
          <a:off x="10426700" y="13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130796</xdr:rowOff>
    </xdr:from>
    <xdr:ext cx="534377" cy="259045"/>
    <xdr:sp macro="" textlink="">
      <xdr:nvSpPr>
        <xdr:cNvPr id="422" name="普通建設事業費 （ うち新規整備　）該当値テキスト"/>
        <xdr:cNvSpPr txBox="1"/>
      </xdr:nvSpPr>
      <xdr:spPr>
        <a:xfrm>
          <a:off x="10528300" y="133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151586</xdr:rowOff>
    </xdr:from>
    <xdr:to>
      <xdr:col>50</xdr:col>
      <xdr:colOff>165100</xdr:colOff>
      <xdr:row>78</xdr:row>
      <xdr:rowOff>81736</xdr:rowOff>
    </xdr:to>
    <xdr:sp macro="" textlink="">
      <xdr:nvSpPr>
        <xdr:cNvPr id="423" name="楕円 422"/>
        <xdr:cNvSpPr/>
      </xdr:nvSpPr>
      <xdr:spPr>
        <a:xfrm>
          <a:off x="9588500" y="133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72863</xdr:rowOff>
    </xdr:from>
    <xdr:ext cx="534377" cy="259045"/>
    <xdr:sp macro="" textlink="">
      <xdr:nvSpPr>
        <xdr:cNvPr id="424" name="テキスト ボックス 423"/>
        <xdr:cNvSpPr txBox="1"/>
      </xdr:nvSpPr>
      <xdr:spPr>
        <a:xfrm>
          <a:off x="9372111" y="1344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92655</xdr:rowOff>
    </xdr:from>
    <xdr:to>
      <xdr:col>46</xdr:col>
      <xdr:colOff>38100</xdr:colOff>
      <xdr:row>79</xdr:row>
      <xdr:rowOff>22805</xdr:rowOff>
    </xdr:to>
    <xdr:sp macro="" textlink="">
      <xdr:nvSpPr>
        <xdr:cNvPr id="425" name="楕円 424"/>
        <xdr:cNvSpPr/>
      </xdr:nvSpPr>
      <xdr:spPr>
        <a:xfrm>
          <a:off x="8699500" y="134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13932</xdr:rowOff>
    </xdr:from>
    <xdr:ext cx="469744" cy="259045"/>
    <xdr:sp macro="" textlink="">
      <xdr:nvSpPr>
        <xdr:cNvPr id="426" name="テキスト ボックス 425"/>
        <xdr:cNvSpPr txBox="1"/>
      </xdr:nvSpPr>
      <xdr:spPr>
        <a:xfrm>
          <a:off x="8515428" y="1355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162362</xdr:rowOff>
    </xdr:from>
    <xdr:to>
      <xdr:col>41</xdr:col>
      <xdr:colOff>101600</xdr:colOff>
      <xdr:row>78</xdr:row>
      <xdr:rowOff>92512</xdr:rowOff>
    </xdr:to>
    <xdr:sp macro="" textlink="">
      <xdr:nvSpPr>
        <xdr:cNvPr id="427" name="楕円 426"/>
        <xdr:cNvSpPr/>
      </xdr:nvSpPr>
      <xdr:spPr>
        <a:xfrm>
          <a:off x="7810500" y="133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83639</xdr:rowOff>
    </xdr:from>
    <xdr:ext cx="534377" cy="259045"/>
    <xdr:sp macro="" textlink="">
      <xdr:nvSpPr>
        <xdr:cNvPr id="428" name="テキスト ボックス 427"/>
        <xdr:cNvSpPr txBox="1"/>
      </xdr:nvSpPr>
      <xdr:spPr>
        <a:xfrm>
          <a:off x="7594111" y="1345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133917</xdr:rowOff>
    </xdr:from>
    <xdr:to>
      <xdr:col>36</xdr:col>
      <xdr:colOff>165100</xdr:colOff>
      <xdr:row>77</xdr:row>
      <xdr:rowOff>64067</xdr:rowOff>
    </xdr:to>
    <xdr:sp macro="" textlink="">
      <xdr:nvSpPr>
        <xdr:cNvPr id="429" name="楕円 428"/>
        <xdr:cNvSpPr/>
      </xdr:nvSpPr>
      <xdr:spPr>
        <a:xfrm>
          <a:off x="6921500" y="131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55194</xdr:rowOff>
    </xdr:from>
    <xdr:ext cx="534377" cy="259045"/>
    <xdr:sp macro="" textlink="">
      <xdr:nvSpPr>
        <xdr:cNvPr id="430" name="テキスト ボックス 429"/>
        <xdr:cNvSpPr txBox="1"/>
      </xdr:nvSpPr>
      <xdr:spPr>
        <a:xfrm>
          <a:off x="6705111" y="1325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55978</xdr:rowOff>
    </xdr:from>
    <xdr:to>
      <xdr:col>55</xdr:col>
      <xdr:colOff>0</xdr:colOff>
      <xdr:row>97</xdr:row>
      <xdr:rowOff>169312</xdr:rowOff>
    </xdr:to>
    <xdr:cxnSp macro="">
      <xdr:nvCxnSpPr>
        <xdr:cNvPr id="457" name="直線コネクタ 456"/>
        <xdr:cNvCxnSpPr/>
      </xdr:nvCxnSpPr>
      <xdr:spPr>
        <a:xfrm>
          <a:off x="9639300" y="16686628"/>
          <a:ext cx="8382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55978</xdr:rowOff>
    </xdr:from>
    <xdr:to>
      <xdr:col>50</xdr:col>
      <xdr:colOff>114300</xdr:colOff>
      <xdr:row>98</xdr:row>
      <xdr:rowOff>6564</xdr:rowOff>
    </xdr:to>
    <xdr:cxnSp macro="">
      <xdr:nvCxnSpPr>
        <xdr:cNvPr id="460" name="直線コネクタ 459"/>
        <xdr:cNvCxnSpPr/>
      </xdr:nvCxnSpPr>
      <xdr:spPr>
        <a:xfrm flipV="1">
          <a:off x="8750300" y="16686628"/>
          <a:ext cx="889000" cy="1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62" name="テキスト ボックス 461"/>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171101</xdr:rowOff>
    </xdr:from>
    <xdr:to>
      <xdr:col>45</xdr:col>
      <xdr:colOff>177800</xdr:colOff>
      <xdr:row>98</xdr:row>
      <xdr:rowOff>6564</xdr:rowOff>
    </xdr:to>
    <xdr:cxnSp macro="">
      <xdr:nvCxnSpPr>
        <xdr:cNvPr id="463" name="直線コネクタ 462"/>
        <xdr:cNvCxnSpPr/>
      </xdr:nvCxnSpPr>
      <xdr:spPr>
        <a:xfrm>
          <a:off x="7861300" y="16630301"/>
          <a:ext cx="889000" cy="17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4" name="フローチャート: 判断 463"/>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5" name="テキスト ボックス 464"/>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171101</xdr:rowOff>
    </xdr:from>
    <xdr:to>
      <xdr:col>41</xdr:col>
      <xdr:colOff>50800</xdr:colOff>
      <xdr:row>97</xdr:row>
      <xdr:rowOff>128603</xdr:rowOff>
    </xdr:to>
    <xdr:cxnSp macro="">
      <xdr:nvCxnSpPr>
        <xdr:cNvPr id="466" name="直線コネクタ 465"/>
        <xdr:cNvCxnSpPr/>
      </xdr:nvCxnSpPr>
      <xdr:spPr>
        <a:xfrm flipV="1">
          <a:off x="6972300" y="16630301"/>
          <a:ext cx="889000" cy="12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7" name="フローチャート: 判断 466"/>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8" name="テキスト ボックス 467"/>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9" name="フローチャート: 判断 468"/>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0" name="テキスト ボックス 469"/>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118512</xdr:rowOff>
    </xdr:from>
    <xdr:to>
      <xdr:col>55</xdr:col>
      <xdr:colOff>50800</xdr:colOff>
      <xdr:row>98</xdr:row>
      <xdr:rowOff>48662</xdr:rowOff>
    </xdr:to>
    <xdr:sp macro="" textlink="">
      <xdr:nvSpPr>
        <xdr:cNvPr id="476" name="楕円 475"/>
        <xdr:cNvSpPr/>
      </xdr:nvSpPr>
      <xdr:spPr>
        <a:xfrm>
          <a:off x="10426700" y="167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36104</xdr:rowOff>
    </xdr:from>
    <xdr:ext cx="534377" cy="259045"/>
    <xdr:sp macro="" textlink="">
      <xdr:nvSpPr>
        <xdr:cNvPr id="477" name="普通建設事業費 （ うち更新整備　）該当値テキスト"/>
        <xdr:cNvSpPr txBox="1"/>
      </xdr:nvSpPr>
      <xdr:spPr>
        <a:xfrm>
          <a:off x="10528300" y="1666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5178</xdr:rowOff>
    </xdr:from>
    <xdr:to>
      <xdr:col>50</xdr:col>
      <xdr:colOff>165100</xdr:colOff>
      <xdr:row>97</xdr:row>
      <xdr:rowOff>106778</xdr:rowOff>
    </xdr:to>
    <xdr:sp macro="" textlink="">
      <xdr:nvSpPr>
        <xdr:cNvPr id="478" name="楕円 477"/>
        <xdr:cNvSpPr/>
      </xdr:nvSpPr>
      <xdr:spPr>
        <a:xfrm>
          <a:off x="9588500" y="16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123305</xdr:rowOff>
    </xdr:from>
    <xdr:ext cx="534377" cy="259045"/>
    <xdr:sp macro="" textlink="">
      <xdr:nvSpPr>
        <xdr:cNvPr id="479" name="テキスト ボックス 478"/>
        <xdr:cNvSpPr txBox="1"/>
      </xdr:nvSpPr>
      <xdr:spPr>
        <a:xfrm>
          <a:off x="9372111" y="164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127214</xdr:rowOff>
    </xdr:from>
    <xdr:to>
      <xdr:col>46</xdr:col>
      <xdr:colOff>38100</xdr:colOff>
      <xdr:row>98</xdr:row>
      <xdr:rowOff>57364</xdr:rowOff>
    </xdr:to>
    <xdr:sp macro="" textlink="">
      <xdr:nvSpPr>
        <xdr:cNvPr id="480" name="楕円 479"/>
        <xdr:cNvSpPr/>
      </xdr:nvSpPr>
      <xdr:spPr>
        <a:xfrm>
          <a:off x="8699500" y="167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48491</xdr:rowOff>
    </xdr:from>
    <xdr:ext cx="534377" cy="259045"/>
    <xdr:sp macro="" textlink="">
      <xdr:nvSpPr>
        <xdr:cNvPr id="481" name="テキスト ボックス 480"/>
        <xdr:cNvSpPr txBox="1"/>
      </xdr:nvSpPr>
      <xdr:spPr>
        <a:xfrm>
          <a:off x="8483111" y="168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120301</xdr:rowOff>
    </xdr:from>
    <xdr:to>
      <xdr:col>41</xdr:col>
      <xdr:colOff>101600</xdr:colOff>
      <xdr:row>97</xdr:row>
      <xdr:rowOff>50451</xdr:rowOff>
    </xdr:to>
    <xdr:sp macro="" textlink="">
      <xdr:nvSpPr>
        <xdr:cNvPr id="482" name="楕円 481"/>
        <xdr:cNvSpPr/>
      </xdr:nvSpPr>
      <xdr:spPr>
        <a:xfrm>
          <a:off x="7810500" y="16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66978</xdr:rowOff>
    </xdr:from>
    <xdr:ext cx="534377" cy="259045"/>
    <xdr:sp macro="" textlink="">
      <xdr:nvSpPr>
        <xdr:cNvPr id="483" name="テキスト ボックス 482"/>
        <xdr:cNvSpPr txBox="1"/>
      </xdr:nvSpPr>
      <xdr:spPr>
        <a:xfrm>
          <a:off x="7594111" y="163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77803</xdr:rowOff>
    </xdr:from>
    <xdr:to>
      <xdr:col>36</xdr:col>
      <xdr:colOff>165100</xdr:colOff>
      <xdr:row>98</xdr:row>
      <xdr:rowOff>7953</xdr:rowOff>
    </xdr:to>
    <xdr:sp macro="" textlink="">
      <xdr:nvSpPr>
        <xdr:cNvPr id="484" name="楕円 483"/>
        <xdr:cNvSpPr/>
      </xdr:nvSpPr>
      <xdr:spPr>
        <a:xfrm>
          <a:off x="6921500" y="167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170530</xdr:rowOff>
    </xdr:from>
    <xdr:ext cx="534377" cy="259045"/>
    <xdr:sp macro="" textlink="">
      <xdr:nvSpPr>
        <xdr:cNvPr id="485" name="テキスト ボックス 484"/>
        <xdr:cNvSpPr txBox="1"/>
      </xdr:nvSpPr>
      <xdr:spPr>
        <a:xfrm>
          <a:off x="6705111" y="168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137937</xdr:rowOff>
    </xdr:from>
    <xdr:to>
      <xdr:col>85</xdr:col>
      <xdr:colOff>127000</xdr:colOff>
      <xdr:row>39</xdr:row>
      <xdr:rowOff>55183</xdr:rowOff>
    </xdr:to>
    <xdr:cxnSp macro="">
      <xdr:nvCxnSpPr>
        <xdr:cNvPr id="516" name="直線コネクタ 515"/>
        <xdr:cNvCxnSpPr/>
      </xdr:nvCxnSpPr>
      <xdr:spPr>
        <a:xfrm flipV="1">
          <a:off x="15481300" y="6653037"/>
          <a:ext cx="8382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7" name="災害復旧事業費平均値テキスト"/>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43568</xdr:rowOff>
    </xdr:from>
    <xdr:to>
      <xdr:col>81</xdr:col>
      <xdr:colOff>50800</xdr:colOff>
      <xdr:row>39</xdr:row>
      <xdr:rowOff>55183</xdr:rowOff>
    </xdr:to>
    <xdr:cxnSp macro="">
      <xdr:nvCxnSpPr>
        <xdr:cNvPr id="519" name="直線コネクタ 518"/>
        <xdr:cNvCxnSpPr/>
      </xdr:nvCxnSpPr>
      <xdr:spPr>
        <a:xfrm>
          <a:off x="14592300" y="6730118"/>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1" name="テキスト ボックス 520"/>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43568</xdr:rowOff>
    </xdr:from>
    <xdr:to>
      <xdr:col>76</xdr:col>
      <xdr:colOff>114300</xdr:colOff>
      <xdr:row>39</xdr:row>
      <xdr:rowOff>51068</xdr:rowOff>
    </xdr:to>
    <xdr:cxnSp macro="">
      <xdr:nvCxnSpPr>
        <xdr:cNvPr id="522" name="直線コネクタ 521"/>
        <xdr:cNvCxnSpPr/>
      </xdr:nvCxnSpPr>
      <xdr:spPr>
        <a:xfrm flipV="1">
          <a:off x="13703300" y="6730118"/>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3" name="フローチャート: 判断 522"/>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24" name="テキスト ボックス 523"/>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51068</xdr:rowOff>
    </xdr:from>
    <xdr:to>
      <xdr:col>71</xdr:col>
      <xdr:colOff>177800</xdr:colOff>
      <xdr:row>39</xdr:row>
      <xdr:rowOff>88755</xdr:rowOff>
    </xdr:to>
    <xdr:cxnSp macro="">
      <xdr:nvCxnSpPr>
        <xdr:cNvPr id="525" name="直線コネクタ 524"/>
        <xdr:cNvCxnSpPr/>
      </xdr:nvCxnSpPr>
      <xdr:spPr>
        <a:xfrm flipV="1">
          <a:off x="12814300" y="6737618"/>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6" name="フローチャート: 判断 525"/>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7" name="テキスト ボックス 526"/>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8" name="フローチャート: 判断 527"/>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9" name="テキスト ボックス 528"/>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87137</xdr:rowOff>
    </xdr:from>
    <xdr:to>
      <xdr:col>85</xdr:col>
      <xdr:colOff>177800</xdr:colOff>
      <xdr:row>39</xdr:row>
      <xdr:rowOff>17287</xdr:rowOff>
    </xdr:to>
    <xdr:sp macro="" textlink="">
      <xdr:nvSpPr>
        <xdr:cNvPr id="535" name="楕円 534"/>
        <xdr:cNvSpPr/>
      </xdr:nvSpPr>
      <xdr:spPr>
        <a:xfrm>
          <a:off x="16268700" y="66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110014</xdr:rowOff>
    </xdr:from>
    <xdr:ext cx="534377" cy="259045"/>
    <xdr:sp macro="" textlink="">
      <xdr:nvSpPr>
        <xdr:cNvPr id="536" name="災害復旧事業費該当値テキスト"/>
        <xdr:cNvSpPr txBox="1"/>
      </xdr:nvSpPr>
      <xdr:spPr>
        <a:xfrm>
          <a:off x="16370300" y="64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4383</xdr:rowOff>
    </xdr:from>
    <xdr:to>
      <xdr:col>81</xdr:col>
      <xdr:colOff>101600</xdr:colOff>
      <xdr:row>39</xdr:row>
      <xdr:rowOff>105983</xdr:rowOff>
    </xdr:to>
    <xdr:sp macro="" textlink="">
      <xdr:nvSpPr>
        <xdr:cNvPr id="537" name="楕円 536"/>
        <xdr:cNvSpPr/>
      </xdr:nvSpPr>
      <xdr:spPr>
        <a:xfrm>
          <a:off x="15430500" y="66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97110</xdr:rowOff>
    </xdr:from>
    <xdr:ext cx="469744" cy="259045"/>
    <xdr:sp macro="" textlink="">
      <xdr:nvSpPr>
        <xdr:cNvPr id="538" name="テキスト ボックス 537"/>
        <xdr:cNvSpPr txBox="1"/>
      </xdr:nvSpPr>
      <xdr:spPr>
        <a:xfrm>
          <a:off x="15246428" y="678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164218</xdr:rowOff>
    </xdr:from>
    <xdr:to>
      <xdr:col>76</xdr:col>
      <xdr:colOff>165100</xdr:colOff>
      <xdr:row>39</xdr:row>
      <xdr:rowOff>94368</xdr:rowOff>
    </xdr:to>
    <xdr:sp macro="" textlink="">
      <xdr:nvSpPr>
        <xdr:cNvPr id="539" name="楕円 538"/>
        <xdr:cNvSpPr/>
      </xdr:nvSpPr>
      <xdr:spPr>
        <a:xfrm>
          <a:off x="14541500" y="66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85495</xdr:rowOff>
    </xdr:from>
    <xdr:ext cx="469744" cy="259045"/>
    <xdr:sp macro="" textlink="">
      <xdr:nvSpPr>
        <xdr:cNvPr id="540" name="テキスト ボックス 539"/>
        <xdr:cNvSpPr txBox="1"/>
      </xdr:nvSpPr>
      <xdr:spPr>
        <a:xfrm>
          <a:off x="14357428" y="677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268</xdr:rowOff>
    </xdr:from>
    <xdr:to>
      <xdr:col>72</xdr:col>
      <xdr:colOff>38100</xdr:colOff>
      <xdr:row>39</xdr:row>
      <xdr:rowOff>101868</xdr:rowOff>
    </xdr:to>
    <xdr:sp macro="" textlink="">
      <xdr:nvSpPr>
        <xdr:cNvPr id="541" name="楕円 540"/>
        <xdr:cNvSpPr/>
      </xdr:nvSpPr>
      <xdr:spPr>
        <a:xfrm>
          <a:off x="13652500" y="66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92995</xdr:rowOff>
    </xdr:from>
    <xdr:ext cx="469744" cy="259045"/>
    <xdr:sp macro="" textlink="">
      <xdr:nvSpPr>
        <xdr:cNvPr id="542" name="テキスト ボックス 541"/>
        <xdr:cNvSpPr txBox="1"/>
      </xdr:nvSpPr>
      <xdr:spPr>
        <a:xfrm>
          <a:off x="13468428" y="677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37955</xdr:rowOff>
    </xdr:from>
    <xdr:to>
      <xdr:col>67</xdr:col>
      <xdr:colOff>101600</xdr:colOff>
      <xdr:row>39</xdr:row>
      <xdr:rowOff>139555</xdr:rowOff>
    </xdr:to>
    <xdr:sp macro="" textlink="">
      <xdr:nvSpPr>
        <xdr:cNvPr id="543" name="楕円 542"/>
        <xdr:cNvSpPr/>
      </xdr:nvSpPr>
      <xdr:spPr>
        <a:xfrm>
          <a:off x="12763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130682</xdr:rowOff>
    </xdr:from>
    <xdr:ext cx="378565" cy="259045"/>
    <xdr:sp macro="" textlink="">
      <xdr:nvSpPr>
        <xdr:cNvPr id="544" name="テキスト ボックス 543"/>
        <xdr:cNvSpPr txBox="1"/>
      </xdr:nvSpPr>
      <xdr:spPr>
        <a:xfrm>
          <a:off x="12625017" y="6817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2" name="直線コネクタ 56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4" name="直線コネクタ 56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7" name="直線コネクタ 56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9" name="フローチャート: 判断 56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0" name="直線コネクタ 56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1" name="フローチャート: 判断 57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2" name="テキスト ボックス 57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3" name="直線コネクタ 57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4" name="フローチャート: 判断 57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5" name="テキスト ボックス 57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6" name="直線コネクタ 57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7" name="フローチャート: 判断 57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8" name="テキスト ボックス 57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9" name="フローチャート: 判断 57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0" name="テキスト ボックス 57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6" name="楕円 58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9" name="テキスト ボックス 58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0" name="楕円 58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1" name="テキスト ボックス 59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2" name="楕円 59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3" name="テキスト ボックス 59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4" name="楕円 59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5" name="テキスト ボックス 59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0" name="直線コネクタ 619"/>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1"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2" name="直線コネクタ 621"/>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3"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4" name="直線コネクタ 623"/>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53417</xdr:rowOff>
    </xdr:from>
    <xdr:to>
      <xdr:col>85</xdr:col>
      <xdr:colOff>127000</xdr:colOff>
      <xdr:row>77</xdr:row>
      <xdr:rowOff>53924</xdr:rowOff>
    </xdr:to>
    <xdr:cxnSp macro="">
      <xdr:nvCxnSpPr>
        <xdr:cNvPr id="625" name="直線コネクタ 624"/>
        <xdr:cNvCxnSpPr/>
      </xdr:nvCxnSpPr>
      <xdr:spPr>
        <a:xfrm flipV="1">
          <a:off x="15481300" y="13255067"/>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6" name="公債費平均値テキスト"/>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7" name="フローチャート: 判断 626"/>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53924</xdr:rowOff>
    </xdr:from>
    <xdr:to>
      <xdr:col>81</xdr:col>
      <xdr:colOff>50800</xdr:colOff>
      <xdr:row>77</xdr:row>
      <xdr:rowOff>68021</xdr:rowOff>
    </xdr:to>
    <xdr:cxnSp macro="">
      <xdr:nvCxnSpPr>
        <xdr:cNvPr id="628" name="直線コネクタ 627"/>
        <xdr:cNvCxnSpPr/>
      </xdr:nvCxnSpPr>
      <xdr:spPr>
        <a:xfrm flipV="1">
          <a:off x="14592300" y="1325557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9" name="フローチャート: 判断 628"/>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30" name="テキスト ボックス 629"/>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47613</xdr:rowOff>
    </xdr:from>
    <xdr:to>
      <xdr:col>76</xdr:col>
      <xdr:colOff>114300</xdr:colOff>
      <xdr:row>77</xdr:row>
      <xdr:rowOff>68021</xdr:rowOff>
    </xdr:to>
    <xdr:cxnSp macro="">
      <xdr:nvCxnSpPr>
        <xdr:cNvPr id="631" name="直線コネクタ 630"/>
        <xdr:cNvCxnSpPr/>
      </xdr:nvCxnSpPr>
      <xdr:spPr>
        <a:xfrm>
          <a:off x="13703300" y="13249263"/>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2" name="フローチャート: 判断 631"/>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33" name="テキスト ボックス 632"/>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35255</xdr:rowOff>
    </xdr:from>
    <xdr:to>
      <xdr:col>71</xdr:col>
      <xdr:colOff>177800</xdr:colOff>
      <xdr:row>77</xdr:row>
      <xdr:rowOff>47613</xdr:rowOff>
    </xdr:to>
    <xdr:cxnSp macro="">
      <xdr:nvCxnSpPr>
        <xdr:cNvPr id="634" name="直線コネクタ 633"/>
        <xdr:cNvCxnSpPr/>
      </xdr:nvCxnSpPr>
      <xdr:spPr>
        <a:xfrm>
          <a:off x="12814300" y="13236905"/>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5" name="フローチャート: 判断 634"/>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6" name="テキスト ボックス 635"/>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7" name="フローチャート: 判断 636"/>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8" name="テキスト ボックス 637"/>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2617</xdr:rowOff>
    </xdr:from>
    <xdr:to>
      <xdr:col>85</xdr:col>
      <xdr:colOff>177800</xdr:colOff>
      <xdr:row>77</xdr:row>
      <xdr:rowOff>104217</xdr:rowOff>
    </xdr:to>
    <xdr:sp macro="" textlink="">
      <xdr:nvSpPr>
        <xdr:cNvPr id="644" name="楕円 643"/>
        <xdr:cNvSpPr/>
      </xdr:nvSpPr>
      <xdr:spPr>
        <a:xfrm>
          <a:off x="16268700" y="13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152494</xdr:rowOff>
    </xdr:from>
    <xdr:ext cx="534377" cy="259045"/>
    <xdr:sp macro="" textlink="">
      <xdr:nvSpPr>
        <xdr:cNvPr id="645" name="公債費該当値テキスト"/>
        <xdr:cNvSpPr txBox="1"/>
      </xdr:nvSpPr>
      <xdr:spPr>
        <a:xfrm>
          <a:off x="16370300" y="131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3124</xdr:rowOff>
    </xdr:from>
    <xdr:to>
      <xdr:col>81</xdr:col>
      <xdr:colOff>101600</xdr:colOff>
      <xdr:row>77</xdr:row>
      <xdr:rowOff>104724</xdr:rowOff>
    </xdr:to>
    <xdr:sp macro="" textlink="">
      <xdr:nvSpPr>
        <xdr:cNvPr id="646" name="楕円 645"/>
        <xdr:cNvSpPr/>
      </xdr:nvSpPr>
      <xdr:spPr>
        <a:xfrm>
          <a:off x="15430500" y="132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95851</xdr:rowOff>
    </xdr:from>
    <xdr:ext cx="534377" cy="259045"/>
    <xdr:sp macro="" textlink="">
      <xdr:nvSpPr>
        <xdr:cNvPr id="647" name="テキスト ボックス 646"/>
        <xdr:cNvSpPr txBox="1"/>
      </xdr:nvSpPr>
      <xdr:spPr>
        <a:xfrm>
          <a:off x="15214111" y="132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17221</xdr:rowOff>
    </xdr:from>
    <xdr:to>
      <xdr:col>76</xdr:col>
      <xdr:colOff>165100</xdr:colOff>
      <xdr:row>77</xdr:row>
      <xdr:rowOff>118821</xdr:rowOff>
    </xdr:to>
    <xdr:sp macro="" textlink="">
      <xdr:nvSpPr>
        <xdr:cNvPr id="648" name="楕円 647"/>
        <xdr:cNvSpPr/>
      </xdr:nvSpPr>
      <xdr:spPr>
        <a:xfrm>
          <a:off x="14541500" y="132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109948</xdr:rowOff>
    </xdr:from>
    <xdr:ext cx="534377" cy="259045"/>
    <xdr:sp macro="" textlink="">
      <xdr:nvSpPr>
        <xdr:cNvPr id="649" name="テキスト ボックス 648"/>
        <xdr:cNvSpPr txBox="1"/>
      </xdr:nvSpPr>
      <xdr:spPr>
        <a:xfrm>
          <a:off x="14325111" y="133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168263</xdr:rowOff>
    </xdr:from>
    <xdr:to>
      <xdr:col>72</xdr:col>
      <xdr:colOff>38100</xdr:colOff>
      <xdr:row>77</xdr:row>
      <xdr:rowOff>98413</xdr:rowOff>
    </xdr:to>
    <xdr:sp macro="" textlink="">
      <xdr:nvSpPr>
        <xdr:cNvPr id="650" name="楕円 649"/>
        <xdr:cNvSpPr/>
      </xdr:nvSpPr>
      <xdr:spPr>
        <a:xfrm>
          <a:off x="13652500" y="131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89540</xdr:rowOff>
    </xdr:from>
    <xdr:ext cx="534377" cy="259045"/>
    <xdr:sp macro="" textlink="">
      <xdr:nvSpPr>
        <xdr:cNvPr id="651" name="テキスト ボックス 650"/>
        <xdr:cNvSpPr txBox="1"/>
      </xdr:nvSpPr>
      <xdr:spPr>
        <a:xfrm>
          <a:off x="13436111" y="132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155905</xdr:rowOff>
    </xdr:from>
    <xdr:to>
      <xdr:col>67</xdr:col>
      <xdr:colOff>101600</xdr:colOff>
      <xdr:row>77</xdr:row>
      <xdr:rowOff>86055</xdr:rowOff>
    </xdr:to>
    <xdr:sp macro="" textlink="">
      <xdr:nvSpPr>
        <xdr:cNvPr id="652" name="楕円 651"/>
        <xdr:cNvSpPr/>
      </xdr:nvSpPr>
      <xdr:spPr>
        <a:xfrm>
          <a:off x="12763500" y="131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77182</xdr:rowOff>
    </xdr:from>
    <xdr:ext cx="534377" cy="259045"/>
    <xdr:sp macro="" textlink="">
      <xdr:nvSpPr>
        <xdr:cNvPr id="653" name="テキスト ボックス 652"/>
        <xdr:cNvSpPr txBox="1"/>
      </xdr:nvSpPr>
      <xdr:spPr>
        <a:xfrm>
          <a:off x="12547111" y="1327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3" name="直線コネクタ 672"/>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4"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5" name="直線コネクタ 674"/>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6"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7" name="直線コネクタ 676"/>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119349</xdr:rowOff>
    </xdr:from>
    <xdr:to>
      <xdr:col>85</xdr:col>
      <xdr:colOff>127000</xdr:colOff>
      <xdr:row>95</xdr:row>
      <xdr:rowOff>1386</xdr:rowOff>
    </xdr:to>
    <xdr:cxnSp macro="">
      <xdr:nvCxnSpPr>
        <xdr:cNvPr id="678" name="直線コネクタ 677"/>
        <xdr:cNvCxnSpPr/>
      </xdr:nvCxnSpPr>
      <xdr:spPr>
        <a:xfrm flipV="1">
          <a:off x="15481300" y="16235649"/>
          <a:ext cx="838200" cy="5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9"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0" name="フローチャート: 判断 679"/>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1386</xdr:rowOff>
    </xdr:from>
    <xdr:to>
      <xdr:col>81</xdr:col>
      <xdr:colOff>50800</xdr:colOff>
      <xdr:row>95</xdr:row>
      <xdr:rowOff>137683</xdr:rowOff>
    </xdr:to>
    <xdr:cxnSp macro="">
      <xdr:nvCxnSpPr>
        <xdr:cNvPr id="681" name="直線コネクタ 680"/>
        <xdr:cNvCxnSpPr/>
      </xdr:nvCxnSpPr>
      <xdr:spPr>
        <a:xfrm flipV="1">
          <a:off x="14592300" y="16289136"/>
          <a:ext cx="889000" cy="1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2" name="フローチャート: 判断 681"/>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57441</xdr:rowOff>
    </xdr:from>
    <xdr:ext cx="534377" cy="259045"/>
    <xdr:sp macro="" textlink="">
      <xdr:nvSpPr>
        <xdr:cNvPr id="683" name="テキスト ボックス 682"/>
        <xdr:cNvSpPr txBox="1"/>
      </xdr:nvSpPr>
      <xdr:spPr>
        <a:xfrm>
          <a:off x="15214111" y="166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137683</xdr:rowOff>
    </xdr:from>
    <xdr:to>
      <xdr:col>76</xdr:col>
      <xdr:colOff>114300</xdr:colOff>
      <xdr:row>97</xdr:row>
      <xdr:rowOff>68256</xdr:rowOff>
    </xdr:to>
    <xdr:cxnSp macro="">
      <xdr:nvCxnSpPr>
        <xdr:cNvPr id="684" name="直線コネクタ 683"/>
        <xdr:cNvCxnSpPr/>
      </xdr:nvCxnSpPr>
      <xdr:spPr>
        <a:xfrm flipV="1">
          <a:off x="13703300" y="1642543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5" name="フローチャート: 判断 684"/>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92970</xdr:rowOff>
    </xdr:from>
    <xdr:ext cx="534377" cy="259045"/>
    <xdr:sp macro="" textlink="">
      <xdr:nvSpPr>
        <xdr:cNvPr id="686" name="テキスト ボックス 685"/>
        <xdr:cNvSpPr txBox="1"/>
      </xdr:nvSpPr>
      <xdr:spPr>
        <a:xfrm>
          <a:off x="14325111" y="167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158079</xdr:rowOff>
    </xdr:from>
    <xdr:to>
      <xdr:col>71</xdr:col>
      <xdr:colOff>177800</xdr:colOff>
      <xdr:row>97</xdr:row>
      <xdr:rowOff>68256</xdr:rowOff>
    </xdr:to>
    <xdr:cxnSp macro="">
      <xdr:nvCxnSpPr>
        <xdr:cNvPr id="687" name="直線コネクタ 686"/>
        <xdr:cNvCxnSpPr/>
      </xdr:nvCxnSpPr>
      <xdr:spPr>
        <a:xfrm>
          <a:off x="12814300" y="16617279"/>
          <a:ext cx="8890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8" name="フローチャート: 判断 687"/>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115659</xdr:rowOff>
    </xdr:from>
    <xdr:ext cx="534377" cy="259045"/>
    <xdr:sp macro="" textlink="">
      <xdr:nvSpPr>
        <xdr:cNvPr id="689" name="テキスト ボックス 688"/>
        <xdr:cNvSpPr txBox="1"/>
      </xdr:nvSpPr>
      <xdr:spPr>
        <a:xfrm>
          <a:off x="13436111" y="167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0" name="フローチャート: 判断 689"/>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123243</xdr:rowOff>
    </xdr:from>
    <xdr:ext cx="534377" cy="259045"/>
    <xdr:sp macro="" textlink="">
      <xdr:nvSpPr>
        <xdr:cNvPr id="691" name="テキスト ボックス 690"/>
        <xdr:cNvSpPr txBox="1"/>
      </xdr:nvSpPr>
      <xdr:spPr>
        <a:xfrm>
          <a:off x="12547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68549</xdr:rowOff>
    </xdr:from>
    <xdr:to>
      <xdr:col>85</xdr:col>
      <xdr:colOff>177800</xdr:colOff>
      <xdr:row>94</xdr:row>
      <xdr:rowOff>170149</xdr:rowOff>
    </xdr:to>
    <xdr:sp macro="" textlink="">
      <xdr:nvSpPr>
        <xdr:cNvPr id="697" name="楕円 696"/>
        <xdr:cNvSpPr/>
      </xdr:nvSpPr>
      <xdr:spPr>
        <a:xfrm>
          <a:off x="16268700" y="161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91426</xdr:rowOff>
    </xdr:from>
    <xdr:ext cx="599010" cy="259045"/>
    <xdr:sp macro="" textlink="">
      <xdr:nvSpPr>
        <xdr:cNvPr id="698" name="積立金該当値テキスト"/>
        <xdr:cNvSpPr txBox="1"/>
      </xdr:nvSpPr>
      <xdr:spPr>
        <a:xfrm>
          <a:off x="16370300" y="1603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122036</xdr:rowOff>
    </xdr:from>
    <xdr:to>
      <xdr:col>81</xdr:col>
      <xdr:colOff>101600</xdr:colOff>
      <xdr:row>95</xdr:row>
      <xdr:rowOff>52186</xdr:rowOff>
    </xdr:to>
    <xdr:sp macro="" textlink="">
      <xdr:nvSpPr>
        <xdr:cNvPr id="699" name="楕円 698"/>
        <xdr:cNvSpPr/>
      </xdr:nvSpPr>
      <xdr:spPr>
        <a:xfrm>
          <a:off x="15430500" y="162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68713</xdr:rowOff>
    </xdr:from>
    <xdr:ext cx="534377" cy="259045"/>
    <xdr:sp macro="" textlink="">
      <xdr:nvSpPr>
        <xdr:cNvPr id="700" name="テキスト ボックス 699"/>
        <xdr:cNvSpPr txBox="1"/>
      </xdr:nvSpPr>
      <xdr:spPr>
        <a:xfrm>
          <a:off x="15214111" y="160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86883</xdr:rowOff>
    </xdr:from>
    <xdr:to>
      <xdr:col>76</xdr:col>
      <xdr:colOff>165100</xdr:colOff>
      <xdr:row>96</xdr:row>
      <xdr:rowOff>17033</xdr:rowOff>
    </xdr:to>
    <xdr:sp macro="" textlink="">
      <xdr:nvSpPr>
        <xdr:cNvPr id="701" name="楕円 700"/>
        <xdr:cNvSpPr/>
      </xdr:nvSpPr>
      <xdr:spPr>
        <a:xfrm>
          <a:off x="14541500" y="163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33560</xdr:rowOff>
    </xdr:from>
    <xdr:ext cx="534377" cy="259045"/>
    <xdr:sp macro="" textlink="">
      <xdr:nvSpPr>
        <xdr:cNvPr id="702" name="テキスト ボックス 701"/>
        <xdr:cNvSpPr txBox="1"/>
      </xdr:nvSpPr>
      <xdr:spPr>
        <a:xfrm>
          <a:off x="14325111" y="161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17456</xdr:rowOff>
    </xdr:from>
    <xdr:to>
      <xdr:col>72</xdr:col>
      <xdr:colOff>38100</xdr:colOff>
      <xdr:row>97</xdr:row>
      <xdr:rowOff>119056</xdr:rowOff>
    </xdr:to>
    <xdr:sp macro="" textlink="">
      <xdr:nvSpPr>
        <xdr:cNvPr id="703" name="楕円 702"/>
        <xdr:cNvSpPr/>
      </xdr:nvSpPr>
      <xdr:spPr>
        <a:xfrm>
          <a:off x="13652500" y="166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135583</xdr:rowOff>
    </xdr:from>
    <xdr:ext cx="534377" cy="259045"/>
    <xdr:sp macro="" textlink="">
      <xdr:nvSpPr>
        <xdr:cNvPr id="704" name="テキスト ボックス 703"/>
        <xdr:cNvSpPr txBox="1"/>
      </xdr:nvSpPr>
      <xdr:spPr>
        <a:xfrm>
          <a:off x="13436111" y="164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107279</xdr:rowOff>
    </xdr:from>
    <xdr:to>
      <xdr:col>67</xdr:col>
      <xdr:colOff>101600</xdr:colOff>
      <xdr:row>97</xdr:row>
      <xdr:rowOff>37429</xdr:rowOff>
    </xdr:to>
    <xdr:sp macro="" textlink="">
      <xdr:nvSpPr>
        <xdr:cNvPr id="705" name="楕円 704"/>
        <xdr:cNvSpPr/>
      </xdr:nvSpPr>
      <xdr:spPr>
        <a:xfrm>
          <a:off x="12763500" y="165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53956</xdr:rowOff>
    </xdr:from>
    <xdr:ext cx="534377" cy="259045"/>
    <xdr:sp macro="" textlink="">
      <xdr:nvSpPr>
        <xdr:cNvPr id="706" name="テキスト ボックス 705"/>
        <xdr:cNvSpPr txBox="1"/>
      </xdr:nvSpPr>
      <xdr:spPr>
        <a:xfrm>
          <a:off x="12547111" y="163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0" name="直線コネクタ 729"/>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3"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4" name="直線コネクタ 733"/>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107124</xdr:rowOff>
    </xdr:from>
    <xdr:to>
      <xdr:col>116</xdr:col>
      <xdr:colOff>63500</xdr:colOff>
      <xdr:row>39</xdr:row>
      <xdr:rowOff>44450</xdr:rowOff>
    </xdr:to>
    <xdr:cxnSp macro="">
      <xdr:nvCxnSpPr>
        <xdr:cNvPr id="735" name="直線コネクタ 734"/>
        <xdr:cNvCxnSpPr/>
      </xdr:nvCxnSpPr>
      <xdr:spPr>
        <a:xfrm flipV="1">
          <a:off x="21323300" y="6622224"/>
          <a:ext cx="8382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6" name="投資及び出資金平均値テキスト"/>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7" name="フローチャート: 判断 736"/>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41326</xdr:rowOff>
    </xdr:from>
    <xdr:to>
      <xdr:col>111</xdr:col>
      <xdr:colOff>177800</xdr:colOff>
      <xdr:row>39</xdr:row>
      <xdr:rowOff>44450</xdr:rowOff>
    </xdr:to>
    <xdr:cxnSp macro="">
      <xdr:nvCxnSpPr>
        <xdr:cNvPr id="738" name="直線コネクタ 737"/>
        <xdr:cNvCxnSpPr/>
      </xdr:nvCxnSpPr>
      <xdr:spPr>
        <a:xfrm>
          <a:off x="20434300" y="672787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9" name="フローチャート: 判断 738"/>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40" name="テキスト ボックス 739"/>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39574</xdr:rowOff>
    </xdr:from>
    <xdr:to>
      <xdr:col>107</xdr:col>
      <xdr:colOff>50800</xdr:colOff>
      <xdr:row>39</xdr:row>
      <xdr:rowOff>41326</xdr:rowOff>
    </xdr:to>
    <xdr:cxnSp macro="">
      <xdr:nvCxnSpPr>
        <xdr:cNvPr id="741" name="直線コネクタ 740"/>
        <xdr:cNvCxnSpPr/>
      </xdr:nvCxnSpPr>
      <xdr:spPr>
        <a:xfrm>
          <a:off x="19545300" y="672612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2" name="フローチャート: 判断 741"/>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43" name="テキスト ボックス 742"/>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37935</xdr:rowOff>
    </xdr:from>
    <xdr:to>
      <xdr:col>102</xdr:col>
      <xdr:colOff>114300</xdr:colOff>
      <xdr:row>39</xdr:row>
      <xdr:rowOff>39574</xdr:rowOff>
    </xdr:to>
    <xdr:cxnSp macro="">
      <xdr:nvCxnSpPr>
        <xdr:cNvPr id="744" name="直線コネクタ 743"/>
        <xdr:cNvCxnSpPr/>
      </xdr:nvCxnSpPr>
      <xdr:spPr>
        <a:xfrm>
          <a:off x="18656300" y="672448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5" name="フローチャート: 判断 744"/>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6" name="テキスト ボックス 745"/>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7" name="フローチャート: 判断 746"/>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8" name="テキスト ボックス 747"/>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56324</xdr:rowOff>
    </xdr:from>
    <xdr:to>
      <xdr:col>116</xdr:col>
      <xdr:colOff>114300</xdr:colOff>
      <xdr:row>38</xdr:row>
      <xdr:rowOff>157924</xdr:rowOff>
    </xdr:to>
    <xdr:sp macro="" textlink="">
      <xdr:nvSpPr>
        <xdr:cNvPr id="754" name="楕円 753"/>
        <xdr:cNvSpPr/>
      </xdr:nvSpPr>
      <xdr:spPr>
        <a:xfrm>
          <a:off x="221107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2061</xdr:rowOff>
    </xdr:from>
    <xdr:ext cx="469744" cy="259045"/>
    <xdr:sp macro="" textlink="">
      <xdr:nvSpPr>
        <xdr:cNvPr id="755" name="投資及び出資金該当値テキスト"/>
        <xdr:cNvSpPr txBox="1"/>
      </xdr:nvSpPr>
      <xdr:spPr>
        <a:xfrm>
          <a:off x="22212300" y="6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161976</xdr:rowOff>
    </xdr:from>
    <xdr:to>
      <xdr:col>107</xdr:col>
      <xdr:colOff>101600</xdr:colOff>
      <xdr:row>39</xdr:row>
      <xdr:rowOff>92126</xdr:rowOff>
    </xdr:to>
    <xdr:sp macro="" textlink="">
      <xdr:nvSpPr>
        <xdr:cNvPr id="758" name="楕円 757"/>
        <xdr:cNvSpPr/>
      </xdr:nvSpPr>
      <xdr:spPr>
        <a:xfrm>
          <a:off x="20383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83253</xdr:rowOff>
    </xdr:from>
    <xdr:ext cx="313932" cy="259045"/>
    <xdr:sp macro="" textlink="">
      <xdr:nvSpPr>
        <xdr:cNvPr id="759" name="テキスト ボックス 758"/>
        <xdr:cNvSpPr txBox="1"/>
      </xdr:nvSpPr>
      <xdr:spPr>
        <a:xfrm>
          <a:off x="20277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160224</xdr:rowOff>
    </xdr:from>
    <xdr:to>
      <xdr:col>102</xdr:col>
      <xdr:colOff>165100</xdr:colOff>
      <xdr:row>39</xdr:row>
      <xdr:rowOff>90374</xdr:rowOff>
    </xdr:to>
    <xdr:sp macro="" textlink="">
      <xdr:nvSpPr>
        <xdr:cNvPr id="760" name="楕円 759"/>
        <xdr:cNvSpPr/>
      </xdr:nvSpPr>
      <xdr:spPr>
        <a:xfrm>
          <a:off x="19494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81501</xdr:rowOff>
    </xdr:from>
    <xdr:ext cx="378565" cy="259045"/>
    <xdr:sp macro="" textlink="">
      <xdr:nvSpPr>
        <xdr:cNvPr id="761" name="テキスト ボックス 760"/>
        <xdr:cNvSpPr txBox="1"/>
      </xdr:nvSpPr>
      <xdr:spPr>
        <a:xfrm>
          <a:off x="19356017" y="67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158585</xdr:rowOff>
    </xdr:from>
    <xdr:to>
      <xdr:col>98</xdr:col>
      <xdr:colOff>38100</xdr:colOff>
      <xdr:row>39</xdr:row>
      <xdr:rowOff>88735</xdr:rowOff>
    </xdr:to>
    <xdr:sp macro="" textlink="">
      <xdr:nvSpPr>
        <xdr:cNvPr id="762" name="楕円 761"/>
        <xdr:cNvSpPr/>
      </xdr:nvSpPr>
      <xdr:spPr>
        <a:xfrm>
          <a:off x="186055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79862</xdr:rowOff>
    </xdr:from>
    <xdr:ext cx="378565" cy="259045"/>
    <xdr:sp macro="" textlink="">
      <xdr:nvSpPr>
        <xdr:cNvPr id="763" name="テキスト ボックス 762"/>
        <xdr:cNvSpPr txBox="1"/>
      </xdr:nvSpPr>
      <xdr:spPr>
        <a:xfrm>
          <a:off x="18467017" y="676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7" name="直線コネクタ 786"/>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0"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1" name="直線コネクタ 790"/>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49803</xdr:rowOff>
    </xdr:from>
    <xdr:to>
      <xdr:col>116</xdr:col>
      <xdr:colOff>63500</xdr:colOff>
      <xdr:row>58</xdr:row>
      <xdr:rowOff>52242</xdr:rowOff>
    </xdr:to>
    <xdr:cxnSp macro="">
      <xdr:nvCxnSpPr>
        <xdr:cNvPr id="792" name="直線コネクタ 791"/>
        <xdr:cNvCxnSpPr/>
      </xdr:nvCxnSpPr>
      <xdr:spPr>
        <a:xfrm flipV="1">
          <a:off x="21323300" y="9993903"/>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3"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4" name="フローチャート: 判断 793"/>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52242</xdr:rowOff>
    </xdr:from>
    <xdr:to>
      <xdr:col>111</xdr:col>
      <xdr:colOff>177800</xdr:colOff>
      <xdr:row>58</xdr:row>
      <xdr:rowOff>54566</xdr:rowOff>
    </xdr:to>
    <xdr:cxnSp macro="">
      <xdr:nvCxnSpPr>
        <xdr:cNvPr id="795" name="直線コネクタ 794"/>
        <xdr:cNvCxnSpPr/>
      </xdr:nvCxnSpPr>
      <xdr:spPr>
        <a:xfrm flipV="1">
          <a:off x="20434300" y="999634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6" name="フローチャート: 判断 795"/>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7" name="テキスト ボックス 796"/>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54566</xdr:rowOff>
    </xdr:from>
    <xdr:to>
      <xdr:col>107</xdr:col>
      <xdr:colOff>50800</xdr:colOff>
      <xdr:row>58</xdr:row>
      <xdr:rowOff>57118</xdr:rowOff>
    </xdr:to>
    <xdr:cxnSp macro="">
      <xdr:nvCxnSpPr>
        <xdr:cNvPr id="798" name="直線コネクタ 797"/>
        <xdr:cNvCxnSpPr/>
      </xdr:nvCxnSpPr>
      <xdr:spPr>
        <a:xfrm flipV="1">
          <a:off x="19545300" y="999866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9" name="フローチャート: 判断 798"/>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800" name="テキスト ボックス 799"/>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57118</xdr:rowOff>
    </xdr:from>
    <xdr:to>
      <xdr:col>102</xdr:col>
      <xdr:colOff>114300</xdr:colOff>
      <xdr:row>58</xdr:row>
      <xdr:rowOff>57556</xdr:rowOff>
    </xdr:to>
    <xdr:cxnSp macro="">
      <xdr:nvCxnSpPr>
        <xdr:cNvPr id="801" name="直線コネクタ 800"/>
        <xdr:cNvCxnSpPr/>
      </xdr:nvCxnSpPr>
      <xdr:spPr>
        <a:xfrm flipV="1">
          <a:off x="18656300" y="10001218"/>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2" name="フローチャート: 判断 801"/>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803" name="テキスト ボックス 802"/>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4" name="フローチャート: 判断 803"/>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805" name="テキスト ボックス 804"/>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170453</xdr:rowOff>
    </xdr:from>
    <xdr:to>
      <xdr:col>116</xdr:col>
      <xdr:colOff>114300</xdr:colOff>
      <xdr:row>58</xdr:row>
      <xdr:rowOff>100603</xdr:rowOff>
    </xdr:to>
    <xdr:sp macro="" textlink="">
      <xdr:nvSpPr>
        <xdr:cNvPr id="811" name="楕円 810"/>
        <xdr:cNvSpPr/>
      </xdr:nvSpPr>
      <xdr:spPr>
        <a:xfrm>
          <a:off x="22110700" y="99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21880</xdr:rowOff>
    </xdr:from>
    <xdr:ext cx="469744" cy="259045"/>
    <xdr:sp macro="" textlink="">
      <xdr:nvSpPr>
        <xdr:cNvPr id="812" name="貸付金該当値テキスト"/>
        <xdr:cNvSpPr txBox="1"/>
      </xdr:nvSpPr>
      <xdr:spPr>
        <a:xfrm>
          <a:off x="22212300" y="97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xdr:rowOff>
    </xdr:from>
    <xdr:to>
      <xdr:col>112</xdr:col>
      <xdr:colOff>38100</xdr:colOff>
      <xdr:row>58</xdr:row>
      <xdr:rowOff>103042</xdr:rowOff>
    </xdr:to>
    <xdr:sp macro="" textlink="">
      <xdr:nvSpPr>
        <xdr:cNvPr id="813" name="楕円 812"/>
        <xdr:cNvSpPr/>
      </xdr:nvSpPr>
      <xdr:spPr>
        <a:xfrm>
          <a:off x="21272500" y="99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119569</xdr:rowOff>
    </xdr:from>
    <xdr:ext cx="469744" cy="259045"/>
    <xdr:sp macro="" textlink="">
      <xdr:nvSpPr>
        <xdr:cNvPr id="814" name="テキスト ボックス 813"/>
        <xdr:cNvSpPr txBox="1"/>
      </xdr:nvSpPr>
      <xdr:spPr>
        <a:xfrm>
          <a:off x="21088428" y="97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3766</xdr:rowOff>
    </xdr:from>
    <xdr:to>
      <xdr:col>107</xdr:col>
      <xdr:colOff>101600</xdr:colOff>
      <xdr:row>58</xdr:row>
      <xdr:rowOff>105366</xdr:rowOff>
    </xdr:to>
    <xdr:sp macro="" textlink="">
      <xdr:nvSpPr>
        <xdr:cNvPr id="815" name="楕円 814"/>
        <xdr:cNvSpPr/>
      </xdr:nvSpPr>
      <xdr:spPr>
        <a:xfrm>
          <a:off x="20383500" y="99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121893</xdr:rowOff>
    </xdr:from>
    <xdr:ext cx="469744" cy="259045"/>
    <xdr:sp macro="" textlink="">
      <xdr:nvSpPr>
        <xdr:cNvPr id="816" name="テキスト ボックス 815"/>
        <xdr:cNvSpPr txBox="1"/>
      </xdr:nvSpPr>
      <xdr:spPr>
        <a:xfrm>
          <a:off x="20199428" y="97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6318</xdr:rowOff>
    </xdr:from>
    <xdr:to>
      <xdr:col>102</xdr:col>
      <xdr:colOff>165100</xdr:colOff>
      <xdr:row>58</xdr:row>
      <xdr:rowOff>107918</xdr:rowOff>
    </xdr:to>
    <xdr:sp macro="" textlink="">
      <xdr:nvSpPr>
        <xdr:cNvPr id="817" name="楕円 816"/>
        <xdr:cNvSpPr/>
      </xdr:nvSpPr>
      <xdr:spPr>
        <a:xfrm>
          <a:off x="19494500" y="99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124445</xdr:rowOff>
    </xdr:from>
    <xdr:ext cx="469744" cy="259045"/>
    <xdr:sp macro="" textlink="">
      <xdr:nvSpPr>
        <xdr:cNvPr id="818" name="テキスト ボックス 817"/>
        <xdr:cNvSpPr txBox="1"/>
      </xdr:nvSpPr>
      <xdr:spPr>
        <a:xfrm>
          <a:off x="19310428" y="97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6756</xdr:rowOff>
    </xdr:from>
    <xdr:to>
      <xdr:col>98</xdr:col>
      <xdr:colOff>38100</xdr:colOff>
      <xdr:row>58</xdr:row>
      <xdr:rowOff>108356</xdr:rowOff>
    </xdr:to>
    <xdr:sp macro="" textlink="">
      <xdr:nvSpPr>
        <xdr:cNvPr id="819" name="楕円 818"/>
        <xdr:cNvSpPr/>
      </xdr:nvSpPr>
      <xdr:spPr>
        <a:xfrm>
          <a:off x="18605500" y="99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124883</xdr:rowOff>
    </xdr:from>
    <xdr:ext cx="469744" cy="259045"/>
    <xdr:sp macro="" textlink="">
      <xdr:nvSpPr>
        <xdr:cNvPr id="820" name="テキスト ボックス 819"/>
        <xdr:cNvSpPr txBox="1"/>
      </xdr:nvSpPr>
      <xdr:spPr>
        <a:xfrm>
          <a:off x="18421428" y="97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5" name="直線コネクタ 844"/>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6"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7" name="直線コネクタ 846"/>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8"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9" name="直線コネクタ 848"/>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27991</xdr:rowOff>
    </xdr:from>
    <xdr:to>
      <xdr:col>116</xdr:col>
      <xdr:colOff>63500</xdr:colOff>
      <xdr:row>76</xdr:row>
      <xdr:rowOff>37122</xdr:rowOff>
    </xdr:to>
    <xdr:cxnSp macro="">
      <xdr:nvCxnSpPr>
        <xdr:cNvPr id="850" name="直線コネクタ 849"/>
        <xdr:cNvCxnSpPr/>
      </xdr:nvCxnSpPr>
      <xdr:spPr>
        <a:xfrm flipV="1">
          <a:off x="21323300" y="13058191"/>
          <a:ext cx="8382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51"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2" name="フローチャート: 判断 851"/>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37122</xdr:rowOff>
    </xdr:from>
    <xdr:to>
      <xdr:col>111</xdr:col>
      <xdr:colOff>177800</xdr:colOff>
      <xdr:row>76</xdr:row>
      <xdr:rowOff>57962</xdr:rowOff>
    </xdr:to>
    <xdr:cxnSp macro="">
      <xdr:nvCxnSpPr>
        <xdr:cNvPr id="853" name="直線コネクタ 852"/>
        <xdr:cNvCxnSpPr/>
      </xdr:nvCxnSpPr>
      <xdr:spPr>
        <a:xfrm flipV="1">
          <a:off x="20434300" y="13067322"/>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4" name="フローチャート: 判断 853"/>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55" name="テキスト ボックス 854"/>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57962</xdr:rowOff>
    </xdr:from>
    <xdr:to>
      <xdr:col>107</xdr:col>
      <xdr:colOff>50800</xdr:colOff>
      <xdr:row>76</xdr:row>
      <xdr:rowOff>87058</xdr:rowOff>
    </xdr:to>
    <xdr:cxnSp macro="">
      <xdr:nvCxnSpPr>
        <xdr:cNvPr id="856" name="直線コネクタ 855"/>
        <xdr:cNvCxnSpPr/>
      </xdr:nvCxnSpPr>
      <xdr:spPr>
        <a:xfrm flipV="1">
          <a:off x="19545300" y="13088162"/>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7" name="フローチャート: 判断 856"/>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36873</xdr:rowOff>
    </xdr:from>
    <xdr:ext cx="534377" cy="259045"/>
    <xdr:sp macro="" textlink="">
      <xdr:nvSpPr>
        <xdr:cNvPr id="858" name="テキスト ボックス 857"/>
        <xdr:cNvSpPr txBox="1"/>
      </xdr:nvSpPr>
      <xdr:spPr>
        <a:xfrm>
          <a:off x="20167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150368</xdr:rowOff>
    </xdr:from>
    <xdr:to>
      <xdr:col>102</xdr:col>
      <xdr:colOff>114300</xdr:colOff>
      <xdr:row>76</xdr:row>
      <xdr:rowOff>87058</xdr:rowOff>
    </xdr:to>
    <xdr:cxnSp macro="">
      <xdr:nvCxnSpPr>
        <xdr:cNvPr id="859" name="直線コネクタ 858"/>
        <xdr:cNvCxnSpPr/>
      </xdr:nvCxnSpPr>
      <xdr:spPr>
        <a:xfrm>
          <a:off x="18656300" y="13009118"/>
          <a:ext cx="889000" cy="10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0" name="フローチャート: 判断 859"/>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20260</xdr:rowOff>
    </xdr:from>
    <xdr:ext cx="534377" cy="259045"/>
    <xdr:sp macro="" textlink="">
      <xdr:nvSpPr>
        <xdr:cNvPr id="861" name="テキスト ボックス 860"/>
        <xdr:cNvSpPr txBox="1"/>
      </xdr:nvSpPr>
      <xdr:spPr>
        <a:xfrm>
          <a:off x="19278111" y="132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2" name="フローチャート: 判断 861"/>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8411</xdr:rowOff>
    </xdr:from>
    <xdr:ext cx="534377" cy="259045"/>
    <xdr:sp macro="" textlink="">
      <xdr:nvSpPr>
        <xdr:cNvPr id="863" name="テキスト ボックス 862"/>
        <xdr:cNvSpPr txBox="1"/>
      </xdr:nvSpPr>
      <xdr:spPr>
        <a:xfrm>
          <a:off x="18389111" y="1321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148641</xdr:rowOff>
    </xdr:from>
    <xdr:to>
      <xdr:col>116</xdr:col>
      <xdr:colOff>114300</xdr:colOff>
      <xdr:row>76</xdr:row>
      <xdr:rowOff>78791</xdr:rowOff>
    </xdr:to>
    <xdr:sp macro="" textlink="">
      <xdr:nvSpPr>
        <xdr:cNvPr id="869" name="楕円 868"/>
        <xdr:cNvSpPr/>
      </xdr:nvSpPr>
      <xdr:spPr>
        <a:xfrm>
          <a:off x="22110700" y="130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xdr:rowOff>
    </xdr:from>
    <xdr:ext cx="534377" cy="259045"/>
    <xdr:sp macro="" textlink="">
      <xdr:nvSpPr>
        <xdr:cNvPr id="870" name="繰出金該当値テキスト"/>
        <xdr:cNvSpPr txBox="1"/>
      </xdr:nvSpPr>
      <xdr:spPr>
        <a:xfrm>
          <a:off x="22212300" y="128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157772</xdr:rowOff>
    </xdr:from>
    <xdr:to>
      <xdr:col>112</xdr:col>
      <xdr:colOff>38100</xdr:colOff>
      <xdr:row>76</xdr:row>
      <xdr:rowOff>87922</xdr:rowOff>
    </xdr:to>
    <xdr:sp macro="" textlink="">
      <xdr:nvSpPr>
        <xdr:cNvPr id="871" name="楕円 870"/>
        <xdr:cNvSpPr/>
      </xdr:nvSpPr>
      <xdr:spPr>
        <a:xfrm>
          <a:off x="21272500" y="130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104449</xdr:rowOff>
    </xdr:from>
    <xdr:ext cx="534377" cy="259045"/>
    <xdr:sp macro="" textlink="">
      <xdr:nvSpPr>
        <xdr:cNvPr id="872" name="テキスト ボックス 871"/>
        <xdr:cNvSpPr txBox="1"/>
      </xdr:nvSpPr>
      <xdr:spPr>
        <a:xfrm>
          <a:off x="21056111" y="127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7162</xdr:rowOff>
    </xdr:from>
    <xdr:to>
      <xdr:col>107</xdr:col>
      <xdr:colOff>101600</xdr:colOff>
      <xdr:row>76</xdr:row>
      <xdr:rowOff>108762</xdr:rowOff>
    </xdr:to>
    <xdr:sp macro="" textlink="">
      <xdr:nvSpPr>
        <xdr:cNvPr id="873" name="楕円 872"/>
        <xdr:cNvSpPr/>
      </xdr:nvSpPr>
      <xdr:spPr>
        <a:xfrm>
          <a:off x="20383500" y="130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125290</xdr:rowOff>
    </xdr:from>
    <xdr:ext cx="534377" cy="259045"/>
    <xdr:sp macro="" textlink="">
      <xdr:nvSpPr>
        <xdr:cNvPr id="874" name="テキスト ボックス 873"/>
        <xdr:cNvSpPr txBox="1"/>
      </xdr:nvSpPr>
      <xdr:spPr>
        <a:xfrm>
          <a:off x="20167111" y="128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36258</xdr:rowOff>
    </xdr:from>
    <xdr:to>
      <xdr:col>102</xdr:col>
      <xdr:colOff>165100</xdr:colOff>
      <xdr:row>76</xdr:row>
      <xdr:rowOff>137858</xdr:rowOff>
    </xdr:to>
    <xdr:sp macro="" textlink="">
      <xdr:nvSpPr>
        <xdr:cNvPr id="875" name="楕円 874"/>
        <xdr:cNvSpPr/>
      </xdr:nvSpPr>
      <xdr:spPr>
        <a:xfrm>
          <a:off x="19494500" y="130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154385</xdr:rowOff>
    </xdr:from>
    <xdr:ext cx="534377" cy="259045"/>
    <xdr:sp macro="" textlink="">
      <xdr:nvSpPr>
        <xdr:cNvPr id="876" name="テキスト ボックス 875"/>
        <xdr:cNvSpPr txBox="1"/>
      </xdr:nvSpPr>
      <xdr:spPr>
        <a:xfrm>
          <a:off x="19278111" y="128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99568</xdr:rowOff>
    </xdr:from>
    <xdr:to>
      <xdr:col>98</xdr:col>
      <xdr:colOff>38100</xdr:colOff>
      <xdr:row>76</xdr:row>
      <xdr:rowOff>29719</xdr:rowOff>
    </xdr:to>
    <xdr:sp macro="" textlink="">
      <xdr:nvSpPr>
        <xdr:cNvPr id="877" name="楕円 876"/>
        <xdr:cNvSpPr/>
      </xdr:nvSpPr>
      <xdr:spPr>
        <a:xfrm>
          <a:off x="186055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46245</xdr:rowOff>
    </xdr:from>
    <xdr:ext cx="534377" cy="259045"/>
    <xdr:sp macro="" textlink="">
      <xdr:nvSpPr>
        <xdr:cNvPr id="878" name="テキスト ボックス 877"/>
        <xdr:cNvSpPr txBox="1"/>
      </xdr:nvSpPr>
      <xdr:spPr>
        <a:xfrm>
          <a:off x="18389111" y="127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9" name="フローチャート: 判断 908"/>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0" name="テキスト ボックス 909"/>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2" name="フローチャート: 判断 911"/>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3" name="テキスト ボックス 912"/>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7" name="フローチャート: 判断 916"/>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8" name="テキスト ボックス 917"/>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類似団体平均と比較し低い値となっている主な項目は、人件費、維持補修費、普通建設事業費、公債費となっている。その一方、高い値となっている主な項目は物件費、扶助費、積立金である。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人件費については、合併時に策定した定員適正化計画の実施により抑制されている。普通建設事業費については、平成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年度に中央体育館及び市民センター建設工事が終了し、それ以降は類似団体平均を下回っている。公債費については、新規の起債の抑制などにより縮減に努めている。今後は</a:t>
          </a:r>
          <a:r>
            <a:rPr kumimoji="1" lang="ja-JP" altLang="en-US" sz="1100">
              <a:solidFill>
                <a:schemeClr val="dk1"/>
              </a:solidFill>
              <a:effectLst/>
              <a:latin typeface="+mn-lt"/>
              <a:ea typeface="+mn-ea"/>
              <a:cs typeface="+mn-cs"/>
            </a:rPr>
            <a:t>新庁舎建設</a:t>
          </a:r>
          <a:r>
            <a:rPr kumimoji="1" lang="ja-JP" altLang="ja-JP" sz="1100">
              <a:solidFill>
                <a:schemeClr val="dk1"/>
              </a:solidFill>
              <a:effectLst/>
              <a:latin typeface="+mn-lt"/>
              <a:ea typeface="+mn-ea"/>
              <a:cs typeface="+mn-cs"/>
            </a:rPr>
            <a:t>等の大規模な投資的事業が控えているため、補助事業や基金等を適正に活用することで引き続き公債費の縮減を図っていく。一方、物件費については、ふるさと応援寄附金の増加に伴い、返礼に係る経費が大きくなっている。今後もふるさと応援寄附金が同程度で推移すれば、物件費も高い値で推移することが見込まれる。扶助費については、周辺地域の医療の核となっている医療センターや大規模な精神病院、特別養護老人ホームなどが立地しており、治療目的での転入者が多く、医療費の負担が大きくなっていることや、市の施策として高校生までの医療費助成を実施していることが数値が高い要因となっている。今後もこの傾向は続くと見込まれるため、予防医療の推進や生活保護資格審査等の更なる適正化を進め、上昇傾向に歯止めをかけるよう努めていく。また、積立金については、ふるさと応援寄附金基金への積立増のため大きく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25,323
25,165
126.41
21,253,578
20,033,797
880,066
8,241,326
10,777,044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128194</xdr:rowOff>
    </xdr:from>
    <xdr:to>
      <xdr:col>24</xdr:col>
      <xdr:colOff>63500</xdr:colOff>
      <xdr:row>36</xdr:row>
      <xdr:rowOff>132842</xdr:rowOff>
    </xdr:to>
    <xdr:cxnSp macro="">
      <xdr:nvCxnSpPr>
        <xdr:cNvPr id="60" name="直線コネクタ 59"/>
        <xdr:cNvCxnSpPr/>
      </xdr:nvCxnSpPr>
      <xdr:spPr>
        <a:xfrm>
          <a:off x="3797300" y="6300394"/>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128194</xdr:rowOff>
    </xdr:from>
    <xdr:to>
      <xdr:col>19</xdr:col>
      <xdr:colOff>177800</xdr:colOff>
      <xdr:row>36</xdr:row>
      <xdr:rowOff>131242</xdr:rowOff>
    </xdr:to>
    <xdr:cxnSp macro="">
      <xdr:nvCxnSpPr>
        <xdr:cNvPr id="63" name="直線コネクタ 62"/>
        <xdr:cNvCxnSpPr/>
      </xdr:nvCxnSpPr>
      <xdr:spPr>
        <a:xfrm flipV="1">
          <a:off x="2908300" y="63003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55364</xdr:rowOff>
    </xdr:from>
    <xdr:ext cx="469744" cy="259045"/>
    <xdr:sp macro="" textlink="">
      <xdr:nvSpPr>
        <xdr:cNvPr id="65" name="テキスト ボックス 64"/>
        <xdr:cNvSpPr txBox="1"/>
      </xdr:nvSpPr>
      <xdr:spPr>
        <a:xfrm>
          <a:off x="3562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131242</xdr:rowOff>
    </xdr:from>
    <xdr:to>
      <xdr:col>15</xdr:col>
      <xdr:colOff>50800</xdr:colOff>
      <xdr:row>36</xdr:row>
      <xdr:rowOff>145491</xdr:rowOff>
    </xdr:to>
    <xdr:cxnSp macro="">
      <xdr:nvCxnSpPr>
        <xdr:cNvPr id="66" name="直線コネクタ 65"/>
        <xdr:cNvCxnSpPr/>
      </xdr:nvCxnSpPr>
      <xdr:spPr>
        <a:xfrm flipV="1">
          <a:off x="2019300" y="630344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39590</xdr:rowOff>
    </xdr:from>
    <xdr:ext cx="469744" cy="259045"/>
    <xdr:sp macro="" textlink="">
      <xdr:nvSpPr>
        <xdr:cNvPr id="68" name="テキスト ボックス 67"/>
        <xdr:cNvSpPr txBox="1"/>
      </xdr:nvSpPr>
      <xdr:spPr>
        <a:xfrm>
          <a:off x="2673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106706</xdr:rowOff>
    </xdr:from>
    <xdr:to>
      <xdr:col>10</xdr:col>
      <xdr:colOff>114300</xdr:colOff>
      <xdr:row>36</xdr:row>
      <xdr:rowOff>145491</xdr:rowOff>
    </xdr:to>
    <xdr:cxnSp macro="">
      <xdr:nvCxnSpPr>
        <xdr:cNvPr id="69" name="直線コネクタ 68"/>
        <xdr:cNvCxnSpPr/>
      </xdr:nvCxnSpPr>
      <xdr:spPr>
        <a:xfrm>
          <a:off x="1130300" y="6278906"/>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37609</xdr:rowOff>
    </xdr:from>
    <xdr:ext cx="469744" cy="259045"/>
    <xdr:sp macro="" textlink="">
      <xdr:nvSpPr>
        <xdr:cNvPr id="71" name="テキスト ボックス 70"/>
        <xdr:cNvSpPr txBox="1"/>
      </xdr:nvSpPr>
      <xdr:spPr>
        <a:xfrm>
          <a:off x="1784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39743</xdr:rowOff>
    </xdr:from>
    <xdr:ext cx="469744" cy="259045"/>
    <xdr:sp macro="" textlink="">
      <xdr:nvSpPr>
        <xdr:cNvPr id="73" name="テキスト ボックス 72"/>
        <xdr:cNvSpPr txBox="1"/>
      </xdr:nvSpPr>
      <xdr:spPr>
        <a:xfrm>
          <a:off x="895428" y="63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79" name="楕円 78"/>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104919</xdr:rowOff>
    </xdr:from>
    <xdr:ext cx="469744" cy="259045"/>
    <xdr:sp macro="" textlink="">
      <xdr:nvSpPr>
        <xdr:cNvPr id="80" name="議会費該当値テキスト"/>
        <xdr:cNvSpPr txBox="1"/>
      </xdr:nvSpPr>
      <xdr:spPr>
        <a:xfrm>
          <a:off x="4686300" y="610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77394</xdr:rowOff>
    </xdr:from>
    <xdr:to>
      <xdr:col>20</xdr:col>
      <xdr:colOff>38100</xdr:colOff>
      <xdr:row>37</xdr:row>
      <xdr:rowOff>7544</xdr:rowOff>
    </xdr:to>
    <xdr:sp macro="" textlink="">
      <xdr:nvSpPr>
        <xdr:cNvPr id="81" name="楕円 80"/>
        <xdr:cNvSpPr/>
      </xdr:nvSpPr>
      <xdr:spPr>
        <a:xfrm>
          <a:off x="3746500" y="62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24071</xdr:rowOff>
    </xdr:from>
    <xdr:ext cx="469744" cy="259045"/>
    <xdr:sp macro="" textlink="">
      <xdr:nvSpPr>
        <xdr:cNvPr id="82" name="テキスト ボックス 81"/>
        <xdr:cNvSpPr txBox="1"/>
      </xdr:nvSpPr>
      <xdr:spPr>
        <a:xfrm>
          <a:off x="3562428" y="60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80442</xdr:rowOff>
    </xdr:from>
    <xdr:to>
      <xdr:col>15</xdr:col>
      <xdr:colOff>101600</xdr:colOff>
      <xdr:row>37</xdr:row>
      <xdr:rowOff>10592</xdr:rowOff>
    </xdr:to>
    <xdr:sp macro="" textlink="">
      <xdr:nvSpPr>
        <xdr:cNvPr id="83" name="楕円 82"/>
        <xdr:cNvSpPr/>
      </xdr:nvSpPr>
      <xdr:spPr>
        <a:xfrm>
          <a:off x="28575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27119</xdr:rowOff>
    </xdr:from>
    <xdr:ext cx="469744" cy="259045"/>
    <xdr:sp macro="" textlink="">
      <xdr:nvSpPr>
        <xdr:cNvPr id="84" name="テキスト ボックス 83"/>
        <xdr:cNvSpPr txBox="1"/>
      </xdr:nvSpPr>
      <xdr:spPr>
        <a:xfrm>
          <a:off x="2673428" y="60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94691</xdr:rowOff>
    </xdr:from>
    <xdr:to>
      <xdr:col>10</xdr:col>
      <xdr:colOff>165100</xdr:colOff>
      <xdr:row>37</xdr:row>
      <xdr:rowOff>24841</xdr:rowOff>
    </xdr:to>
    <xdr:sp macro="" textlink="">
      <xdr:nvSpPr>
        <xdr:cNvPr id="85" name="楕円 84"/>
        <xdr:cNvSpPr/>
      </xdr:nvSpPr>
      <xdr:spPr>
        <a:xfrm>
          <a:off x="1968500" y="62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41368</xdr:rowOff>
    </xdr:from>
    <xdr:ext cx="469744" cy="259045"/>
    <xdr:sp macro="" textlink="">
      <xdr:nvSpPr>
        <xdr:cNvPr id="86" name="テキスト ボックス 85"/>
        <xdr:cNvSpPr txBox="1"/>
      </xdr:nvSpPr>
      <xdr:spPr>
        <a:xfrm>
          <a:off x="1784428" y="60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55906</xdr:rowOff>
    </xdr:from>
    <xdr:to>
      <xdr:col>6</xdr:col>
      <xdr:colOff>38100</xdr:colOff>
      <xdr:row>36</xdr:row>
      <xdr:rowOff>157506</xdr:rowOff>
    </xdr:to>
    <xdr:sp macro="" textlink="">
      <xdr:nvSpPr>
        <xdr:cNvPr id="87" name="楕円 86"/>
        <xdr:cNvSpPr/>
      </xdr:nvSpPr>
      <xdr:spPr>
        <a:xfrm>
          <a:off x="1079500" y="62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2583</xdr:rowOff>
    </xdr:from>
    <xdr:ext cx="469744" cy="259045"/>
    <xdr:sp macro="" textlink="">
      <xdr:nvSpPr>
        <xdr:cNvPr id="88" name="テキスト ボックス 87"/>
        <xdr:cNvSpPr txBox="1"/>
      </xdr:nvSpPr>
      <xdr:spPr>
        <a:xfrm>
          <a:off x="895428" y="60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114456</xdr:rowOff>
    </xdr:from>
    <xdr:to>
      <xdr:col>24</xdr:col>
      <xdr:colOff>63500</xdr:colOff>
      <xdr:row>55</xdr:row>
      <xdr:rowOff>10450</xdr:rowOff>
    </xdr:to>
    <xdr:cxnSp macro="">
      <xdr:nvCxnSpPr>
        <xdr:cNvPr id="119" name="直線コネクタ 118"/>
        <xdr:cNvCxnSpPr/>
      </xdr:nvCxnSpPr>
      <xdr:spPr>
        <a:xfrm>
          <a:off x="3797300" y="9201306"/>
          <a:ext cx="838200" cy="2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114456</xdr:rowOff>
    </xdr:from>
    <xdr:to>
      <xdr:col>19</xdr:col>
      <xdr:colOff>177800</xdr:colOff>
      <xdr:row>56</xdr:row>
      <xdr:rowOff>39674</xdr:rowOff>
    </xdr:to>
    <xdr:cxnSp macro="">
      <xdr:nvCxnSpPr>
        <xdr:cNvPr id="122" name="直線コネクタ 121"/>
        <xdr:cNvCxnSpPr/>
      </xdr:nvCxnSpPr>
      <xdr:spPr>
        <a:xfrm flipV="1">
          <a:off x="2908300" y="9201306"/>
          <a:ext cx="889000" cy="4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138471</xdr:rowOff>
    </xdr:from>
    <xdr:ext cx="599010" cy="259045"/>
    <xdr:sp macro="" textlink="">
      <xdr:nvSpPr>
        <xdr:cNvPr id="124" name="テキスト ボックス 123"/>
        <xdr:cNvSpPr txBox="1"/>
      </xdr:nvSpPr>
      <xdr:spPr>
        <a:xfrm>
          <a:off x="3497795" y="956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39674</xdr:rowOff>
    </xdr:from>
    <xdr:to>
      <xdr:col>15</xdr:col>
      <xdr:colOff>50800</xdr:colOff>
      <xdr:row>57</xdr:row>
      <xdr:rowOff>32127</xdr:rowOff>
    </xdr:to>
    <xdr:cxnSp macro="">
      <xdr:nvCxnSpPr>
        <xdr:cNvPr id="125" name="直線コネクタ 124"/>
        <xdr:cNvCxnSpPr/>
      </xdr:nvCxnSpPr>
      <xdr:spPr>
        <a:xfrm flipV="1">
          <a:off x="2019300" y="9640874"/>
          <a:ext cx="889000" cy="1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151919</xdr:rowOff>
    </xdr:from>
    <xdr:ext cx="599010" cy="259045"/>
    <xdr:sp macro="" textlink="">
      <xdr:nvSpPr>
        <xdr:cNvPr id="127" name="テキスト ボックス 126"/>
        <xdr:cNvSpPr txBox="1"/>
      </xdr:nvSpPr>
      <xdr:spPr>
        <a:xfrm>
          <a:off x="2608795" y="99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77694</xdr:rowOff>
    </xdr:from>
    <xdr:to>
      <xdr:col>10</xdr:col>
      <xdr:colOff>114300</xdr:colOff>
      <xdr:row>57</xdr:row>
      <xdr:rowOff>32127</xdr:rowOff>
    </xdr:to>
    <xdr:cxnSp macro="">
      <xdr:nvCxnSpPr>
        <xdr:cNvPr id="128" name="直線コネクタ 127"/>
        <xdr:cNvCxnSpPr/>
      </xdr:nvCxnSpPr>
      <xdr:spPr>
        <a:xfrm>
          <a:off x="1130300" y="9678894"/>
          <a:ext cx="889000" cy="1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20510</xdr:rowOff>
    </xdr:from>
    <xdr:ext cx="534377" cy="259045"/>
    <xdr:sp macro="" textlink="">
      <xdr:nvSpPr>
        <xdr:cNvPr id="130" name="テキスト ボックス 129"/>
        <xdr:cNvSpPr txBox="1"/>
      </xdr:nvSpPr>
      <xdr:spPr>
        <a:xfrm>
          <a:off x="1752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22803</xdr:rowOff>
    </xdr:from>
    <xdr:ext cx="534377" cy="259045"/>
    <xdr:sp macro="" textlink="">
      <xdr:nvSpPr>
        <xdr:cNvPr id="132" name="テキスト ボックス 131"/>
        <xdr:cNvSpPr txBox="1"/>
      </xdr:nvSpPr>
      <xdr:spPr>
        <a:xfrm>
          <a:off x="863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131100</xdr:rowOff>
    </xdr:from>
    <xdr:to>
      <xdr:col>24</xdr:col>
      <xdr:colOff>114300</xdr:colOff>
      <xdr:row>55</xdr:row>
      <xdr:rowOff>61250</xdr:rowOff>
    </xdr:to>
    <xdr:sp macro="" textlink="">
      <xdr:nvSpPr>
        <xdr:cNvPr id="138" name="楕円 137"/>
        <xdr:cNvSpPr/>
      </xdr:nvSpPr>
      <xdr:spPr>
        <a:xfrm>
          <a:off x="4584700" y="93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153977</xdr:rowOff>
    </xdr:from>
    <xdr:ext cx="599010" cy="259045"/>
    <xdr:sp macro="" textlink="">
      <xdr:nvSpPr>
        <xdr:cNvPr id="139" name="総務費該当値テキスト"/>
        <xdr:cNvSpPr txBox="1"/>
      </xdr:nvSpPr>
      <xdr:spPr>
        <a:xfrm>
          <a:off x="4686300" y="924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63656</xdr:rowOff>
    </xdr:from>
    <xdr:to>
      <xdr:col>20</xdr:col>
      <xdr:colOff>38100</xdr:colOff>
      <xdr:row>53</xdr:row>
      <xdr:rowOff>165256</xdr:rowOff>
    </xdr:to>
    <xdr:sp macro="" textlink="">
      <xdr:nvSpPr>
        <xdr:cNvPr id="140" name="楕円 139"/>
        <xdr:cNvSpPr/>
      </xdr:nvSpPr>
      <xdr:spPr>
        <a:xfrm>
          <a:off x="3746500" y="91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10333</xdr:rowOff>
    </xdr:from>
    <xdr:ext cx="599010" cy="259045"/>
    <xdr:sp macro="" textlink="">
      <xdr:nvSpPr>
        <xdr:cNvPr id="141" name="テキスト ボックス 140"/>
        <xdr:cNvSpPr txBox="1"/>
      </xdr:nvSpPr>
      <xdr:spPr>
        <a:xfrm>
          <a:off x="3497795" y="892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160324</xdr:rowOff>
    </xdr:from>
    <xdr:to>
      <xdr:col>15</xdr:col>
      <xdr:colOff>101600</xdr:colOff>
      <xdr:row>56</xdr:row>
      <xdr:rowOff>90474</xdr:rowOff>
    </xdr:to>
    <xdr:sp macro="" textlink="">
      <xdr:nvSpPr>
        <xdr:cNvPr id="142" name="楕円 141"/>
        <xdr:cNvSpPr/>
      </xdr:nvSpPr>
      <xdr:spPr>
        <a:xfrm>
          <a:off x="2857500" y="95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107001</xdr:rowOff>
    </xdr:from>
    <xdr:ext cx="599010" cy="259045"/>
    <xdr:sp macro="" textlink="">
      <xdr:nvSpPr>
        <xdr:cNvPr id="143" name="テキスト ボックス 142"/>
        <xdr:cNvSpPr txBox="1"/>
      </xdr:nvSpPr>
      <xdr:spPr>
        <a:xfrm>
          <a:off x="2608795" y="936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152777</xdr:rowOff>
    </xdr:from>
    <xdr:to>
      <xdr:col>10</xdr:col>
      <xdr:colOff>165100</xdr:colOff>
      <xdr:row>57</xdr:row>
      <xdr:rowOff>82927</xdr:rowOff>
    </xdr:to>
    <xdr:sp macro="" textlink="">
      <xdr:nvSpPr>
        <xdr:cNvPr id="144" name="楕円 143"/>
        <xdr:cNvSpPr/>
      </xdr:nvSpPr>
      <xdr:spPr>
        <a:xfrm>
          <a:off x="1968500" y="97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99454</xdr:rowOff>
    </xdr:from>
    <xdr:ext cx="599010" cy="259045"/>
    <xdr:sp macro="" textlink="">
      <xdr:nvSpPr>
        <xdr:cNvPr id="145" name="テキスト ボックス 144"/>
        <xdr:cNvSpPr txBox="1"/>
      </xdr:nvSpPr>
      <xdr:spPr>
        <a:xfrm>
          <a:off x="1719795" y="952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26894</xdr:rowOff>
    </xdr:from>
    <xdr:to>
      <xdr:col>6</xdr:col>
      <xdr:colOff>38100</xdr:colOff>
      <xdr:row>56</xdr:row>
      <xdr:rowOff>128494</xdr:rowOff>
    </xdr:to>
    <xdr:sp macro="" textlink="">
      <xdr:nvSpPr>
        <xdr:cNvPr id="146" name="楕円 145"/>
        <xdr:cNvSpPr/>
      </xdr:nvSpPr>
      <xdr:spPr>
        <a:xfrm>
          <a:off x="1079500" y="96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145021</xdr:rowOff>
    </xdr:from>
    <xdr:ext cx="599010" cy="259045"/>
    <xdr:sp macro="" textlink="">
      <xdr:nvSpPr>
        <xdr:cNvPr id="147" name="テキスト ボックス 146"/>
        <xdr:cNvSpPr txBox="1"/>
      </xdr:nvSpPr>
      <xdr:spPr>
        <a:xfrm>
          <a:off x="830795" y="940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39244</xdr:rowOff>
    </xdr:from>
    <xdr:to>
      <xdr:col>24</xdr:col>
      <xdr:colOff>63500</xdr:colOff>
      <xdr:row>75</xdr:row>
      <xdr:rowOff>158445</xdr:rowOff>
    </xdr:to>
    <xdr:cxnSp macro="">
      <xdr:nvCxnSpPr>
        <xdr:cNvPr id="175" name="直線コネクタ 174"/>
        <xdr:cNvCxnSpPr/>
      </xdr:nvCxnSpPr>
      <xdr:spPr>
        <a:xfrm flipV="1">
          <a:off x="3797300" y="12897994"/>
          <a:ext cx="838200" cy="1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158445</xdr:rowOff>
    </xdr:from>
    <xdr:to>
      <xdr:col>19</xdr:col>
      <xdr:colOff>177800</xdr:colOff>
      <xdr:row>76</xdr:row>
      <xdr:rowOff>2970</xdr:rowOff>
    </xdr:to>
    <xdr:cxnSp macro="">
      <xdr:nvCxnSpPr>
        <xdr:cNvPr id="178" name="直線コネクタ 177"/>
        <xdr:cNvCxnSpPr/>
      </xdr:nvCxnSpPr>
      <xdr:spPr>
        <a:xfrm flipV="1">
          <a:off x="2908300" y="13017195"/>
          <a:ext cx="8890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2970</xdr:rowOff>
    </xdr:from>
    <xdr:to>
      <xdr:col>15</xdr:col>
      <xdr:colOff>50800</xdr:colOff>
      <xdr:row>76</xdr:row>
      <xdr:rowOff>22492</xdr:rowOff>
    </xdr:to>
    <xdr:cxnSp macro="">
      <xdr:nvCxnSpPr>
        <xdr:cNvPr id="181" name="直線コネクタ 180"/>
        <xdr:cNvCxnSpPr/>
      </xdr:nvCxnSpPr>
      <xdr:spPr>
        <a:xfrm flipV="1">
          <a:off x="2019300" y="13033170"/>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3" name="テキスト ボックス 182"/>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419</xdr:rowOff>
    </xdr:from>
    <xdr:to>
      <xdr:col>10</xdr:col>
      <xdr:colOff>114300</xdr:colOff>
      <xdr:row>76</xdr:row>
      <xdr:rowOff>22492</xdr:rowOff>
    </xdr:to>
    <xdr:cxnSp macro="">
      <xdr:nvCxnSpPr>
        <xdr:cNvPr id="184" name="直線コネクタ 183"/>
        <xdr:cNvCxnSpPr/>
      </xdr:nvCxnSpPr>
      <xdr:spPr>
        <a:xfrm>
          <a:off x="1130300" y="13030619"/>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6" name="テキスト ボックス 185"/>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8" name="テキスト ボックス 187"/>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159894</xdr:rowOff>
    </xdr:from>
    <xdr:to>
      <xdr:col>24</xdr:col>
      <xdr:colOff>114300</xdr:colOff>
      <xdr:row>75</xdr:row>
      <xdr:rowOff>90044</xdr:rowOff>
    </xdr:to>
    <xdr:sp macro="" textlink="">
      <xdr:nvSpPr>
        <xdr:cNvPr id="194" name="楕円 193"/>
        <xdr:cNvSpPr/>
      </xdr:nvSpPr>
      <xdr:spPr>
        <a:xfrm>
          <a:off x="4584700" y="12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11321</xdr:rowOff>
    </xdr:from>
    <xdr:ext cx="599010" cy="259045"/>
    <xdr:sp macro="" textlink="">
      <xdr:nvSpPr>
        <xdr:cNvPr id="195" name="民生費該当値テキスト"/>
        <xdr:cNvSpPr txBox="1"/>
      </xdr:nvSpPr>
      <xdr:spPr>
        <a:xfrm>
          <a:off x="4686300" y="1269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107645</xdr:rowOff>
    </xdr:from>
    <xdr:to>
      <xdr:col>20</xdr:col>
      <xdr:colOff>38100</xdr:colOff>
      <xdr:row>76</xdr:row>
      <xdr:rowOff>37796</xdr:rowOff>
    </xdr:to>
    <xdr:sp macro="" textlink="">
      <xdr:nvSpPr>
        <xdr:cNvPr id="196" name="楕円 195"/>
        <xdr:cNvSpPr/>
      </xdr:nvSpPr>
      <xdr:spPr>
        <a:xfrm>
          <a:off x="3746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54322</xdr:rowOff>
    </xdr:from>
    <xdr:ext cx="599010" cy="259045"/>
    <xdr:sp macro="" textlink="">
      <xdr:nvSpPr>
        <xdr:cNvPr id="197" name="テキスト ボックス 196"/>
        <xdr:cNvSpPr txBox="1"/>
      </xdr:nvSpPr>
      <xdr:spPr>
        <a:xfrm>
          <a:off x="3497795" y="1274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123620</xdr:rowOff>
    </xdr:from>
    <xdr:to>
      <xdr:col>15</xdr:col>
      <xdr:colOff>101600</xdr:colOff>
      <xdr:row>76</xdr:row>
      <xdr:rowOff>53770</xdr:rowOff>
    </xdr:to>
    <xdr:sp macro="" textlink="">
      <xdr:nvSpPr>
        <xdr:cNvPr id="198" name="楕円 197"/>
        <xdr:cNvSpPr/>
      </xdr:nvSpPr>
      <xdr:spPr>
        <a:xfrm>
          <a:off x="2857500" y="129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70297</xdr:rowOff>
    </xdr:from>
    <xdr:ext cx="599010" cy="259045"/>
    <xdr:sp macro="" textlink="">
      <xdr:nvSpPr>
        <xdr:cNvPr id="199" name="テキスト ボックス 198"/>
        <xdr:cNvSpPr txBox="1"/>
      </xdr:nvSpPr>
      <xdr:spPr>
        <a:xfrm>
          <a:off x="2608795" y="1275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143142</xdr:rowOff>
    </xdr:from>
    <xdr:to>
      <xdr:col>10</xdr:col>
      <xdr:colOff>165100</xdr:colOff>
      <xdr:row>76</xdr:row>
      <xdr:rowOff>73292</xdr:rowOff>
    </xdr:to>
    <xdr:sp macro="" textlink="">
      <xdr:nvSpPr>
        <xdr:cNvPr id="200" name="楕円 199"/>
        <xdr:cNvSpPr/>
      </xdr:nvSpPr>
      <xdr:spPr>
        <a:xfrm>
          <a:off x="1968500" y="130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89819</xdr:rowOff>
    </xdr:from>
    <xdr:ext cx="599010" cy="259045"/>
    <xdr:sp macro="" textlink="">
      <xdr:nvSpPr>
        <xdr:cNvPr id="201" name="テキスト ボックス 200"/>
        <xdr:cNvSpPr txBox="1"/>
      </xdr:nvSpPr>
      <xdr:spPr>
        <a:xfrm>
          <a:off x="1719795" y="1277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121069</xdr:rowOff>
    </xdr:from>
    <xdr:to>
      <xdr:col>6</xdr:col>
      <xdr:colOff>38100</xdr:colOff>
      <xdr:row>76</xdr:row>
      <xdr:rowOff>51219</xdr:rowOff>
    </xdr:to>
    <xdr:sp macro="" textlink="">
      <xdr:nvSpPr>
        <xdr:cNvPr id="202" name="楕円 201"/>
        <xdr:cNvSpPr/>
      </xdr:nvSpPr>
      <xdr:spPr>
        <a:xfrm>
          <a:off x="1079500" y="129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67746</xdr:rowOff>
    </xdr:from>
    <xdr:ext cx="599010" cy="259045"/>
    <xdr:sp macro="" textlink="">
      <xdr:nvSpPr>
        <xdr:cNvPr id="203" name="テキスト ボックス 202"/>
        <xdr:cNvSpPr txBox="1"/>
      </xdr:nvSpPr>
      <xdr:spPr>
        <a:xfrm>
          <a:off x="830795" y="127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115315</xdr:rowOff>
    </xdr:from>
    <xdr:to>
      <xdr:col>24</xdr:col>
      <xdr:colOff>63500</xdr:colOff>
      <xdr:row>97</xdr:row>
      <xdr:rowOff>37317</xdr:rowOff>
    </xdr:to>
    <xdr:cxnSp macro="">
      <xdr:nvCxnSpPr>
        <xdr:cNvPr id="232" name="直線コネクタ 231"/>
        <xdr:cNvCxnSpPr/>
      </xdr:nvCxnSpPr>
      <xdr:spPr>
        <a:xfrm flipV="1">
          <a:off x="3797300" y="16574515"/>
          <a:ext cx="8382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37317</xdr:rowOff>
    </xdr:from>
    <xdr:to>
      <xdr:col>19</xdr:col>
      <xdr:colOff>177800</xdr:colOff>
      <xdr:row>97</xdr:row>
      <xdr:rowOff>48839</xdr:rowOff>
    </xdr:to>
    <xdr:cxnSp macro="">
      <xdr:nvCxnSpPr>
        <xdr:cNvPr id="235" name="直線コネクタ 234"/>
        <xdr:cNvCxnSpPr/>
      </xdr:nvCxnSpPr>
      <xdr:spPr>
        <a:xfrm flipV="1">
          <a:off x="2908300" y="16667967"/>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48839</xdr:rowOff>
    </xdr:from>
    <xdr:to>
      <xdr:col>15</xdr:col>
      <xdr:colOff>50800</xdr:colOff>
      <xdr:row>97</xdr:row>
      <xdr:rowOff>77826</xdr:rowOff>
    </xdr:to>
    <xdr:cxnSp macro="">
      <xdr:nvCxnSpPr>
        <xdr:cNvPr id="238" name="直線コネクタ 237"/>
        <xdr:cNvCxnSpPr/>
      </xdr:nvCxnSpPr>
      <xdr:spPr>
        <a:xfrm flipV="1">
          <a:off x="2019300" y="16679489"/>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77826</xdr:rowOff>
    </xdr:from>
    <xdr:to>
      <xdr:col>10</xdr:col>
      <xdr:colOff>114300</xdr:colOff>
      <xdr:row>97</xdr:row>
      <xdr:rowOff>80166</xdr:rowOff>
    </xdr:to>
    <xdr:cxnSp macro="">
      <xdr:nvCxnSpPr>
        <xdr:cNvPr id="241" name="直線コネクタ 240"/>
        <xdr:cNvCxnSpPr/>
      </xdr:nvCxnSpPr>
      <xdr:spPr>
        <a:xfrm flipV="1">
          <a:off x="1130300" y="16708476"/>
          <a:ext cx="8890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64515</xdr:rowOff>
    </xdr:from>
    <xdr:to>
      <xdr:col>24</xdr:col>
      <xdr:colOff>114300</xdr:colOff>
      <xdr:row>96</xdr:row>
      <xdr:rowOff>166115</xdr:rowOff>
    </xdr:to>
    <xdr:sp macro="" textlink="">
      <xdr:nvSpPr>
        <xdr:cNvPr id="251" name="楕円 250"/>
        <xdr:cNvSpPr/>
      </xdr:nvSpPr>
      <xdr:spPr>
        <a:xfrm>
          <a:off x="4584700" y="165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42942</xdr:rowOff>
    </xdr:from>
    <xdr:ext cx="534377" cy="259045"/>
    <xdr:sp macro="" textlink="">
      <xdr:nvSpPr>
        <xdr:cNvPr id="252" name="衛生費該当値テキスト"/>
        <xdr:cNvSpPr txBox="1"/>
      </xdr:nvSpPr>
      <xdr:spPr>
        <a:xfrm>
          <a:off x="4686300" y="1650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157967</xdr:rowOff>
    </xdr:from>
    <xdr:to>
      <xdr:col>20</xdr:col>
      <xdr:colOff>38100</xdr:colOff>
      <xdr:row>97</xdr:row>
      <xdr:rowOff>88117</xdr:rowOff>
    </xdr:to>
    <xdr:sp macro="" textlink="">
      <xdr:nvSpPr>
        <xdr:cNvPr id="253" name="楕円 252"/>
        <xdr:cNvSpPr/>
      </xdr:nvSpPr>
      <xdr:spPr>
        <a:xfrm>
          <a:off x="3746500" y="166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79244</xdr:rowOff>
    </xdr:from>
    <xdr:ext cx="534377" cy="259045"/>
    <xdr:sp macro="" textlink="">
      <xdr:nvSpPr>
        <xdr:cNvPr id="254" name="テキスト ボックス 253"/>
        <xdr:cNvSpPr txBox="1"/>
      </xdr:nvSpPr>
      <xdr:spPr>
        <a:xfrm>
          <a:off x="3530111" y="167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169489</xdr:rowOff>
    </xdr:from>
    <xdr:to>
      <xdr:col>15</xdr:col>
      <xdr:colOff>101600</xdr:colOff>
      <xdr:row>97</xdr:row>
      <xdr:rowOff>99639</xdr:rowOff>
    </xdr:to>
    <xdr:sp macro="" textlink="">
      <xdr:nvSpPr>
        <xdr:cNvPr id="255" name="楕円 254"/>
        <xdr:cNvSpPr/>
      </xdr:nvSpPr>
      <xdr:spPr>
        <a:xfrm>
          <a:off x="2857500" y="166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90766</xdr:rowOff>
    </xdr:from>
    <xdr:ext cx="534377" cy="259045"/>
    <xdr:sp macro="" textlink="">
      <xdr:nvSpPr>
        <xdr:cNvPr id="256" name="テキスト ボックス 255"/>
        <xdr:cNvSpPr txBox="1"/>
      </xdr:nvSpPr>
      <xdr:spPr>
        <a:xfrm>
          <a:off x="2641111" y="167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27026</xdr:rowOff>
    </xdr:from>
    <xdr:to>
      <xdr:col>10</xdr:col>
      <xdr:colOff>165100</xdr:colOff>
      <xdr:row>97</xdr:row>
      <xdr:rowOff>128626</xdr:rowOff>
    </xdr:to>
    <xdr:sp macro="" textlink="">
      <xdr:nvSpPr>
        <xdr:cNvPr id="257" name="楕円 256"/>
        <xdr:cNvSpPr/>
      </xdr:nvSpPr>
      <xdr:spPr>
        <a:xfrm>
          <a:off x="1968500" y="166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119753</xdr:rowOff>
    </xdr:from>
    <xdr:ext cx="534377" cy="259045"/>
    <xdr:sp macro="" textlink="">
      <xdr:nvSpPr>
        <xdr:cNvPr id="258" name="テキスト ボックス 257"/>
        <xdr:cNvSpPr txBox="1"/>
      </xdr:nvSpPr>
      <xdr:spPr>
        <a:xfrm>
          <a:off x="1752111" y="167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29366</xdr:rowOff>
    </xdr:from>
    <xdr:to>
      <xdr:col>6</xdr:col>
      <xdr:colOff>38100</xdr:colOff>
      <xdr:row>97</xdr:row>
      <xdr:rowOff>130966</xdr:rowOff>
    </xdr:to>
    <xdr:sp macro="" textlink="">
      <xdr:nvSpPr>
        <xdr:cNvPr id="259" name="楕円 258"/>
        <xdr:cNvSpPr/>
      </xdr:nvSpPr>
      <xdr:spPr>
        <a:xfrm>
          <a:off x="1079500" y="166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122093</xdr:rowOff>
    </xdr:from>
    <xdr:ext cx="534377" cy="259045"/>
    <xdr:sp macro="" textlink="">
      <xdr:nvSpPr>
        <xdr:cNvPr id="260" name="テキスト ボックス 259"/>
        <xdr:cNvSpPr txBox="1"/>
      </xdr:nvSpPr>
      <xdr:spPr>
        <a:xfrm>
          <a:off x="863111" y="1675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164617</xdr:rowOff>
    </xdr:from>
    <xdr:to>
      <xdr:col>55</xdr:col>
      <xdr:colOff>0</xdr:colOff>
      <xdr:row>38</xdr:row>
      <xdr:rowOff>48260</xdr:rowOff>
    </xdr:to>
    <xdr:cxnSp macro="">
      <xdr:nvCxnSpPr>
        <xdr:cNvPr id="287" name="直線コネクタ 286"/>
        <xdr:cNvCxnSpPr/>
      </xdr:nvCxnSpPr>
      <xdr:spPr>
        <a:xfrm flipV="1">
          <a:off x="9639300" y="6508267"/>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47574</xdr:rowOff>
    </xdr:from>
    <xdr:to>
      <xdr:col>50</xdr:col>
      <xdr:colOff>114300</xdr:colOff>
      <xdr:row>38</xdr:row>
      <xdr:rowOff>48260</xdr:rowOff>
    </xdr:to>
    <xdr:cxnSp macro="">
      <xdr:nvCxnSpPr>
        <xdr:cNvPr id="290" name="直線コネクタ 289"/>
        <xdr:cNvCxnSpPr/>
      </xdr:nvCxnSpPr>
      <xdr:spPr>
        <a:xfrm>
          <a:off x="8750300" y="656267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47574</xdr:rowOff>
    </xdr:from>
    <xdr:to>
      <xdr:col>45</xdr:col>
      <xdr:colOff>177800</xdr:colOff>
      <xdr:row>38</xdr:row>
      <xdr:rowOff>48717</xdr:rowOff>
    </xdr:to>
    <xdr:cxnSp macro="">
      <xdr:nvCxnSpPr>
        <xdr:cNvPr id="293" name="直線コネクタ 292"/>
        <xdr:cNvCxnSpPr/>
      </xdr:nvCxnSpPr>
      <xdr:spPr>
        <a:xfrm flipV="1">
          <a:off x="7861300" y="65626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48717</xdr:rowOff>
    </xdr:from>
    <xdr:to>
      <xdr:col>41</xdr:col>
      <xdr:colOff>50800</xdr:colOff>
      <xdr:row>38</xdr:row>
      <xdr:rowOff>50317</xdr:rowOff>
    </xdr:to>
    <xdr:cxnSp macro="">
      <xdr:nvCxnSpPr>
        <xdr:cNvPr id="296" name="直線コネクタ 295"/>
        <xdr:cNvCxnSpPr/>
      </xdr:nvCxnSpPr>
      <xdr:spPr>
        <a:xfrm flipV="1">
          <a:off x="6972300" y="656381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113817</xdr:rowOff>
    </xdr:from>
    <xdr:to>
      <xdr:col>55</xdr:col>
      <xdr:colOff>50800</xdr:colOff>
      <xdr:row>38</xdr:row>
      <xdr:rowOff>43968</xdr:rowOff>
    </xdr:to>
    <xdr:sp macro="" textlink="">
      <xdr:nvSpPr>
        <xdr:cNvPr id="306" name="楕円 305"/>
        <xdr:cNvSpPr/>
      </xdr:nvSpPr>
      <xdr:spPr>
        <a:xfrm>
          <a:off x="104267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92244</xdr:rowOff>
    </xdr:from>
    <xdr:ext cx="378565" cy="259045"/>
    <xdr:sp macro="" textlink="">
      <xdr:nvSpPr>
        <xdr:cNvPr id="307" name="労働費該当値テキスト"/>
        <xdr:cNvSpPr txBox="1"/>
      </xdr:nvSpPr>
      <xdr:spPr>
        <a:xfrm>
          <a:off x="10528300" y="643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168910</xdr:rowOff>
    </xdr:from>
    <xdr:to>
      <xdr:col>50</xdr:col>
      <xdr:colOff>165100</xdr:colOff>
      <xdr:row>38</xdr:row>
      <xdr:rowOff>99060</xdr:rowOff>
    </xdr:to>
    <xdr:sp macro="" textlink="">
      <xdr:nvSpPr>
        <xdr:cNvPr id="308" name="楕円 307"/>
        <xdr:cNvSpPr/>
      </xdr:nvSpPr>
      <xdr:spPr>
        <a:xfrm>
          <a:off x="958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309" name="テキスト ボックス 308"/>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168224</xdr:rowOff>
    </xdr:from>
    <xdr:to>
      <xdr:col>46</xdr:col>
      <xdr:colOff>38100</xdr:colOff>
      <xdr:row>38</xdr:row>
      <xdr:rowOff>98374</xdr:rowOff>
    </xdr:to>
    <xdr:sp macro="" textlink="">
      <xdr:nvSpPr>
        <xdr:cNvPr id="310" name="楕円 309"/>
        <xdr:cNvSpPr/>
      </xdr:nvSpPr>
      <xdr:spPr>
        <a:xfrm>
          <a:off x="8699500" y="6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89501</xdr:rowOff>
    </xdr:from>
    <xdr:ext cx="378565" cy="259045"/>
    <xdr:sp macro="" textlink="">
      <xdr:nvSpPr>
        <xdr:cNvPr id="311" name="テキスト ボックス 310"/>
        <xdr:cNvSpPr txBox="1"/>
      </xdr:nvSpPr>
      <xdr:spPr>
        <a:xfrm>
          <a:off x="8561017" y="660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169367</xdr:rowOff>
    </xdr:from>
    <xdr:to>
      <xdr:col>41</xdr:col>
      <xdr:colOff>101600</xdr:colOff>
      <xdr:row>38</xdr:row>
      <xdr:rowOff>99517</xdr:rowOff>
    </xdr:to>
    <xdr:sp macro="" textlink="">
      <xdr:nvSpPr>
        <xdr:cNvPr id="312" name="楕円 311"/>
        <xdr:cNvSpPr/>
      </xdr:nvSpPr>
      <xdr:spPr>
        <a:xfrm>
          <a:off x="7810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90644</xdr:rowOff>
    </xdr:from>
    <xdr:ext cx="378565" cy="259045"/>
    <xdr:sp macro="" textlink="">
      <xdr:nvSpPr>
        <xdr:cNvPr id="313" name="テキスト ボックス 312"/>
        <xdr:cNvSpPr txBox="1"/>
      </xdr:nvSpPr>
      <xdr:spPr>
        <a:xfrm>
          <a:off x="7672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170967</xdr:rowOff>
    </xdr:from>
    <xdr:to>
      <xdr:col>36</xdr:col>
      <xdr:colOff>165100</xdr:colOff>
      <xdr:row>38</xdr:row>
      <xdr:rowOff>101117</xdr:rowOff>
    </xdr:to>
    <xdr:sp macro="" textlink="">
      <xdr:nvSpPr>
        <xdr:cNvPr id="314" name="楕円 313"/>
        <xdr:cNvSpPr/>
      </xdr:nvSpPr>
      <xdr:spPr>
        <a:xfrm>
          <a:off x="6921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92244</xdr:rowOff>
    </xdr:from>
    <xdr:ext cx="378565" cy="259045"/>
    <xdr:sp macro="" textlink="">
      <xdr:nvSpPr>
        <xdr:cNvPr id="315" name="テキスト ボックス 314"/>
        <xdr:cNvSpPr txBox="1"/>
      </xdr:nvSpPr>
      <xdr:spPr>
        <a:xfrm>
          <a:off x="6783017" y="660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154284</xdr:rowOff>
    </xdr:from>
    <xdr:to>
      <xdr:col>55</xdr:col>
      <xdr:colOff>0</xdr:colOff>
      <xdr:row>54</xdr:row>
      <xdr:rowOff>47254</xdr:rowOff>
    </xdr:to>
    <xdr:cxnSp macro="">
      <xdr:nvCxnSpPr>
        <xdr:cNvPr id="342" name="直線コネクタ 341"/>
        <xdr:cNvCxnSpPr/>
      </xdr:nvCxnSpPr>
      <xdr:spPr>
        <a:xfrm flipV="1">
          <a:off x="9639300" y="8898234"/>
          <a:ext cx="838200" cy="40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23480</xdr:rowOff>
    </xdr:from>
    <xdr:to>
      <xdr:col>50</xdr:col>
      <xdr:colOff>114300</xdr:colOff>
      <xdr:row>54</xdr:row>
      <xdr:rowOff>47254</xdr:rowOff>
    </xdr:to>
    <xdr:cxnSp macro="">
      <xdr:nvCxnSpPr>
        <xdr:cNvPr id="345" name="直線コネクタ 344"/>
        <xdr:cNvCxnSpPr/>
      </xdr:nvCxnSpPr>
      <xdr:spPr>
        <a:xfrm>
          <a:off x="8750300" y="928178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19296</xdr:rowOff>
    </xdr:from>
    <xdr:to>
      <xdr:col>45</xdr:col>
      <xdr:colOff>177800</xdr:colOff>
      <xdr:row>54</xdr:row>
      <xdr:rowOff>23480</xdr:rowOff>
    </xdr:to>
    <xdr:cxnSp macro="">
      <xdr:nvCxnSpPr>
        <xdr:cNvPr id="348" name="直線コネクタ 347"/>
        <xdr:cNvCxnSpPr/>
      </xdr:nvCxnSpPr>
      <xdr:spPr>
        <a:xfrm>
          <a:off x="7861300" y="9277596"/>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156273</xdr:rowOff>
    </xdr:from>
    <xdr:to>
      <xdr:col>41</xdr:col>
      <xdr:colOff>50800</xdr:colOff>
      <xdr:row>54</xdr:row>
      <xdr:rowOff>19296</xdr:rowOff>
    </xdr:to>
    <xdr:cxnSp macro="">
      <xdr:nvCxnSpPr>
        <xdr:cNvPr id="351" name="直線コネクタ 350"/>
        <xdr:cNvCxnSpPr/>
      </xdr:nvCxnSpPr>
      <xdr:spPr>
        <a:xfrm>
          <a:off x="6972300" y="9071673"/>
          <a:ext cx="889000" cy="2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59943</xdr:rowOff>
    </xdr:from>
    <xdr:ext cx="534377" cy="259045"/>
    <xdr:sp macro="" textlink="">
      <xdr:nvSpPr>
        <xdr:cNvPr id="355" name="テキスト ボックス 354"/>
        <xdr:cNvSpPr txBox="1"/>
      </xdr:nvSpPr>
      <xdr:spPr>
        <a:xfrm>
          <a:off x="6705111" y="93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103484</xdr:rowOff>
    </xdr:from>
    <xdr:to>
      <xdr:col>55</xdr:col>
      <xdr:colOff>50800</xdr:colOff>
      <xdr:row>52</xdr:row>
      <xdr:rowOff>33634</xdr:rowOff>
    </xdr:to>
    <xdr:sp macro="" textlink="">
      <xdr:nvSpPr>
        <xdr:cNvPr id="361" name="楕円 360"/>
        <xdr:cNvSpPr/>
      </xdr:nvSpPr>
      <xdr:spPr>
        <a:xfrm>
          <a:off x="10426700" y="88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18411</xdr:rowOff>
    </xdr:from>
    <xdr:ext cx="534377" cy="259045"/>
    <xdr:sp macro="" textlink="">
      <xdr:nvSpPr>
        <xdr:cNvPr id="362" name="農林水産業費該当値テキスト"/>
        <xdr:cNvSpPr txBox="1"/>
      </xdr:nvSpPr>
      <xdr:spPr>
        <a:xfrm>
          <a:off x="10528300" y="87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167904</xdr:rowOff>
    </xdr:from>
    <xdr:to>
      <xdr:col>50</xdr:col>
      <xdr:colOff>165100</xdr:colOff>
      <xdr:row>54</xdr:row>
      <xdr:rowOff>98054</xdr:rowOff>
    </xdr:to>
    <xdr:sp macro="" textlink="">
      <xdr:nvSpPr>
        <xdr:cNvPr id="363" name="楕円 362"/>
        <xdr:cNvSpPr/>
      </xdr:nvSpPr>
      <xdr:spPr>
        <a:xfrm>
          <a:off x="9588500" y="92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89181</xdr:rowOff>
    </xdr:from>
    <xdr:ext cx="534377" cy="259045"/>
    <xdr:sp macro="" textlink="">
      <xdr:nvSpPr>
        <xdr:cNvPr id="364" name="テキスト ボックス 363"/>
        <xdr:cNvSpPr txBox="1"/>
      </xdr:nvSpPr>
      <xdr:spPr>
        <a:xfrm>
          <a:off x="9372111" y="934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144130</xdr:rowOff>
    </xdr:from>
    <xdr:to>
      <xdr:col>46</xdr:col>
      <xdr:colOff>38100</xdr:colOff>
      <xdr:row>54</xdr:row>
      <xdr:rowOff>74280</xdr:rowOff>
    </xdr:to>
    <xdr:sp macro="" textlink="">
      <xdr:nvSpPr>
        <xdr:cNvPr id="365" name="楕円 364"/>
        <xdr:cNvSpPr/>
      </xdr:nvSpPr>
      <xdr:spPr>
        <a:xfrm>
          <a:off x="8699500" y="92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65407</xdr:rowOff>
    </xdr:from>
    <xdr:ext cx="534377" cy="259045"/>
    <xdr:sp macro="" textlink="">
      <xdr:nvSpPr>
        <xdr:cNvPr id="366" name="テキスト ボックス 365"/>
        <xdr:cNvSpPr txBox="1"/>
      </xdr:nvSpPr>
      <xdr:spPr>
        <a:xfrm>
          <a:off x="8483111" y="93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139946</xdr:rowOff>
    </xdr:from>
    <xdr:to>
      <xdr:col>41</xdr:col>
      <xdr:colOff>101600</xdr:colOff>
      <xdr:row>54</xdr:row>
      <xdr:rowOff>70096</xdr:rowOff>
    </xdr:to>
    <xdr:sp macro="" textlink="">
      <xdr:nvSpPr>
        <xdr:cNvPr id="367" name="楕円 366"/>
        <xdr:cNvSpPr/>
      </xdr:nvSpPr>
      <xdr:spPr>
        <a:xfrm>
          <a:off x="7810500" y="92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8" name="テキスト ボックス 367"/>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105473</xdr:rowOff>
    </xdr:from>
    <xdr:to>
      <xdr:col>36</xdr:col>
      <xdr:colOff>165100</xdr:colOff>
      <xdr:row>53</xdr:row>
      <xdr:rowOff>35623</xdr:rowOff>
    </xdr:to>
    <xdr:sp macro="" textlink="">
      <xdr:nvSpPr>
        <xdr:cNvPr id="369" name="楕円 368"/>
        <xdr:cNvSpPr/>
      </xdr:nvSpPr>
      <xdr:spPr>
        <a:xfrm>
          <a:off x="6921500" y="90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52150</xdr:rowOff>
    </xdr:from>
    <xdr:ext cx="534377" cy="259045"/>
    <xdr:sp macro="" textlink="">
      <xdr:nvSpPr>
        <xdr:cNvPr id="370" name="テキスト ボックス 369"/>
        <xdr:cNvSpPr txBox="1"/>
      </xdr:nvSpPr>
      <xdr:spPr>
        <a:xfrm>
          <a:off x="6705111" y="87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xdr:rowOff>
    </xdr:from>
    <xdr:to>
      <xdr:col>55</xdr:col>
      <xdr:colOff>0</xdr:colOff>
      <xdr:row>77</xdr:row>
      <xdr:rowOff>53680</xdr:rowOff>
    </xdr:to>
    <xdr:cxnSp macro="">
      <xdr:nvCxnSpPr>
        <xdr:cNvPr id="401" name="直線コネクタ 400"/>
        <xdr:cNvCxnSpPr/>
      </xdr:nvCxnSpPr>
      <xdr:spPr>
        <a:xfrm>
          <a:off x="9639300" y="13201692"/>
          <a:ext cx="838200" cy="5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xdr:rowOff>
    </xdr:from>
    <xdr:to>
      <xdr:col>50</xdr:col>
      <xdr:colOff>114300</xdr:colOff>
      <xdr:row>77</xdr:row>
      <xdr:rowOff>129822</xdr:rowOff>
    </xdr:to>
    <xdr:cxnSp macro="">
      <xdr:nvCxnSpPr>
        <xdr:cNvPr id="404" name="直線コネクタ 403"/>
        <xdr:cNvCxnSpPr/>
      </xdr:nvCxnSpPr>
      <xdr:spPr>
        <a:xfrm flipV="1">
          <a:off x="8750300" y="13201692"/>
          <a:ext cx="889000" cy="1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117934</xdr:rowOff>
    </xdr:from>
    <xdr:to>
      <xdr:col>45</xdr:col>
      <xdr:colOff>177800</xdr:colOff>
      <xdr:row>77</xdr:row>
      <xdr:rowOff>129822</xdr:rowOff>
    </xdr:to>
    <xdr:cxnSp macro="">
      <xdr:nvCxnSpPr>
        <xdr:cNvPr id="407" name="直線コネクタ 406"/>
        <xdr:cNvCxnSpPr/>
      </xdr:nvCxnSpPr>
      <xdr:spPr>
        <a:xfrm>
          <a:off x="7861300" y="1331958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117934</xdr:rowOff>
    </xdr:from>
    <xdr:to>
      <xdr:col>41</xdr:col>
      <xdr:colOff>50800</xdr:colOff>
      <xdr:row>77</xdr:row>
      <xdr:rowOff>161629</xdr:rowOff>
    </xdr:to>
    <xdr:cxnSp macro="">
      <xdr:nvCxnSpPr>
        <xdr:cNvPr id="410" name="直線コネクタ 409"/>
        <xdr:cNvCxnSpPr/>
      </xdr:nvCxnSpPr>
      <xdr:spPr>
        <a:xfrm flipV="1">
          <a:off x="6972300" y="13319584"/>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171291</xdr:rowOff>
    </xdr:from>
    <xdr:ext cx="534377" cy="259045"/>
    <xdr:sp macro="" textlink="">
      <xdr:nvSpPr>
        <xdr:cNvPr id="412" name="テキスト ボックス 411"/>
        <xdr:cNvSpPr txBox="1"/>
      </xdr:nvSpPr>
      <xdr:spPr>
        <a:xfrm>
          <a:off x="7594111" y="133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2880</xdr:rowOff>
    </xdr:from>
    <xdr:to>
      <xdr:col>55</xdr:col>
      <xdr:colOff>50800</xdr:colOff>
      <xdr:row>77</xdr:row>
      <xdr:rowOff>104480</xdr:rowOff>
    </xdr:to>
    <xdr:sp macro="" textlink="">
      <xdr:nvSpPr>
        <xdr:cNvPr id="420" name="楕円 419"/>
        <xdr:cNvSpPr/>
      </xdr:nvSpPr>
      <xdr:spPr>
        <a:xfrm>
          <a:off x="10426700" y="132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25757</xdr:rowOff>
    </xdr:from>
    <xdr:ext cx="534377" cy="259045"/>
    <xdr:sp macro="" textlink="">
      <xdr:nvSpPr>
        <xdr:cNvPr id="421" name="商工費該当値テキスト"/>
        <xdr:cNvSpPr txBox="1"/>
      </xdr:nvSpPr>
      <xdr:spPr>
        <a:xfrm>
          <a:off x="10528300" y="1305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120692</xdr:rowOff>
    </xdr:from>
    <xdr:to>
      <xdr:col>50</xdr:col>
      <xdr:colOff>165100</xdr:colOff>
      <xdr:row>77</xdr:row>
      <xdr:rowOff>50842</xdr:rowOff>
    </xdr:to>
    <xdr:sp macro="" textlink="">
      <xdr:nvSpPr>
        <xdr:cNvPr id="422" name="楕円 421"/>
        <xdr:cNvSpPr/>
      </xdr:nvSpPr>
      <xdr:spPr>
        <a:xfrm>
          <a:off x="9588500" y="131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41969</xdr:rowOff>
    </xdr:from>
    <xdr:ext cx="534377" cy="259045"/>
    <xdr:sp macro="" textlink="">
      <xdr:nvSpPr>
        <xdr:cNvPr id="423" name="テキスト ボックス 422"/>
        <xdr:cNvSpPr txBox="1"/>
      </xdr:nvSpPr>
      <xdr:spPr>
        <a:xfrm>
          <a:off x="9372111" y="132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79022</xdr:rowOff>
    </xdr:from>
    <xdr:to>
      <xdr:col>46</xdr:col>
      <xdr:colOff>38100</xdr:colOff>
      <xdr:row>78</xdr:row>
      <xdr:rowOff>9172</xdr:rowOff>
    </xdr:to>
    <xdr:sp macro="" textlink="">
      <xdr:nvSpPr>
        <xdr:cNvPr id="424" name="楕円 423"/>
        <xdr:cNvSpPr/>
      </xdr:nvSpPr>
      <xdr:spPr>
        <a:xfrm>
          <a:off x="8699500" y="132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299</xdr:rowOff>
    </xdr:from>
    <xdr:ext cx="534377" cy="259045"/>
    <xdr:sp macro="" textlink="">
      <xdr:nvSpPr>
        <xdr:cNvPr id="425" name="テキスト ボックス 424"/>
        <xdr:cNvSpPr txBox="1"/>
      </xdr:nvSpPr>
      <xdr:spPr>
        <a:xfrm>
          <a:off x="8483111" y="133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67134</xdr:rowOff>
    </xdr:from>
    <xdr:to>
      <xdr:col>41</xdr:col>
      <xdr:colOff>101600</xdr:colOff>
      <xdr:row>77</xdr:row>
      <xdr:rowOff>168734</xdr:rowOff>
    </xdr:to>
    <xdr:sp macro="" textlink="">
      <xdr:nvSpPr>
        <xdr:cNvPr id="426" name="楕円 425"/>
        <xdr:cNvSpPr/>
      </xdr:nvSpPr>
      <xdr:spPr>
        <a:xfrm>
          <a:off x="7810500" y="132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13811</xdr:rowOff>
    </xdr:from>
    <xdr:ext cx="534377" cy="259045"/>
    <xdr:sp macro="" textlink="">
      <xdr:nvSpPr>
        <xdr:cNvPr id="427" name="テキスト ボックス 426"/>
        <xdr:cNvSpPr txBox="1"/>
      </xdr:nvSpPr>
      <xdr:spPr>
        <a:xfrm>
          <a:off x="7594111" y="130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110829</xdr:rowOff>
    </xdr:from>
    <xdr:to>
      <xdr:col>36</xdr:col>
      <xdr:colOff>165100</xdr:colOff>
      <xdr:row>78</xdr:row>
      <xdr:rowOff>40979</xdr:rowOff>
    </xdr:to>
    <xdr:sp macro="" textlink="">
      <xdr:nvSpPr>
        <xdr:cNvPr id="428" name="楕円 427"/>
        <xdr:cNvSpPr/>
      </xdr:nvSpPr>
      <xdr:spPr>
        <a:xfrm>
          <a:off x="6921500" y="133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32106</xdr:rowOff>
    </xdr:from>
    <xdr:ext cx="534377" cy="259045"/>
    <xdr:sp macro="" textlink="">
      <xdr:nvSpPr>
        <xdr:cNvPr id="429" name="テキスト ボックス 428"/>
        <xdr:cNvSpPr txBox="1"/>
      </xdr:nvSpPr>
      <xdr:spPr>
        <a:xfrm>
          <a:off x="6705111" y="134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136995</xdr:rowOff>
    </xdr:from>
    <xdr:to>
      <xdr:col>55</xdr:col>
      <xdr:colOff>0</xdr:colOff>
      <xdr:row>97</xdr:row>
      <xdr:rowOff>49853</xdr:rowOff>
    </xdr:to>
    <xdr:cxnSp macro="">
      <xdr:nvCxnSpPr>
        <xdr:cNvPr id="458" name="直線コネクタ 457"/>
        <xdr:cNvCxnSpPr/>
      </xdr:nvCxnSpPr>
      <xdr:spPr>
        <a:xfrm>
          <a:off x="9639300" y="16424745"/>
          <a:ext cx="838200" cy="2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136995</xdr:rowOff>
    </xdr:from>
    <xdr:to>
      <xdr:col>50</xdr:col>
      <xdr:colOff>114300</xdr:colOff>
      <xdr:row>97</xdr:row>
      <xdr:rowOff>103809</xdr:rowOff>
    </xdr:to>
    <xdr:cxnSp macro="">
      <xdr:nvCxnSpPr>
        <xdr:cNvPr id="461" name="直線コネクタ 460"/>
        <xdr:cNvCxnSpPr/>
      </xdr:nvCxnSpPr>
      <xdr:spPr>
        <a:xfrm flipV="1">
          <a:off x="8750300" y="16424745"/>
          <a:ext cx="889000" cy="30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146194</xdr:rowOff>
    </xdr:from>
    <xdr:ext cx="534377" cy="259045"/>
    <xdr:sp macro="" textlink="">
      <xdr:nvSpPr>
        <xdr:cNvPr id="463" name="テキスト ボックス 462"/>
        <xdr:cNvSpPr txBox="1"/>
      </xdr:nvSpPr>
      <xdr:spPr>
        <a:xfrm>
          <a:off x="9372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103809</xdr:rowOff>
    </xdr:from>
    <xdr:to>
      <xdr:col>45</xdr:col>
      <xdr:colOff>177800</xdr:colOff>
      <xdr:row>97</xdr:row>
      <xdr:rowOff>123272</xdr:rowOff>
    </xdr:to>
    <xdr:cxnSp macro="">
      <xdr:nvCxnSpPr>
        <xdr:cNvPr id="464" name="直線コネクタ 463"/>
        <xdr:cNvCxnSpPr/>
      </xdr:nvCxnSpPr>
      <xdr:spPr>
        <a:xfrm flipV="1">
          <a:off x="7861300" y="16734459"/>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79273</xdr:rowOff>
    </xdr:from>
    <xdr:to>
      <xdr:col>41</xdr:col>
      <xdr:colOff>50800</xdr:colOff>
      <xdr:row>97</xdr:row>
      <xdr:rowOff>123272</xdr:rowOff>
    </xdr:to>
    <xdr:cxnSp macro="">
      <xdr:nvCxnSpPr>
        <xdr:cNvPr id="467" name="直線コネクタ 466"/>
        <xdr:cNvCxnSpPr/>
      </xdr:nvCxnSpPr>
      <xdr:spPr>
        <a:xfrm>
          <a:off x="6972300" y="16709923"/>
          <a:ext cx="889000" cy="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170503</xdr:rowOff>
    </xdr:from>
    <xdr:to>
      <xdr:col>55</xdr:col>
      <xdr:colOff>50800</xdr:colOff>
      <xdr:row>97</xdr:row>
      <xdr:rowOff>100653</xdr:rowOff>
    </xdr:to>
    <xdr:sp macro="" textlink="">
      <xdr:nvSpPr>
        <xdr:cNvPr id="477" name="楕円 476"/>
        <xdr:cNvSpPr/>
      </xdr:nvSpPr>
      <xdr:spPr>
        <a:xfrm>
          <a:off x="10426700" y="166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148930</xdr:rowOff>
    </xdr:from>
    <xdr:ext cx="534377" cy="259045"/>
    <xdr:sp macro="" textlink="">
      <xdr:nvSpPr>
        <xdr:cNvPr id="478" name="土木費該当値テキスト"/>
        <xdr:cNvSpPr txBox="1"/>
      </xdr:nvSpPr>
      <xdr:spPr>
        <a:xfrm>
          <a:off x="10528300" y="16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86195</xdr:rowOff>
    </xdr:from>
    <xdr:to>
      <xdr:col>50</xdr:col>
      <xdr:colOff>165100</xdr:colOff>
      <xdr:row>96</xdr:row>
      <xdr:rowOff>16345</xdr:rowOff>
    </xdr:to>
    <xdr:sp macro="" textlink="">
      <xdr:nvSpPr>
        <xdr:cNvPr id="479" name="楕円 478"/>
        <xdr:cNvSpPr/>
      </xdr:nvSpPr>
      <xdr:spPr>
        <a:xfrm>
          <a:off x="9588500" y="163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32872</xdr:rowOff>
    </xdr:from>
    <xdr:ext cx="534377" cy="259045"/>
    <xdr:sp macro="" textlink="">
      <xdr:nvSpPr>
        <xdr:cNvPr id="480" name="テキスト ボックス 479"/>
        <xdr:cNvSpPr txBox="1"/>
      </xdr:nvSpPr>
      <xdr:spPr>
        <a:xfrm>
          <a:off x="9372111" y="161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53009</xdr:rowOff>
    </xdr:from>
    <xdr:to>
      <xdr:col>46</xdr:col>
      <xdr:colOff>38100</xdr:colOff>
      <xdr:row>97</xdr:row>
      <xdr:rowOff>154609</xdr:rowOff>
    </xdr:to>
    <xdr:sp macro="" textlink="">
      <xdr:nvSpPr>
        <xdr:cNvPr id="481" name="楕円 480"/>
        <xdr:cNvSpPr/>
      </xdr:nvSpPr>
      <xdr:spPr>
        <a:xfrm>
          <a:off x="8699500" y="166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145736</xdr:rowOff>
    </xdr:from>
    <xdr:ext cx="534377" cy="259045"/>
    <xdr:sp macro="" textlink="">
      <xdr:nvSpPr>
        <xdr:cNvPr id="482" name="テキスト ボックス 481"/>
        <xdr:cNvSpPr txBox="1"/>
      </xdr:nvSpPr>
      <xdr:spPr>
        <a:xfrm>
          <a:off x="8483111" y="167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72472</xdr:rowOff>
    </xdr:from>
    <xdr:to>
      <xdr:col>41</xdr:col>
      <xdr:colOff>101600</xdr:colOff>
      <xdr:row>98</xdr:row>
      <xdr:rowOff>2622</xdr:rowOff>
    </xdr:to>
    <xdr:sp macro="" textlink="">
      <xdr:nvSpPr>
        <xdr:cNvPr id="483" name="楕円 482"/>
        <xdr:cNvSpPr/>
      </xdr:nvSpPr>
      <xdr:spPr>
        <a:xfrm>
          <a:off x="7810500" y="167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165199</xdr:rowOff>
    </xdr:from>
    <xdr:ext cx="534377" cy="259045"/>
    <xdr:sp macro="" textlink="">
      <xdr:nvSpPr>
        <xdr:cNvPr id="484" name="テキスト ボックス 483"/>
        <xdr:cNvSpPr txBox="1"/>
      </xdr:nvSpPr>
      <xdr:spPr>
        <a:xfrm>
          <a:off x="7594111" y="1679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28473</xdr:rowOff>
    </xdr:from>
    <xdr:to>
      <xdr:col>36</xdr:col>
      <xdr:colOff>165100</xdr:colOff>
      <xdr:row>97</xdr:row>
      <xdr:rowOff>130073</xdr:rowOff>
    </xdr:to>
    <xdr:sp macro="" textlink="">
      <xdr:nvSpPr>
        <xdr:cNvPr id="485" name="楕円 484"/>
        <xdr:cNvSpPr/>
      </xdr:nvSpPr>
      <xdr:spPr>
        <a:xfrm>
          <a:off x="6921500" y="166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121200</xdr:rowOff>
    </xdr:from>
    <xdr:ext cx="534377" cy="259045"/>
    <xdr:sp macro="" textlink="">
      <xdr:nvSpPr>
        <xdr:cNvPr id="486" name="テキスト ボックス 485"/>
        <xdr:cNvSpPr txBox="1"/>
      </xdr:nvSpPr>
      <xdr:spPr>
        <a:xfrm>
          <a:off x="6705111" y="167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110798</xdr:rowOff>
    </xdr:from>
    <xdr:to>
      <xdr:col>85</xdr:col>
      <xdr:colOff>127000</xdr:colOff>
      <xdr:row>37</xdr:row>
      <xdr:rowOff>111419</xdr:rowOff>
    </xdr:to>
    <xdr:cxnSp macro="">
      <xdr:nvCxnSpPr>
        <xdr:cNvPr id="518" name="直線コネクタ 517"/>
        <xdr:cNvCxnSpPr/>
      </xdr:nvCxnSpPr>
      <xdr:spPr>
        <a:xfrm flipV="1">
          <a:off x="15481300" y="6454448"/>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65013</xdr:rowOff>
    </xdr:from>
    <xdr:to>
      <xdr:col>81</xdr:col>
      <xdr:colOff>50800</xdr:colOff>
      <xdr:row>37</xdr:row>
      <xdr:rowOff>111419</xdr:rowOff>
    </xdr:to>
    <xdr:cxnSp macro="">
      <xdr:nvCxnSpPr>
        <xdr:cNvPr id="521" name="直線コネクタ 520"/>
        <xdr:cNvCxnSpPr/>
      </xdr:nvCxnSpPr>
      <xdr:spPr>
        <a:xfrm>
          <a:off x="14592300" y="6237213"/>
          <a:ext cx="889000" cy="2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65013</xdr:rowOff>
    </xdr:from>
    <xdr:to>
      <xdr:col>76</xdr:col>
      <xdr:colOff>114300</xdr:colOff>
      <xdr:row>36</xdr:row>
      <xdr:rowOff>157955</xdr:rowOff>
    </xdr:to>
    <xdr:cxnSp macro="">
      <xdr:nvCxnSpPr>
        <xdr:cNvPr id="524" name="直線コネクタ 523"/>
        <xdr:cNvCxnSpPr/>
      </xdr:nvCxnSpPr>
      <xdr:spPr>
        <a:xfrm flipV="1">
          <a:off x="13703300" y="6237213"/>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168107</xdr:rowOff>
    </xdr:from>
    <xdr:ext cx="534377" cy="259045"/>
    <xdr:sp macro="" textlink="">
      <xdr:nvSpPr>
        <xdr:cNvPr id="526" name="テキスト ボックス 525"/>
        <xdr:cNvSpPr txBox="1"/>
      </xdr:nvSpPr>
      <xdr:spPr>
        <a:xfrm>
          <a:off x="14325111" y="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157955</xdr:rowOff>
    </xdr:from>
    <xdr:to>
      <xdr:col>71</xdr:col>
      <xdr:colOff>177800</xdr:colOff>
      <xdr:row>37</xdr:row>
      <xdr:rowOff>118114</xdr:rowOff>
    </xdr:to>
    <xdr:cxnSp macro="">
      <xdr:nvCxnSpPr>
        <xdr:cNvPr id="527" name="直線コネクタ 526"/>
        <xdr:cNvCxnSpPr/>
      </xdr:nvCxnSpPr>
      <xdr:spPr>
        <a:xfrm flipV="1">
          <a:off x="12814300" y="6330155"/>
          <a:ext cx="8890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28719</xdr:rowOff>
    </xdr:from>
    <xdr:ext cx="534377" cy="259045"/>
    <xdr:sp macro="" textlink="">
      <xdr:nvSpPr>
        <xdr:cNvPr id="529" name="テキスト ボックス 528"/>
        <xdr:cNvSpPr txBox="1"/>
      </xdr:nvSpPr>
      <xdr:spPr>
        <a:xfrm>
          <a:off x="13436111" y="6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59998</xdr:rowOff>
    </xdr:from>
    <xdr:to>
      <xdr:col>85</xdr:col>
      <xdr:colOff>177800</xdr:colOff>
      <xdr:row>37</xdr:row>
      <xdr:rowOff>161598</xdr:rowOff>
    </xdr:to>
    <xdr:sp macro="" textlink="">
      <xdr:nvSpPr>
        <xdr:cNvPr id="537" name="楕円 536"/>
        <xdr:cNvSpPr/>
      </xdr:nvSpPr>
      <xdr:spPr>
        <a:xfrm>
          <a:off x="16268700" y="64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38425</xdr:rowOff>
    </xdr:from>
    <xdr:ext cx="534377" cy="259045"/>
    <xdr:sp macro="" textlink="">
      <xdr:nvSpPr>
        <xdr:cNvPr id="538" name="消防費該当値テキスト"/>
        <xdr:cNvSpPr txBox="1"/>
      </xdr:nvSpPr>
      <xdr:spPr>
        <a:xfrm>
          <a:off x="16370300" y="63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60619</xdr:rowOff>
    </xdr:from>
    <xdr:to>
      <xdr:col>81</xdr:col>
      <xdr:colOff>101600</xdr:colOff>
      <xdr:row>37</xdr:row>
      <xdr:rowOff>162219</xdr:rowOff>
    </xdr:to>
    <xdr:sp macro="" textlink="">
      <xdr:nvSpPr>
        <xdr:cNvPr id="539" name="楕円 538"/>
        <xdr:cNvSpPr/>
      </xdr:nvSpPr>
      <xdr:spPr>
        <a:xfrm>
          <a:off x="15430500" y="64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153346</xdr:rowOff>
    </xdr:from>
    <xdr:ext cx="534377" cy="259045"/>
    <xdr:sp macro="" textlink="">
      <xdr:nvSpPr>
        <xdr:cNvPr id="540" name="テキスト ボックス 539"/>
        <xdr:cNvSpPr txBox="1"/>
      </xdr:nvSpPr>
      <xdr:spPr>
        <a:xfrm>
          <a:off x="15214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14213</xdr:rowOff>
    </xdr:from>
    <xdr:to>
      <xdr:col>76</xdr:col>
      <xdr:colOff>165100</xdr:colOff>
      <xdr:row>36</xdr:row>
      <xdr:rowOff>115813</xdr:rowOff>
    </xdr:to>
    <xdr:sp macro="" textlink="">
      <xdr:nvSpPr>
        <xdr:cNvPr id="541" name="楕円 540"/>
        <xdr:cNvSpPr/>
      </xdr:nvSpPr>
      <xdr:spPr>
        <a:xfrm>
          <a:off x="14541500" y="61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132340</xdr:rowOff>
    </xdr:from>
    <xdr:ext cx="534377" cy="259045"/>
    <xdr:sp macro="" textlink="">
      <xdr:nvSpPr>
        <xdr:cNvPr id="542" name="テキスト ボックス 541"/>
        <xdr:cNvSpPr txBox="1"/>
      </xdr:nvSpPr>
      <xdr:spPr>
        <a:xfrm>
          <a:off x="14325111" y="59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107155</xdr:rowOff>
    </xdr:from>
    <xdr:to>
      <xdr:col>72</xdr:col>
      <xdr:colOff>38100</xdr:colOff>
      <xdr:row>37</xdr:row>
      <xdr:rowOff>37305</xdr:rowOff>
    </xdr:to>
    <xdr:sp macro="" textlink="">
      <xdr:nvSpPr>
        <xdr:cNvPr id="543" name="楕円 542"/>
        <xdr:cNvSpPr/>
      </xdr:nvSpPr>
      <xdr:spPr>
        <a:xfrm>
          <a:off x="13652500" y="62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28432</xdr:rowOff>
    </xdr:from>
    <xdr:ext cx="534377" cy="259045"/>
    <xdr:sp macro="" textlink="">
      <xdr:nvSpPr>
        <xdr:cNvPr id="544" name="テキスト ボックス 543"/>
        <xdr:cNvSpPr txBox="1"/>
      </xdr:nvSpPr>
      <xdr:spPr>
        <a:xfrm>
          <a:off x="13436111" y="63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67314</xdr:rowOff>
    </xdr:from>
    <xdr:to>
      <xdr:col>67</xdr:col>
      <xdr:colOff>101600</xdr:colOff>
      <xdr:row>37</xdr:row>
      <xdr:rowOff>168914</xdr:rowOff>
    </xdr:to>
    <xdr:sp macro="" textlink="">
      <xdr:nvSpPr>
        <xdr:cNvPr id="545" name="楕円 544"/>
        <xdr:cNvSpPr/>
      </xdr:nvSpPr>
      <xdr:spPr>
        <a:xfrm>
          <a:off x="12763500" y="64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160041</xdr:rowOff>
    </xdr:from>
    <xdr:ext cx="534377" cy="259045"/>
    <xdr:sp macro="" textlink="">
      <xdr:nvSpPr>
        <xdr:cNvPr id="546" name="テキスト ボックス 545"/>
        <xdr:cNvSpPr txBox="1"/>
      </xdr:nvSpPr>
      <xdr:spPr>
        <a:xfrm>
          <a:off x="12547111" y="65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92348</xdr:rowOff>
    </xdr:from>
    <xdr:to>
      <xdr:col>85</xdr:col>
      <xdr:colOff>127000</xdr:colOff>
      <xdr:row>57</xdr:row>
      <xdr:rowOff>97926</xdr:rowOff>
    </xdr:to>
    <xdr:cxnSp macro="">
      <xdr:nvCxnSpPr>
        <xdr:cNvPr id="573" name="直線コネクタ 572"/>
        <xdr:cNvCxnSpPr/>
      </xdr:nvCxnSpPr>
      <xdr:spPr>
        <a:xfrm>
          <a:off x="15481300" y="9864998"/>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92348</xdr:rowOff>
    </xdr:from>
    <xdr:to>
      <xdr:col>81</xdr:col>
      <xdr:colOff>50800</xdr:colOff>
      <xdr:row>57</xdr:row>
      <xdr:rowOff>139892</xdr:rowOff>
    </xdr:to>
    <xdr:cxnSp macro="">
      <xdr:nvCxnSpPr>
        <xdr:cNvPr id="576" name="直線コネクタ 575"/>
        <xdr:cNvCxnSpPr/>
      </xdr:nvCxnSpPr>
      <xdr:spPr>
        <a:xfrm flipV="1">
          <a:off x="14592300" y="9864998"/>
          <a:ext cx="889000" cy="4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133171</xdr:rowOff>
    </xdr:from>
    <xdr:to>
      <xdr:col>76</xdr:col>
      <xdr:colOff>114300</xdr:colOff>
      <xdr:row>57</xdr:row>
      <xdr:rowOff>139892</xdr:rowOff>
    </xdr:to>
    <xdr:cxnSp macro="">
      <xdr:nvCxnSpPr>
        <xdr:cNvPr id="579" name="直線コネクタ 578"/>
        <xdr:cNvCxnSpPr/>
      </xdr:nvCxnSpPr>
      <xdr:spPr>
        <a:xfrm>
          <a:off x="13703300" y="9734371"/>
          <a:ext cx="889000" cy="17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133171</xdr:rowOff>
    </xdr:from>
    <xdr:to>
      <xdr:col>71</xdr:col>
      <xdr:colOff>177800</xdr:colOff>
      <xdr:row>57</xdr:row>
      <xdr:rowOff>90748</xdr:rowOff>
    </xdr:to>
    <xdr:cxnSp macro="">
      <xdr:nvCxnSpPr>
        <xdr:cNvPr id="582" name="直線コネクタ 581"/>
        <xdr:cNvCxnSpPr/>
      </xdr:nvCxnSpPr>
      <xdr:spPr>
        <a:xfrm flipV="1">
          <a:off x="12814300" y="9734371"/>
          <a:ext cx="889000" cy="1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79447</xdr:rowOff>
    </xdr:from>
    <xdr:ext cx="534377" cy="259045"/>
    <xdr:sp macro="" textlink="">
      <xdr:nvSpPr>
        <xdr:cNvPr id="584" name="テキスト ボックス 583"/>
        <xdr:cNvSpPr txBox="1"/>
      </xdr:nvSpPr>
      <xdr:spPr>
        <a:xfrm>
          <a:off x="13436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47126</xdr:rowOff>
    </xdr:from>
    <xdr:to>
      <xdr:col>85</xdr:col>
      <xdr:colOff>177800</xdr:colOff>
      <xdr:row>57</xdr:row>
      <xdr:rowOff>148726</xdr:rowOff>
    </xdr:to>
    <xdr:sp macro="" textlink="">
      <xdr:nvSpPr>
        <xdr:cNvPr id="592" name="楕円 591"/>
        <xdr:cNvSpPr/>
      </xdr:nvSpPr>
      <xdr:spPr>
        <a:xfrm>
          <a:off x="16268700" y="98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133503</xdr:rowOff>
    </xdr:from>
    <xdr:ext cx="534377" cy="259045"/>
    <xdr:sp macro="" textlink="">
      <xdr:nvSpPr>
        <xdr:cNvPr id="593" name="教育費該当値テキスト"/>
        <xdr:cNvSpPr txBox="1"/>
      </xdr:nvSpPr>
      <xdr:spPr>
        <a:xfrm>
          <a:off x="16370300" y="97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41548</xdr:rowOff>
    </xdr:from>
    <xdr:to>
      <xdr:col>81</xdr:col>
      <xdr:colOff>101600</xdr:colOff>
      <xdr:row>57</xdr:row>
      <xdr:rowOff>143148</xdr:rowOff>
    </xdr:to>
    <xdr:sp macro="" textlink="">
      <xdr:nvSpPr>
        <xdr:cNvPr id="594" name="楕円 593"/>
        <xdr:cNvSpPr/>
      </xdr:nvSpPr>
      <xdr:spPr>
        <a:xfrm>
          <a:off x="15430500" y="98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134275</xdr:rowOff>
    </xdr:from>
    <xdr:ext cx="534377" cy="259045"/>
    <xdr:sp macro="" textlink="">
      <xdr:nvSpPr>
        <xdr:cNvPr id="595" name="テキスト ボックス 594"/>
        <xdr:cNvSpPr txBox="1"/>
      </xdr:nvSpPr>
      <xdr:spPr>
        <a:xfrm>
          <a:off x="15214111" y="99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89092</xdr:rowOff>
    </xdr:from>
    <xdr:to>
      <xdr:col>76</xdr:col>
      <xdr:colOff>165100</xdr:colOff>
      <xdr:row>58</xdr:row>
      <xdr:rowOff>19242</xdr:rowOff>
    </xdr:to>
    <xdr:sp macro="" textlink="">
      <xdr:nvSpPr>
        <xdr:cNvPr id="596" name="楕円 595"/>
        <xdr:cNvSpPr/>
      </xdr:nvSpPr>
      <xdr:spPr>
        <a:xfrm>
          <a:off x="14541500" y="98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10369</xdr:rowOff>
    </xdr:from>
    <xdr:ext cx="534377" cy="259045"/>
    <xdr:sp macro="" textlink="">
      <xdr:nvSpPr>
        <xdr:cNvPr id="597" name="テキスト ボックス 596"/>
        <xdr:cNvSpPr txBox="1"/>
      </xdr:nvSpPr>
      <xdr:spPr>
        <a:xfrm>
          <a:off x="14325111" y="99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82371</xdr:rowOff>
    </xdr:from>
    <xdr:to>
      <xdr:col>72</xdr:col>
      <xdr:colOff>38100</xdr:colOff>
      <xdr:row>57</xdr:row>
      <xdr:rowOff>12521</xdr:rowOff>
    </xdr:to>
    <xdr:sp macro="" textlink="">
      <xdr:nvSpPr>
        <xdr:cNvPr id="598" name="楕円 597"/>
        <xdr:cNvSpPr/>
      </xdr:nvSpPr>
      <xdr:spPr>
        <a:xfrm>
          <a:off x="13652500" y="96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29048</xdr:rowOff>
    </xdr:from>
    <xdr:ext cx="534377" cy="259045"/>
    <xdr:sp macro="" textlink="">
      <xdr:nvSpPr>
        <xdr:cNvPr id="599" name="テキスト ボックス 598"/>
        <xdr:cNvSpPr txBox="1"/>
      </xdr:nvSpPr>
      <xdr:spPr>
        <a:xfrm>
          <a:off x="13436111" y="94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39948</xdr:rowOff>
    </xdr:from>
    <xdr:to>
      <xdr:col>67</xdr:col>
      <xdr:colOff>101600</xdr:colOff>
      <xdr:row>57</xdr:row>
      <xdr:rowOff>141548</xdr:rowOff>
    </xdr:to>
    <xdr:sp macro="" textlink="">
      <xdr:nvSpPr>
        <xdr:cNvPr id="600" name="楕円 599"/>
        <xdr:cNvSpPr/>
      </xdr:nvSpPr>
      <xdr:spPr>
        <a:xfrm>
          <a:off x="12763500" y="98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132675</xdr:rowOff>
    </xdr:from>
    <xdr:ext cx="534377" cy="259045"/>
    <xdr:sp macro="" textlink="">
      <xdr:nvSpPr>
        <xdr:cNvPr id="601" name="テキスト ボックス 600"/>
        <xdr:cNvSpPr txBox="1"/>
      </xdr:nvSpPr>
      <xdr:spPr>
        <a:xfrm>
          <a:off x="12547111" y="99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137936</xdr:rowOff>
    </xdr:from>
    <xdr:to>
      <xdr:col>85</xdr:col>
      <xdr:colOff>127000</xdr:colOff>
      <xdr:row>79</xdr:row>
      <xdr:rowOff>55183</xdr:rowOff>
    </xdr:to>
    <xdr:cxnSp macro="">
      <xdr:nvCxnSpPr>
        <xdr:cNvPr id="632" name="直線コネクタ 631"/>
        <xdr:cNvCxnSpPr/>
      </xdr:nvCxnSpPr>
      <xdr:spPr>
        <a:xfrm flipV="1">
          <a:off x="15481300" y="13511036"/>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43568</xdr:rowOff>
    </xdr:from>
    <xdr:to>
      <xdr:col>81</xdr:col>
      <xdr:colOff>50800</xdr:colOff>
      <xdr:row>79</xdr:row>
      <xdr:rowOff>55183</xdr:rowOff>
    </xdr:to>
    <xdr:cxnSp macro="">
      <xdr:nvCxnSpPr>
        <xdr:cNvPr id="635" name="直線コネクタ 634"/>
        <xdr:cNvCxnSpPr/>
      </xdr:nvCxnSpPr>
      <xdr:spPr>
        <a:xfrm>
          <a:off x="14592300" y="13588118"/>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43568</xdr:rowOff>
    </xdr:from>
    <xdr:to>
      <xdr:col>76</xdr:col>
      <xdr:colOff>114300</xdr:colOff>
      <xdr:row>79</xdr:row>
      <xdr:rowOff>51068</xdr:rowOff>
    </xdr:to>
    <xdr:cxnSp macro="">
      <xdr:nvCxnSpPr>
        <xdr:cNvPr id="638" name="直線コネクタ 637"/>
        <xdr:cNvCxnSpPr/>
      </xdr:nvCxnSpPr>
      <xdr:spPr>
        <a:xfrm flipV="1">
          <a:off x="13703300" y="13588118"/>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51068</xdr:rowOff>
    </xdr:from>
    <xdr:to>
      <xdr:col>71</xdr:col>
      <xdr:colOff>177800</xdr:colOff>
      <xdr:row>79</xdr:row>
      <xdr:rowOff>88754</xdr:rowOff>
    </xdr:to>
    <xdr:cxnSp macro="">
      <xdr:nvCxnSpPr>
        <xdr:cNvPr id="641" name="直線コネクタ 640"/>
        <xdr:cNvCxnSpPr/>
      </xdr:nvCxnSpPr>
      <xdr:spPr>
        <a:xfrm flipV="1">
          <a:off x="12814300" y="13595618"/>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87136</xdr:rowOff>
    </xdr:from>
    <xdr:to>
      <xdr:col>85</xdr:col>
      <xdr:colOff>177800</xdr:colOff>
      <xdr:row>79</xdr:row>
      <xdr:rowOff>17286</xdr:rowOff>
    </xdr:to>
    <xdr:sp macro="" textlink="">
      <xdr:nvSpPr>
        <xdr:cNvPr id="651" name="楕円 650"/>
        <xdr:cNvSpPr/>
      </xdr:nvSpPr>
      <xdr:spPr>
        <a:xfrm>
          <a:off x="16268700" y="134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110013</xdr:rowOff>
    </xdr:from>
    <xdr:ext cx="534377" cy="259045"/>
    <xdr:sp macro="" textlink="">
      <xdr:nvSpPr>
        <xdr:cNvPr id="652" name="災害復旧費該当値テキスト"/>
        <xdr:cNvSpPr txBox="1"/>
      </xdr:nvSpPr>
      <xdr:spPr>
        <a:xfrm>
          <a:off x="16370300" y="133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4383</xdr:rowOff>
    </xdr:from>
    <xdr:to>
      <xdr:col>81</xdr:col>
      <xdr:colOff>101600</xdr:colOff>
      <xdr:row>79</xdr:row>
      <xdr:rowOff>105983</xdr:rowOff>
    </xdr:to>
    <xdr:sp macro="" textlink="">
      <xdr:nvSpPr>
        <xdr:cNvPr id="653" name="楕円 652"/>
        <xdr:cNvSpPr/>
      </xdr:nvSpPr>
      <xdr:spPr>
        <a:xfrm>
          <a:off x="15430500" y="13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97110</xdr:rowOff>
    </xdr:from>
    <xdr:ext cx="469744" cy="259045"/>
    <xdr:sp macro="" textlink="">
      <xdr:nvSpPr>
        <xdr:cNvPr id="654" name="テキスト ボックス 653"/>
        <xdr:cNvSpPr txBox="1"/>
      </xdr:nvSpPr>
      <xdr:spPr>
        <a:xfrm>
          <a:off x="15246428" y="136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164218</xdr:rowOff>
    </xdr:from>
    <xdr:to>
      <xdr:col>76</xdr:col>
      <xdr:colOff>165100</xdr:colOff>
      <xdr:row>79</xdr:row>
      <xdr:rowOff>94368</xdr:rowOff>
    </xdr:to>
    <xdr:sp macro="" textlink="">
      <xdr:nvSpPr>
        <xdr:cNvPr id="655" name="楕円 654"/>
        <xdr:cNvSpPr/>
      </xdr:nvSpPr>
      <xdr:spPr>
        <a:xfrm>
          <a:off x="14541500" y="135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85495</xdr:rowOff>
    </xdr:from>
    <xdr:ext cx="469744" cy="259045"/>
    <xdr:sp macro="" textlink="">
      <xdr:nvSpPr>
        <xdr:cNvPr id="656" name="テキスト ボックス 655"/>
        <xdr:cNvSpPr txBox="1"/>
      </xdr:nvSpPr>
      <xdr:spPr>
        <a:xfrm>
          <a:off x="14357428" y="1363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268</xdr:rowOff>
    </xdr:from>
    <xdr:to>
      <xdr:col>72</xdr:col>
      <xdr:colOff>38100</xdr:colOff>
      <xdr:row>79</xdr:row>
      <xdr:rowOff>101868</xdr:rowOff>
    </xdr:to>
    <xdr:sp macro="" textlink="">
      <xdr:nvSpPr>
        <xdr:cNvPr id="657" name="楕円 656"/>
        <xdr:cNvSpPr/>
      </xdr:nvSpPr>
      <xdr:spPr>
        <a:xfrm>
          <a:off x="13652500" y="13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92995</xdr:rowOff>
    </xdr:from>
    <xdr:ext cx="469744" cy="259045"/>
    <xdr:sp macro="" textlink="">
      <xdr:nvSpPr>
        <xdr:cNvPr id="658" name="テキスト ボックス 657"/>
        <xdr:cNvSpPr txBox="1"/>
      </xdr:nvSpPr>
      <xdr:spPr>
        <a:xfrm>
          <a:off x="13468428" y="1363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37954</xdr:rowOff>
    </xdr:from>
    <xdr:to>
      <xdr:col>67</xdr:col>
      <xdr:colOff>101600</xdr:colOff>
      <xdr:row>79</xdr:row>
      <xdr:rowOff>139554</xdr:rowOff>
    </xdr:to>
    <xdr:sp macro="" textlink="">
      <xdr:nvSpPr>
        <xdr:cNvPr id="659" name="楕円 658"/>
        <xdr:cNvSpPr/>
      </xdr:nvSpPr>
      <xdr:spPr>
        <a:xfrm>
          <a:off x="12763500" y="13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130681</xdr:rowOff>
    </xdr:from>
    <xdr:ext cx="378565" cy="259045"/>
    <xdr:sp macro="" textlink="">
      <xdr:nvSpPr>
        <xdr:cNvPr id="660" name="テキスト ボックス 659"/>
        <xdr:cNvSpPr txBox="1"/>
      </xdr:nvSpPr>
      <xdr:spPr>
        <a:xfrm>
          <a:off x="12625017" y="1367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53417</xdr:rowOff>
    </xdr:from>
    <xdr:to>
      <xdr:col>85</xdr:col>
      <xdr:colOff>127000</xdr:colOff>
      <xdr:row>97</xdr:row>
      <xdr:rowOff>53924</xdr:rowOff>
    </xdr:to>
    <xdr:cxnSp macro="">
      <xdr:nvCxnSpPr>
        <xdr:cNvPr id="690" name="直線コネクタ 689"/>
        <xdr:cNvCxnSpPr/>
      </xdr:nvCxnSpPr>
      <xdr:spPr>
        <a:xfrm flipV="1">
          <a:off x="15481300" y="16684067"/>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53924</xdr:rowOff>
    </xdr:from>
    <xdr:to>
      <xdr:col>81</xdr:col>
      <xdr:colOff>50800</xdr:colOff>
      <xdr:row>97</xdr:row>
      <xdr:rowOff>68021</xdr:rowOff>
    </xdr:to>
    <xdr:cxnSp macro="">
      <xdr:nvCxnSpPr>
        <xdr:cNvPr id="693" name="直線コネクタ 692"/>
        <xdr:cNvCxnSpPr/>
      </xdr:nvCxnSpPr>
      <xdr:spPr>
        <a:xfrm flipV="1">
          <a:off x="14592300" y="1668457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47613</xdr:rowOff>
    </xdr:from>
    <xdr:to>
      <xdr:col>76</xdr:col>
      <xdr:colOff>114300</xdr:colOff>
      <xdr:row>97</xdr:row>
      <xdr:rowOff>68021</xdr:rowOff>
    </xdr:to>
    <xdr:cxnSp macro="">
      <xdr:nvCxnSpPr>
        <xdr:cNvPr id="696" name="直線コネクタ 695"/>
        <xdr:cNvCxnSpPr/>
      </xdr:nvCxnSpPr>
      <xdr:spPr>
        <a:xfrm>
          <a:off x="13703300" y="16678263"/>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35255</xdr:rowOff>
    </xdr:from>
    <xdr:to>
      <xdr:col>71</xdr:col>
      <xdr:colOff>177800</xdr:colOff>
      <xdr:row>97</xdr:row>
      <xdr:rowOff>47613</xdr:rowOff>
    </xdr:to>
    <xdr:cxnSp macro="">
      <xdr:nvCxnSpPr>
        <xdr:cNvPr id="699" name="直線コネクタ 698"/>
        <xdr:cNvCxnSpPr/>
      </xdr:nvCxnSpPr>
      <xdr:spPr>
        <a:xfrm>
          <a:off x="12814300" y="16665905"/>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2617</xdr:rowOff>
    </xdr:from>
    <xdr:to>
      <xdr:col>85</xdr:col>
      <xdr:colOff>177800</xdr:colOff>
      <xdr:row>97</xdr:row>
      <xdr:rowOff>104217</xdr:rowOff>
    </xdr:to>
    <xdr:sp macro="" textlink="">
      <xdr:nvSpPr>
        <xdr:cNvPr id="709" name="楕円 708"/>
        <xdr:cNvSpPr/>
      </xdr:nvSpPr>
      <xdr:spPr>
        <a:xfrm>
          <a:off x="16268700" y="166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152494</xdr:rowOff>
    </xdr:from>
    <xdr:ext cx="534377" cy="259045"/>
    <xdr:sp macro="" textlink="">
      <xdr:nvSpPr>
        <xdr:cNvPr id="710" name="公債費該当値テキスト"/>
        <xdr:cNvSpPr txBox="1"/>
      </xdr:nvSpPr>
      <xdr:spPr>
        <a:xfrm>
          <a:off x="16370300" y="166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3124</xdr:rowOff>
    </xdr:from>
    <xdr:to>
      <xdr:col>81</xdr:col>
      <xdr:colOff>101600</xdr:colOff>
      <xdr:row>97</xdr:row>
      <xdr:rowOff>104724</xdr:rowOff>
    </xdr:to>
    <xdr:sp macro="" textlink="">
      <xdr:nvSpPr>
        <xdr:cNvPr id="711" name="楕円 710"/>
        <xdr:cNvSpPr/>
      </xdr:nvSpPr>
      <xdr:spPr>
        <a:xfrm>
          <a:off x="15430500" y="166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95851</xdr:rowOff>
    </xdr:from>
    <xdr:ext cx="534377" cy="259045"/>
    <xdr:sp macro="" textlink="">
      <xdr:nvSpPr>
        <xdr:cNvPr id="712" name="テキスト ボックス 711"/>
        <xdr:cNvSpPr txBox="1"/>
      </xdr:nvSpPr>
      <xdr:spPr>
        <a:xfrm>
          <a:off x="15214111" y="167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17221</xdr:rowOff>
    </xdr:from>
    <xdr:to>
      <xdr:col>76</xdr:col>
      <xdr:colOff>165100</xdr:colOff>
      <xdr:row>97</xdr:row>
      <xdr:rowOff>118821</xdr:rowOff>
    </xdr:to>
    <xdr:sp macro="" textlink="">
      <xdr:nvSpPr>
        <xdr:cNvPr id="713" name="楕円 712"/>
        <xdr:cNvSpPr/>
      </xdr:nvSpPr>
      <xdr:spPr>
        <a:xfrm>
          <a:off x="14541500" y="166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109948</xdr:rowOff>
    </xdr:from>
    <xdr:ext cx="534377" cy="259045"/>
    <xdr:sp macro="" textlink="">
      <xdr:nvSpPr>
        <xdr:cNvPr id="714" name="テキスト ボックス 713"/>
        <xdr:cNvSpPr txBox="1"/>
      </xdr:nvSpPr>
      <xdr:spPr>
        <a:xfrm>
          <a:off x="14325111" y="1674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168263</xdr:rowOff>
    </xdr:from>
    <xdr:to>
      <xdr:col>72</xdr:col>
      <xdr:colOff>38100</xdr:colOff>
      <xdr:row>97</xdr:row>
      <xdr:rowOff>98413</xdr:rowOff>
    </xdr:to>
    <xdr:sp macro="" textlink="">
      <xdr:nvSpPr>
        <xdr:cNvPr id="715" name="楕円 714"/>
        <xdr:cNvSpPr/>
      </xdr:nvSpPr>
      <xdr:spPr>
        <a:xfrm>
          <a:off x="13652500" y="166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89540</xdr:rowOff>
    </xdr:from>
    <xdr:ext cx="534377" cy="259045"/>
    <xdr:sp macro="" textlink="">
      <xdr:nvSpPr>
        <xdr:cNvPr id="716" name="テキスト ボックス 715"/>
        <xdr:cNvSpPr txBox="1"/>
      </xdr:nvSpPr>
      <xdr:spPr>
        <a:xfrm>
          <a:off x="13436111" y="167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155905</xdr:rowOff>
    </xdr:from>
    <xdr:to>
      <xdr:col>67</xdr:col>
      <xdr:colOff>101600</xdr:colOff>
      <xdr:row>97</xdr:row>
      <xdr:rowOff>86055</xdr:rowOff>
    </xdr:to>
    <xdr:sp macro="" textlink="">
      <xdr:nvSpPr>
        <xdr:cNvPr id="717" name="楕円 716"/>
        <xdr:cNvSpPr/>
      </xdr:nvSpPr>
      <xdr:spPr>
        <a:xfrm>
          <a:off x="12763500" y="16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77182</xdr:rowOff>
    </xdr:from>
    <xdr:ext cx="534377" cy="259045"/>
    <xdr:sp macro="" textlink="">
      <xdr:nvSpPr>
        <xdr:cNvPr id="718" name="テキスト ボックス 717"/>
        <xdr:cNvSpPr txBox="1"/>
      </xdr:nvSpPr>
      <xdr:spPr>
        <a:xfrm>
          <a:off x="12547111" y="167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類似団体平均と比較すると、議会費、総務費、民生費の数値が高くなっている。一方、衛生費、</a:t>
          </a:r>
          <a:r>
            <a:rPr kumimoji="1" lang="ja-JP" altLang="en-US" sz="1100">
              <a:solidFill>
                <a:schemeClr val="dk1"/>
              </a:solidFill>
              <a:effectLst/>
              <a:latin typeface="+mn-lt"/>
              <a:ea typeface="+mn-ea"/>
              <a:cs typeface="+mn-cs"/>
            </a:rPr>
            <a:t>労働費、</a:t>
          </a:r>
          <a:r>
            <a:rPr kumimoji="1" lang="ja-JP" altLang="ja-JP" sz="1100">
              <a:solidFill>
                <a:schemeClr val="dk1"/>
              </a:solidFill>
              <a:effectLst/>
              <a:latin typeface="+mn-lt"/>
              <a:ea typeface="+mn-ea"/>
              <a:cs typeface="+mn-cs"/>
            </a:rPr>
            <a:t>公債費については低い値で推移している。</a:t>
          </a:r>
          <a:endParaRPr lang="ja-JP" altLang="ja-JP" sz="1400">
            <a:effectLst/>
          </a:endParaRPr>
        </a:p>
        <a:p>
          <a:r>
            <a:rPr kumimoji="1" lang="ja-JP" altLang="ja-JP" sz="1100">
              <a:solidFill>
                <a:schemeClr val="dk1"/>
              </a:solidFill>
              <a:effectLst/>
              <a:latin typeface="+mn-lt"/>
              <a:ea typeface="+mn-ea"/>
              <a:cs typeface="+mn-cs"/>
            </a:rPr>
            <a:t>民生費の数値が高い要因として、周辺地域の医療の核となっている医療センターや大規模な精神病院、特別養護老人ホームなどが立地しており、治療目的での転入者が多く、医療費の負担が大きくなっていることや、市の施策として高校生までの医療費助成を実施していることが挙げられる。今後もこの傾向は続くと見込まれるため、予防医療の推進や生活保護資格審査等の更なる適正化を進め、上昇傾向に歯止めをかけるよう努めていく。また、総務費の数値が高くなっている要因については、ふるさと応援寄附金の返礼に係る経費が大きいためであり、当寄附金が同程度で推移すれば、この傾向は継続することが見込まれる。</a:t>
          </a:r>
          <a:endParaRPr lang="ja-JP" altLang="ja-JP" sz="1400">
            <a:effectLst/>
          </a:endParaRPr>
        </a:p>
        <a:p>
          <a:r>
            <a:rPr kumimoji="1" lang="ja-JP" altLang="ja-JP" sz="1100">
              <a:solidFill>
                <a:schemeClr val="dk1"/>
              </a:solidFill>
              <a:effectLst/>
              <a:latin typeface="+mn-lt"/>
              <a:ea typeface="+mn-ea"/>
              <a:cs typeface="+mn-cs"/>
            </a:rPr>
            <a:t>一方、公債費が低い数値で推移している要因は、新規の起債の抑制などにより縮減に努めているためである。今後は新</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等の大規模な投資的事業が控えているため、補助事業や基金等を適正に活用することで、引き続き公債費の縮減に努めていく。その他、教育費については、平成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年度に、中央体育館及び市民センターの本体工事が完了したことにより減少した。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財政調整基金については、令和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年度の決算剰余金の</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を下回らない金額を積み立</a:t>
          </a:r>
          <a:r>
            <a:rPr kumimoji="1" lang="ja-JP" altLang="en-US" sz="1000">
              <a:solidFill>
                <a:schemeClr val="dk1"/>
              </a:solidFill>
              <a:effectLst/>
              <a:latin typeface="+mn-lt"/>
              <a:ea typeface="+mn-ea"/>
              <a:cs typeface="+mn-cs"/>
            </a:rPr>
            <a:t>て</a:t>
          </a:r>
          <a:r>
            <a:rPr kumimoji="1" lang="en-US" altLang="ja-JP" sz="1000">
              <a:solidFill>
                <a:schemeClr val="dk1"/>
              </a:solidFill>
              <a:effectLst/>
              <a:latin typeface="+mn-lt"/>
              <a:ea typeface="+mn-ea"/>
              <a:cs typeface="+mn-cs"/>
            </a:rPr>
            <a:t>36.0</a:t>
          </a:r>
          <a:r>
            <a:rPr kumimoji="1" lang="ja-JP" altLang="ja-JP" sz="1000">
              <a:solidFill>
                <a:schemeClr val="dk1"/>
              </a:solidFill>
              <a:effectLst/>
              <a:latin typeface="+mn-lt"/>
              <a:ea typeface="+mn-ea"/>
              <a:cs typeface="+mn-cs"/>
            </a:rPr>
            <a:t>億円となった。今後は合併特例期間の終了による普通交付税の削減や、</a:t>
          </a:r>
          <a:r>
            <a:rPr kumimoji="1" lang="ja-JP" altLang="en-US" sz="1000">
              <a:solidFill>
                <a:schemeClr val="dk1"/>
              </a:solidFill>
              <a:effectLst/>
              <a:latin typeface="+mn-lt"/>
              <a:ea typeface="+mn-ea"/>
              <a:cs typeface="+mn-cs"/>
            </a:rPr>
            <a:t>新庁舎建設</a:t>
          </a:r>
          <a:r>
            <a:rPr kumimoji="1" lang="ja-JP" altLang="ja-JP" sz="1000">
              <a:solidFill>
                <a:schemeClr val="dk1"/>
              </a:solidFill>
              <a:effectLst/>
              <a:latin typeface="+mn-lt"/>
              <a:ea typeface="+mn-ea"/>
              <a:cs typeface="+mn-cs"/>
            </a:rPr>
            <a:t>などの大型事業の本格的な実施に備え、可能な限り基金の積み増しに努める。実質収支比率については、</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年度は、予算に対して決算時に歳入・歳出が大きく乖離することがないように取り組んだことにより、</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％を下回った。しかしながら、令和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年度に続き令和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年度は、歳出予算に対する未執行額が増加したことにより悪化した。実質単年度収支については、単年度収支が増となり、財政調整基金に</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積立てた。今後も住民サービスと財政負担の均衡を図りながら、健全な行財政運営に努めていく。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年度の連結実質赤字比率は、</a:t>
          </a:r>
          <a:r>
            <a:rPr kumimoji="1" lang="ja-JP" altLang="en-US" sz="1100">
              <a:solidFill>
                <a:schemeClr val="dk1"/>
              </a:solidFill>
              <a:effectLst/>
              <a:latin typeface="+mn-lt"/>
              <a:ea typeface="+mn-ea"/>
              <a:cs typeface="+mn-cs"/>
            </a:rPr>
            <a:t>全ての会計において</a:t>
          </a:r>
          <a:r>
            <a:rPr kumimoji="1" lang="ja-JP" altLang="ja-JP" sz="1100">
              <a:solidFill>
                <a:schemeClr val="dk1"/>
              </a:solidFill>
              <a:effectLst/>
              <a:latin typeface="+mn-lt"/>
              <a:ea typeface="+mn-ea"/>
              <a:cs typeface="+mn-cs"/>
            </a:rPr>
            <a:t>黒字となった。</a:t>
          </a:r>
          <a:r>
            <a:rPr kumimoji="1" lang="ja-JP" altLang="en-US" sz="1100">
              <a:solidFill>
                <a:schemeClr val="dk1"/>
              </a:solidFill>
              <a:effectLst/>
              <a:latin typeface="+mn-lt"/>
              <a:ea typeface="+mn-ea"/>
              <a:cs typeface="+mn-cs"/>
            </a:rPr>
            <a:t>特に一般会計においては、平成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年度以降順調に黒字増となっており、これはふるさと応援寄附金が年々収入増となっていることや、新型コロナウイルス感染症の影響により当初予定していた事業を縮小及び中止したことも要因である。</a:t>
          </a:r>
          <a:r>
            <a:rPr kumimoji="1" lang="ja-JP" altLang="ja-JP" sz="1100">
              <a:solidFill>
                <a:schemeClr val="dk1"/>
              </a:solidFill>
              <a:effectLst/>
              <a:latin typeface="+mn-lt"/>
              <a:ea typeface="+mn-ea"/>
              <a:cs typeface="+mn-cs"/>
            </a:rPr>
            <a:t>今後も各会計が独立採算の原則に立ち、健全な財政運営に努める。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年度の元利償還金については、前年度から微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となったが、毎年の起債の推移は横ばいである。また、組合等が起こした地方債の元利償還金に対する負担金等については、一部事務組合の借入金の償還金</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した。算入公債費等は地方債償還費への算入額の減により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a:t>
          </a:r>
          <a:r>
            <a:rPr kumimoji="1" lang="ja-JP" altLang="en-US" sz="1100">
              <a:solidFill>
                <a:schemeClr val="dk1"/>
              </a:solidFill>
              <a:effectLst/>
              <a:latin typeface="+mn-lt"/>
              <a:ea typeface="+mn-ea"/>
              <a:cs typeface="+mn-cs"/>
            </a:rPr>
            <a:t>少</a:t>
          </a:r>
          <a:r>
            <a:rPr kumimoji="1" lang="ja-JP" altLang="ja-JP" sz="1100">
              <a:solidFill>
                <a:schemeClr val="dk1"/>
              </a:solidFill>
              <a:effectLst/>
              <a:latin typeface="+mn-lt"/>
              <a:ea typeface="+mn-ea"/>
              <a:cs typeface="+mn-cs"/>
            </a:rPr>
            <a:t>した。実質公債費比率については、元利償還金等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微減となった</a:t>
          </a:r>
          <a:r>
            <a:rPr kumimoji="1" lang="ja-JP" altLang="ja-JP" sz="1100">
              <a:solidFill>
                <a:schemeClr val="dk1"/>
              </a:solidFill>
              <a:effectLst/>
              <a:latin typeface="+mn-lt"/>
              <a:ea typeface="+mn-ea"/>
              <a:cs typeface="+mn-cs"/>
            </a:rPr>
            <a:t>が、臨時財政対策債発行可能額の減等により標準財政規模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は減となったため上昇した。今後は新</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などの大型事業も控えているため、減債基金の確保及び計画的な起債により償還額の平準化に努める。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a:t>
          </a:r>
          <a:r>
            <a:rPr kumimoji="1" lang="ja-JP" altLang="en-US" sz="1100">
              <a:solidFill>
                <a:schemeClr val="dk1"/>
              </a:solidFill>
              <a:effectLst/>
              <a:latin typeface="+mn-lt"/>
              <a:ea typeface="+mn-ea"/>
              <a:cs typeface="+mn-cs"/>
            </a:rPr>
            <a:t>子について</a:t>
          </a:r>
          <a:r>
            <a:rPr kumimoji="1" lang="ja-JP" altLang="ja-JP" sz="1100">
              <a:solidFill>
                <a:schemeClr val="dk1"/>
              </a:solidFill>
              <a:effectLst/>
              <a:latin typeface="+mn-lt"/>
              <a:ea typeface="+mn-ea"/>
              <a:cs typeface="+mn-cs"/>
            </a:rPr>
            <a:t>、地方債の償還額が新規起債額より多く地方債現在高が減少したほか、</a:t>
          </a:r>
          <a:r>
            <a:rPr kumimoji="1" lang="ja-JP" altLang="en-US" sz="1100">
              <a:solidFill>
                <a:schemeClr val="dk1"/>
              </a:solidFill>
              <a:effectLst/>
              <a:latin typeface="+mn-lt"/>
              <a:ea typeface="+mn-ea"/>
              <a:cs typeface="+mn-cs"/>
            </a:rPr>
            <a:t>一般会計等に係る地方債の現在高</a:t>
          </a:r>
          <a:r>
            <a:rPr kumimoji="1" lang="ja-JP" altLang="ja-JP" sz="1100">
              <a:solidFill>
                <a:schemeClr val="dk1"/>
              </a:solidFill>
              <a:effectLst/>
              <a:latin typeface="+mn-lt"/>
              <a:ea typeface="+mn-ea"/>
              <a:cs typeface="+mn-cs"/>
            </a:rPr>
            <a:t>が減少したため、将来負担額は</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百万円減少した。また充当可能財源は充当可能基金の増により</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百万円の増となったため、将来負担比率の分子は大きく減少している。</a:t>
          </a:r>
          <a:endParaRPr lang="ja-JP" altLang="ja-JP" sz="1400">
            <a:effectLst/>
          </a:endParaRPr>
        </a:p>
        <a:p>
          <a:r>
            <a:rPr kumimoji="1" lang="ja-JP" altLang="ja-JP" sz="1100">
              <a:solidFill>
                <a:schemeClr val="dk1"/>
              </a:solidFill>
              <a:effectLst/>
              <a:latin typeface="+mn-lt"/>
              <a:ea typeface="+mn-ea"/>
              <a:cs typeface="+mn-cs"/>
            </a:rPr>
            <a:t>今後は、地方債の計画的な借入や新</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に関し、補助事業等を有効に活用し、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先行取得用地を早期に買い戻すことなど、将来負担額の軽減を図る。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基金全体では、ふるさと応援寄附金の増に伴い、ふるさと応援寄附金子育て夢基金が増加したことが主な要因で、</a:t>
          </a:r>
          <a:r>
            <a:rPr kumimoji="1" lang="en-US" altLang="ja-JP" sz="1100">
              <a:solidFill>
                <a:schemeClr val="dk1"/>
              </a:solidFill>
              <a:effectLst/>
              <a:latin typeface="+mn-lt"/>
              <a:ea typeface="+mn-ea"/>
              <a:cs typeface="+mn-cs"/>
            </a:rPr>
            <a:t>913</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百万円の増。減債基金：</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百万円の増。その他特定目的基金：</a:t>
          </a:r>
          <a:r>
            <a:rPr kumimoji="1" lang="en-US" altLang="ja-JP" sz="1100">
              <a:solidFill>
                <a:schemeClr val="dk1"/>
              </a:solidFill>
              <a:effectLst/>
              <a:latin typeface="+mn-lt"/>
              <a:ea typeface="+mn-ea"/>
              <a:cs typeface="+mn-cs"/>
            </a:rPr>
            <a:t>573</a:t>
          </a:r>
          <a:r>
            <a:rPr kumimoji="1" lang="ja-JP" altLang="ja-JP" sz="1100">
              <a:solidFill>
                <a:schemeClr val="dk1"/>
              </a:solidFill>
              <a:effectLst/>
              <a:latin typeface="+mn-lt"/>
              <a:ea typeface="+mn-ea"/>
              <a:cs typeface="+mn-cs"/>
            </a:rPr>
            <a:t>百万円の増）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合併特例期間の終了による普通交付税の減額や、新</a:t>
          </a:r>
          <a:r>
            <a:rPr kumimoji="1" lang="ja-JP" altLang="en-US" sz="1100">
              <a:solidFill>
                <a:schemeClr val="dk1"/>
              </a:solidFill>
              <a:effectLst/>
              <a:latin typeface="+mn-lt"/>
              <a:ea typeface="+mn-ea"/>
              <a:cs typeface="+mn-cs"/>
            </a:rPr>
            <a:t>庁舎建設事業</a:t>
          </a:r>
          <a:r>
            <a:rPr kumimoji="1" lang="ja-JP" altLang="ja-JP" sz="1100">
              <a:solidFill>
                <a:schemeClr val="dk1"/>
              </a:solidFill>
              <a:effectLst/>
              <a:latin typeface="+mn-lt"/>
              <a:ea typeface="+mn-ea"/>
              <a:cs typeface="+mn-cs"/>
            </a:rPr>
            <a:t>などの大型事業に備え、可能な限り積み増しに努める。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ふるさと応援寄附金基金：多様な人々の参加による個性と活力のあるふるさとづくりを推進</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合併振興基金：市民の連携の強化及び一体感の醸成並びに本市の振興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公共施設建設基金：公共施設の建設資金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地域づくり推進事業基金：地域づくり推進事業を円滑に推進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地域福祉基金：地域における保健福祉活動の推進</a:t>
          </a:r>
          <a:endParaRPr lang="ja-JP" altLang="ja-JP" sz="1400">
            <a:effectLst/>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b="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ふるさと応援寄附金：令和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年度分の基金積立金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寄附受入額－経費）は</a:t>
          </a:r>
          <a:r>
            <a:rPr kumimoji="1" lang="en-US" altLang="ja-JP" sz="1100">
              <a:solidFill>
                <a:schemeClr val="dk1"/>
              </a:solidFill>
              <a:effectLst/>
              <a:latin typeface="+mn-lt"/>
              <a:ea typeface="+mn-ea"/>
              <a:cs typeface="+mn-cs"/>
            </a:rPr>
            <a:t>1,451</a:t>
          </a:r>
          <a:r>
            <a:rPr kumimoji="1" lang="ja-JP" altLang="ja-JP" sz="1100">
              <a:solidFill>
                <a:schemeClr val="dk1"/>
              </a:solidFill>
              <a:effectLst/>
              <a:latin typeface="+mn-lt"/>
              <a:ea typeface="+mn-ea"/>
              <a:cs typeface="+mn-cs"/>
            </a:rPr>
            <a:t>百万円。令和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度繰入金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年度積立金）は</a:t>
          </a:r>
          <a:r>
            <a:rPr kumimoji="1" lang="en-US" altLang="ja-JP" sz="1100">
              <a:solidFill>
                <a:schemeClr val="dk1"/>
              </a:solidFill>
              <a:effectLst/>
              <a:latin typeface="+mn-lt"/>
              <a:ea typeface="+mn-ea"/>
              <a:cs typeface="+mn-cs"/>
            </a:rPr>
            <a:t>1,574</a:t>
          </a:r>
          <a:r>
            <a:rPr kumimoji="1" lang="ja-JP" altLang="ja-JP" sz="1100">
              <a:solidFill>
                <a:schemeClr val="dk1"/>
              </a:solidFill>
              <a:effectLst/>
              <a:latin typeface="+mn-lt"/>
              <a:ea typeface="+mn-ea"/>
              <a:cs typeface="+mn-cs"/>
            </a:rPr>
            <a:t>百万円。差引</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合併振興基金：令和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百万円の積立てを行っているが、令和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年度事業へ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百万円を充当したため微減となった。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合併振興基金：市史編纂のため令和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年度までに、</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億円を取り崩す予定である。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地方財政法第７条第１項の規定に基づき、令和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を下回らない額を積立てたが、取崩額が</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百万円あり、</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合併特例期間の終了による普通交付税の減額や、新幹線嬉野温泉駅周辺事業などの大型事業の本格化に備え、可能な限り積み増しに努める。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地方債の償還に備え、令和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百万円の積立てを行ったが、償還財源として</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百万円の取崩しを行ったため、</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地方債残高は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年度までに実施した公共施設等建設に係る借入に伴い増加している。今後は、新</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事業などの大型事業も本格化するため、可能な限り積み増しに努める。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25,323
25,165
126.41
21,253,578
20,033,797
880,066
8,241,326
10,777,044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２８年度に策定した公共施設等総合計画において、この先４０年間で公共施設等の延べ床面積を１．５万㎡削減する目標を掲げ、老朽化施設の集約化・複合化を進めている。有形固定資産減価償却率については、類似団体と比較しやや低い水準であるが、今後は令和２年度に策定した公共施設等個別計画により、更新時期や費用等について留意し、長寿命化や保全等の具体的な実施計画の検討を含め、大規模改修や施設の建替え、集約化、複合化を計画的に推進し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4706832"/>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813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xdr:cNvSpPr/>
      </xdr:nvSpPr>
      <xdr:spPr>
        <a:xfrm>
          <a:off x="4000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xdr:cNvSpPr/>
      </xdr:nvSpPr>
      <xdr:spPr>
        <a:xfrm>
          <a:off x="24765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xdr:cNvSpPr/>
      </xdr:nvSpPr>
      <xdr:spPr>
        <a:xfrm>
          <a:off x="1714500" y="5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楕円 80"/>
        <xdr:cNvSpPr/>
      </xdr:nvSpPr>
      <xdr:spPr>
        <a:xfrm>
          <a:off x="47117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82" name="有形固定資産減価償却率該当値テキスト"/>
        <xdr:cNvSpPr txBox="1"/>
      </xdr:nvSpPr>
      <xdr:spPr>
        <a:xfrm>
          <a:off x="4813300" y="50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xdr:cNvSpPr/>
      </xdr:nvSpPr>
      <xdr:spPr>
        <a:xfrm>
          <a:off x="4000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124672</xdr:rowOff>
    </xdr:to>
    <xdr:cxnSp macro="">
      <xdr:nvCxnSpPr>
        <xdr:cNvPr id="84" name="直線コネクタ 83"/>
        <xdr:cNvCxnSpPr/>
      </xdr:nvCxnSpPr>
      <xdr:spPr>
        <a:xfrm>
          <a:off x="4051300" y="521779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5" name="楕円 84"/>
        <xdr:cNvSpPr/>
      </xdr:nvSpPr>
      <xdr:spPr>
        <a:xfrm>
          <a:off x="323850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74295</xdr:rowOff>
    </xdr:to>
    <xdr:cxnSp macro="">
      <xdr:nvCxnSpPr>
        <xdr:cNvPr id="86" name="直線コネクタ 85"/>
        <xdr:cNvCxnSpPr/>
      </xdr:nvCxnSpPr>
      <xdr:spPr>
        <a:xfrm>
          <a:off x="3289300" y="517821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7" name="楕円 86"/>
        <xdr:cNvSpPr/>
      </xdr:nvSpPr>
      <xdr:spPr>
        <a:xfrm>
          <a:off x="247650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34713</xdr:rowOff>
    </xdr:to>
    <xdr:cxnSp macro="">
      <xdr:nvCxnSpPr>
        <xdr:cNvPr id="88" name="直線コネクタ 87"/>
        <xdr:cNvCxnSpPr/>
      </xdr:nvCxnSpPr>
      <xdr:spPr>
        <a:xfrm>
          <a:off x="2527300" y="51782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155363</xdr:rowOff>
    </xdr:from>
    <xdr:to>
      <xdr:col>7</xdr:col>
      <xdr:colOff>187325</xdr:colOff>
      <xdr:row>30</xdr:row>
      <xdr:rowOff>85513</xdr:rowOff>
    </xdr:to>
    <xdr:sp macro="" textlink="">
      <xdr:nvSpPr>
        <xdr:cNvPr id="89" name="楕円 88"/>
        <xdr:cNvSpPr/>
      </xdr:nvSpPr>
      <xdr:spPr>
        <a:xfrm>
          <a:off x="171450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34713</xdr:rowOff>
    </xdr:to>
    <xdr:cxnSp macro="">
      <xdr:nvCxnSpPr>
        <xdr:cNvPr id="90" name="直線コネクタ 89"/>
        <xdr:cNvCxnSpPr/>
      </xdr:nvCxnSpPr>
      <xdr:spPr>
        <a:xfrm>
          <a:off x="1765300" y="51782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1" name="n_1aveValue有形固定資産減価償却率"/>
        <xdr:cNvSpPr txBox="1"/>
      </xdr:nvSpPr>
      <xdr:spPr>
        <a:xfrm>
          <a:off x="3836044" y="53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3" name="n_3aveValue有形固定資産減価償却率"/>
        <xdr:cNvSpPr txBox="1"/>
      </xdr:nvSpPr>
      <xdr:spPr>
        <a:xfrm>
          <a:off x="2324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4" name="n_4aveValue有形固定資産減価償却率"/>
        <xdr:cNvSpPr txBox="1"/>
      </xdr:nvSpPr>
      <xdr:spPr>
        <a:xfrm>
          <a:off x="1562744" y="528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5" name="n_1mainValue有形固定資産減価償却率"/>
        <xdr:cNvSpPr txBox="1"/>
      </xdr:nvSpPr>
      <xdr:spPr>
        <a:xfrm>
          <a:off x="38360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6" name="n_2mainValue有形固定資産減価償却率"/>
        <xdr:cNvSpPr txBox="1"/>
      </xdr:nvSpPr>
      <xdr:spPr>
        <a:xfrm>
          <a:off x="3086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7" name="n_3mainValue有形固定資産減価償却率"/>
        <xdr:cNvSpPr txBox="1"/>
      </xdr:nvSpPr>
      <xdr:spPr>
        <a:xfrm>
          <a:off x="2324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98" name="n_4mainValue有形固定資産減価償却率"/>
        <xdr:cNvSpPr txBox="1"/>
      </xdr:nvSpPr>
      <xdr:spPr>
        <a:xfrm>
          <a:off x="1562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までの駅周辺区画整理事業用地取得に係る債務負担や中央体育館及び市民センターの建設等大型事業に伴う地方債借入により地方債残高が増加していたが、令和３年度は新規借入額より償還額が多くなったことで将来負担比率が大きく低減した。債務償還比率は、類似団体平均よりも低めに推移し</a:t>
          </a:r>
          <a:r>
            <a:rPr kumimoji="1" lang="ja-JP" altLang="en-US" sz="1000">
              <a:solidFill>
                <a:schemeClr val="dk1"/>
              </a:solidFill>
              <a:effectLst/>
              <a:latin typeface="+mn-lt"/>
              <a:ea typeface="+mn-ea"/>
              <a:cs typeface="+mn-cs"/>
            </a:rPr>
            <a:t>ているが、今後は新庁舎の</a:t>
          </a:r>
          <a:r>
            <a:rPr kumimoji="1" lang="ja-JP" altLang="ja-JP" sz="1000">
              <a:solidFill>
                <a:schemeClr val="dk1"/>
              </a:solidFill>
              <a:effectLst/>
              <a:latin typeface="+mn-lt"/>
              <a:ea typeface="+mn-ea"/>
              <a:cs typeface="+mn-cs"/>
            </a:rPr>
            <a:t>建設事業などの大型事業</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支出</a:t>
          </a:r>
          <a:r>
            <a:rPr kumimoji="1" lang="ja-JP" altLang="en-US" sz="1000">
              <a:solidFill>
                <a:schemeClr val="dk1"/>
              </a:solidFill>
              <a:effectLst/>
              <a:latin typeface="+mn-lt"/>
              <a:ea typeface="+mn-ea"/>
              <a:cs typeface="+mn-cs"/>
            </a:rPr>
            <a:t>に備えるため、</a:t>
          </a:r>
          <a:r>
            <a:rPr kumimoji="1" lang="ja-JP" altLang="ja-JP" sz="1000">
              <a:solidFill>
                <a:schemeClr val="dk1"/>
              </a:solidFill>
              <a:effectLst/>
              <a:latin typeface="+mn-lt"/>
              <a:ea typeface="+mn-ea"/>
              <a:cs typeface="+mn-cs"/>
            </a:rPr>
            <a:t>減債基金の確保、計画的な起債の発行に努めていく。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4793595" y="4655530"/>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xdr:cNvSpPr txBox="1"/>
      </xdr:nvSpPr>
      <xdr:spPr>
        <a:xfrm>
          <a:off x="14846300" y="6095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4706600" y="60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xdr:cNvSpPr txBox="1"/>
      </xdr:nvSpPr>
      <xdr:spPr>
        <a:xfrm>
          <a:off x="14846300" y="44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4706600" y="46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4" name="債務償還比率平均値テキスト"/>
        <xdr:cNvSpPr txBox="1"/>
      </xdr:nvSpPr>
      <xdr:spPr>
        <a:xfrm>
          <a:off x="14846300" y="5208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xdr:cNvSpPr/>
      </xdr:nvSpPr>
      <xdr:spPr>
        <a:xfrm>
          <a:off x="14744700" y="52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2177</xdr:rowOff>
    </xdr:from>
    <xdr:to>
      <xdr:col>76</xdr:col>
      <xdr:colOff>73025</xdr:colOff>
      <xdr:row>29</xdr:row>
      <xdr:rowOff>103777</xdr:rowOff>
    </xdr:to>
    <xdr:sp macro="" textlink="">
      <xdr:nvSpPr>
        <xdr:cNvPr id="145" name="楕円 144"/>
        <xdr:cNvSpPr/>
      </xdr:nvSpPr>
      <xdr:spPr>
        <a:xfrm>
          <a:off x="14744700" y="49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25054</xdr:rowOff>
    </xdr:from>
    <xdr:ext cx="469744" cy="259045"/>
    <xdr:sp macro="" textlink="">
      <xdr:nvSpPr>
        <xdr:cNvPr id="146" name="債務償還比率該当値テキスト"/>
        <xdr:cNvSpPr txBox="1"/>
      </xdr:nvSpPr>
      <xdr:spPr>
        <a:xfrm>
          <a:off x="14846300" y="48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162560</xdr:rowOff>
    </xdr:from>
    <xdr:to>
      <xdr:col>72</xdr:col>
      <xdr:colOff>123825</xdr:colOff>
      <xdr:row>30</xdr:row>
      <xdr:rowOff>92710</xdr:rowOff>
    </xdr:to>
    <xdr:sp macro="" textlink="">
      <xdr:nvSpPr>
        <xdr:cNvPr id="147" name="楕円 146"/>
        <xdr:cNvSpPr/>
      </xdr:nvSpPr>
      <xdr:spPr>
        <a:xfrm>
          <a:off x="14033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52977</xdr:rowOff>
    </xdr:from>
    <xdr:to>
      <xdr:col>76</xdr:col>
      <xdr:colOff>22225</xdr:colOff>
      <xdr:row>30</xdr:row>
      <xdr:rowOff>41910</xdr:rowOff>
    </xdr:to>
    <xdr:cxnSp macro="">
      <xdr:nvCxnSpPr>
        <xdr:cNvPr id="148" name="直線コネクタ 147"/>
        <xdr:cNvCxnSpPr/>
      </xdr:nvCxnSpPr>
      <xdr:spPr>
        <a:xfrm flipV="1">
          <a:off x="14084300" y="5025027"/>
          <a:ext cx="7112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102026</xdr:rowOff>
    </xdr:from>
    <xdr:to>
      <xdr:col>68</xdr:col>
      <xdr:colOff>123825</xdr:colOff>
      <xdr:row>32</xdr:row>
      <xdr:rowOff>32176</xdr:rowOff>
    </xdr:to>
    <xdr:sp macro="" textlink="">
      <xdr:nvSpPr>
        <xdr:cNvPr id="149" name="楕円 148"/>
        <xdr:cNvSpPr/>
      </xdr:nvSpPr>
      <xdr:spPr>
        <a:xfrm>
          <a:off x="13271500" y="54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41910</xdr:rowOff>
    </xdr:from>
    <xdr:to>
      <xdr:col>72</xdr:col>
      <xdr:colOff>73025</xdr:colOff>
      <xdr:row>31</xdr:row>
      <xdr:rowOff>152826</xdr:rowOff>
    </xdr:to>
    <xdr:cxnSp macro="">
      <xdr:nvCxnSpPr>
        <xdr:cNvPr id="150" name="直線コネクタ 149"/>
        <xdr:cNvCxnSpPr/>
      </xdr:nvCxnSpPr>
      <xdr:spPr>
        <a:xfrm flipV="1">
          <a:off x="13322300" y="5185410"/>
          <a:ext cx="762000" cy="28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6141</xdr:rowOff>
    </xdr:from>
    <xdr:to>
      <xdr:col>64</xdr:col>
      <xdr:colOff>123825</xdr:colOff>
      <xdr:row>32</xdr:row>
      <xdr:rowOff>107741</xdr:rowOff>
    </xdr:to>
    <xdr:sp macro="" textlink="">
      <xdr:nvSpPr>
        <xdr:cNvPr id="151" name="楕円 150"/>
        <xdr:cNvSpPr/>
      </xdr:nvSpPr>
      <xdr:spPr>
        <a:xfrm>
          <a:off x="12509500" y="54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152826</xdr:rowOff>
    </xdr:from>
    <xdr:to>
      <xdr:col>68</xdr:col>
      <xdr:colOff>73025</xdr:colOff>
      <xdr:row>32</xdr:row>
      <xdr:rowOff>56941</xdr:rowOff>
    </xdr:to>
    <xdr:cxnSp macro="">
      <xdr:nvCxnSpPr>
        <xdr:cNvPr id="152" name="直線コネクタ 151"/>
        <xdr:cNvCxnSpPr/>
      </xdr:nvCxnSpPr>
      <xdr:spPr>
        <a:xfrm flipV="1">
          <a:off x="12560300" y="5467776"/>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3982</xdr:rowOff>
    </xdr:from>
    <xdr:to>
      <xdr:col>60</xdr:col>
      <xdr:colOff>123825</xdr:colOff>
      <xdr:row>32</xdr:row>
      <xdr:rowOff>105582</xdr:rowOff>
    </xdr:to>
    <xdr:sp macro="" textlink="">
      <xdr:nvSpPr>
        <xdr:cNvPr id="153" name="楕円 152"/>
        <xdr:cNvSpPr/>
      </xdr:nvSpPr>
      <xdr:spPr>
        <a:xfrm>
          <a:off x="11747500" y="54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54782</xdr:rowOff>
    </xdr:from>
    <xdr:to>
      <xdr:col>64</xdr:col>
      <xdr:colOff>73025</xdr:colOff>
      <xdr:row>32</xdr:row>
      <xdr:rowOff>56941</xdr:rowOff>
    </xdr:to>
    <xdr:cxnSp macro="">
      <xdr:nvCxnSpPr>
        <xdr:cNvPr id="154" name="直線コネクタ 153"/>
        <xdr:cNvCxnSpPr/>
      </xdr:nvCxnSpPr>
      <xdr:spPr>
        <a:xfrm>
          <a:off x="11798300" y="5541182"/>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5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xdr:cNvSpPr txBox="1"/>
      </xdr:nvSpPr>
      <xdr:spPr>
        <a:xfrm>
          <a:off x="13087427" y="563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xdr:cNvSpPr txBox="1"/>
      </xdr:nvSpPr>
      <xdr:spPr>
        <a:xfrm>
          <a:off x="12325427" y="56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xdr:cNvSpPr txBox="1"/>
      </xdr:nvSpPr>
      <xdr:spPr>
        <a:xfrm>
          <a:off x="11563427" y="55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109237</xdr:rowOff>
    </xdr:from>
    <xdr:ext cx="469744" cy="259045"/>
    <xdr:sp macro="" textlink="">
      <xdr:nvSpPr>
        <xdr:cNvPr id="159" name="n_1mainValue債務償還比率"/>
        <xdr:cNvSpPr txBox="1"/>
      </xdr:nvSpPr>
      <xdr:spPr>
        <a:xfrm>
          <a:off x="13836727"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48703</xdr:rowOff>
    </xdr:from>
    <xdr:ext cx="469744" cy="259045"/>
    <xdr:sp macro="" textlink="">
      <xdr:nvSpPr>
        <xdr:cNvPr id="160" name="n_2mainValue債務償還比率"/>
        <xdr:cNvSpPr txBox="1"/>
      </xdr:nvSpPr>
      <xdr:spPr>
        <a:xfrm>
          <a:off x="13087427" y="519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124268</xdr:rowOff>
    </xdr:from>
    <xdr:ext cx="469744" cy="259045"/>
    <xdr:sp macro="" textlink="">
      <xdr:nvSpPr>
        <xdr:cNvPr id="161" name="n_3mainValue債務償還比率"/>
        <xdr:cNvSpPr txBox="1"/>
      </xdr:nvSpPr>
      <xdr:spPr>
        <a:xfrm>
          <a:off x="12325427" y="52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122109</xdr:rowOff>
    </xdr:from>
    <xdr:ext cx="469744" cy="259045"/>
    <xdr:sp macro="" textlink="">
      <xdr:nvSpPr>
        <xdr:cNvPr id="162" name="n_4mainValue債務償還比率"/>
        <xdr:cNvSpPr txBox="1"/>
      </xdr:nvSpPr>
      <xdr:spPr>
        <a:xfrm>
          <a:off x="11563427" y="526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25,323
25,165
126.41
21,253,578
20,033,797
880,066
8,241,326
10,777,044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7620</xdr:rowOff>
    </xdr:to>
    <xdr:cxnSp macro="">
      <xdr:nvCxnSpPr>
        <xdr:cNvPr id="76" name="直線コネクタ 75"/>
        <xdr:cNvCxnSpPr/>
      </xdr:nvCxnSpPr>
      <xdr:spPr>
        <a:xfrm>
          <a:off x="3797300" y="6496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3810</xdr:rowOff>
    </xdr:to>
    <xdr:cxnSp macro="">
      <xdr:nvCxnSpPr>
        <xdr:cNvPr id="78" name="直線コネクタ 77"/>
        <xdr:cNvCxnSpPr/>
      </xdr:nvCxnSpPr>
      <xdr:spPr>
        <a:xfrm flipV="1">
          <a:off x="2908300" y="6496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9525</xdr:rowOff>
    </xdr:to>
    <xdr:cxnSp macro="">
      <xdr:nvCxnSpPr>
        <xdr:cNvPr id="80" name="直線コネクタ 79"/>
        <xdr:cNvCxnSpPr/>
      </xdr:nvCxnSpPr>
      <xdr:spPr>
        <a:xfrm flipV="1">
          <a:off x="2019300" y="6518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9525</xdr:rowOff>
    </xdr:to>
    <xdr:cxnSp macro="">
      <xdr:nvCxnSpPr>
        <xdr:cNvPr id="82" name="直線コネクタ 81"/>
        <xdr:cNvCxnSpPr/>
      </xdr:nvCxnSpPr>
      <xdr:spPr>
        <a:xfrm>
          <a:off x="1130300" y="6518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7" name="n_1mainValue【道路】&#10;有形固定資産減価償却率"/>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8" name="n_2main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45737</xdr:rowOff>
    </xdr:from>
    <xdr:ext cx="405111" cy="259045"/>
    <xdr:sp macro="" textlink="">
      <xdr:nvSpPr>
        <xdr:cNvPr id="90" name="n_4mainValue【道路】&#10;有形固定資産減価償却率"/>
        <xdr:cNvSpPr txBox="1"/>
      </xdr:nvSpPr>
      <xdr:spPr>
        <a:xfrm>
          <a:off x="927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xdr:cNvSpPr/>
      </xdr:nvSpPr>
      <xdr:spPr>
        <a:xfrm>
          <a:off x="9588500" y="66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xdr:cNvSpPr/>
      </xdr:nvSpPr>
      <xdr:spPr>
        <a:xfrm>
          <a:off x="8699500" y="669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xdr:cNvSpPr/>
      </xdr:nvSpPr>
      <xdr:spPr>
        <a:xfrm>
          <a:off x="7810500" y="67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xdr:cNvSpPr/>
      </xdr:nvSpPr>
      <xdr:spPr>
        <a:xfrm>
          <a:off x="6921500" y="67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10027</xdr:rowOff>
    </xdr:from>
    <xdr:to>
      <xdr:col>55</xdr:col>
      <xdr:colOff>50800</xdr:colOff>
      <xdr:row>40</xdr:row>
      <xdr:rowOff>111627</xdr:rowOff>
    </xdr:to>
    <xdr:sp macro="" textlink="">
      <xdr:nvSpPr>
        <xdr:cNvPr id="130" name="楕円 129"/>
        <xdr:cNvSpPr/>
      </xdr:nvSpPr>
      <xdr:spPr>
        <a:xfrm>
          <a:off x="10426700" y="68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32904</xdr:rowOff>
    </xdr:from>
    <xdr:ext cx="534377" cy="259045"/>
    <xdr:sp macro="" textlink="">
      <xdr:nvSpPr>
        <xdr:cNvPr id="131" name="【道路】&#10;一人当たり延長該当値テキスト"/>
        <xdr:cNvSpPr txBox="1"/>
      </xdr:nvSpPr>
      <xdr:spPr>
        <a:xfrm>
          <a:off x="10515600" y="67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14484</xdr:rowOff>
    </xdr:from>
    <xdr:to>
      <xdr:col>50</xdr:col>
      <xdr:colOff>165100</xdr:colOff>
      <xdr:row>40</xdr:row>
      <xdr:rowOff>116084</xdr:rowOff>
    </xdr:to>
    <xdr:sp macro="" textlink="">
      <xdr:nvSpPr>
        <xdr:cNvPr id="132" name="楕円 131"/>
        <xdr:cNvSpPr/>
      </xdr:nvSpPr>
      <xdr:spPr>
        <a:xfrm>
          <a:off x="9588500" y="68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60827</xdr:rowOff>
    </xdr:from>
    <xdr:to>
      <xdr:col>55</xdr:col>
      <xdr:colOff>0</xdr:colOff>
      <xdr:row>40</xdr:row>
      <xdr:rowOff>65284</xdr:rowOff>
    </xdr:to>
    <xdr:cxnSp macro="">
      <xdr:nvCxnSpPr>
        <xdr:cNvPr id="133" name="直線コネクタ 132"/>
        <xdr:cNvCxnSpPr/>
      </xdr:nvCxnSpPr>
      <xdr:spPr>
        <a:xfrm flipV="1">
          <a:off x="9639300" y="6918827"/>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20695</xdr:rowOff>
    </xdr:from>
    <xdr:to>
      <xdr:col>46</xdr:col>
      <xdr:colOff>38100</xdr:colOff>
      <xdr:row>40</xdr:row>
      <xdr:rowOff>122295</xdr:rowOff>
    </xdr:to>
    <xdr:sp macro="" textlink="">
      <xdr:nvSpPr>
        <xdr:cNvPr id="134" name="楕円 133"/>
        <xdr:cNvSpPr/>
      </xdr:nvSpPr>
      <xdr:spPr>
        <a:xfrm>
          <a:off x="8699500" y="6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65284</xdr:rowOff>
    </xdr:from>
    <xdr:to>
      <xdr:col>50</xdr:col>
      <xdr:colOff>114300</xdr:colOff>
      <xdr:row>40</xdr:row>
      <xdr:rowOff>71495</xdr:rowOff>
    </xdr:to>
    <xdr:cxnSp macro="">
      <xdr:nvCxnSpPr>
        <xdr:cNvPr id="135" name="直線コネクタ 134"/>
        <xdr:cNvCxnSpPr/>
      </xdr:nvCxnSpPr>
      <xdr:spPr>
        <a:xfrm flipV="1">
          <a:off x="8750300" y="6923284"/>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26200</xdr:rowOff>
    </xdr:from>
    <xdr:to>
      <xdr:col>41</xdr:col>
      <xdr:colOff>101600</xdr:colOff>
      <xdr:row>40</xdr:row>
      <xdr:rowOff>127800</xdr:rowOff>
    </xdr:to>
    <xdr:sp macro="" textlink="">
      <xdr:nvSpPr>
        <xdr:cNvPr id="136" name="楕円 135"/>
        <xdr:cNvSpPr/>
      </xdr:nvSpPr>
      <xdr:spPr>
        <a:xfrm>
          <a:off x="7810500" y="68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71495</xdr:rowOff>
    </xdr:from>
    <xdr:to>
      <xdr:col>45</xdr:col>
      <xdr:colOff>177800</xdr:colOff>
      <xdr:row>40</xdr:row>
      <xdr:rowOff>77000</xdr:rowOff>
    </xdr:to>
    <xdr:cxnSp macro="">
      <xdr:nvCxnSpPr>
        <xdr:cNvPr id="137" name="直線コネクタ 136"/>
        <xdr:cNvCxnSpPr/>
      </xdr:nvCxnSpPr>
      <xdr:spPr>
        <a:xfrm flipV="1">
          <a:off x="7861300" y="6929495"/>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21095</xdr:rowOff>
    </xdr:from>
    <xdr:to>
      <xdr:col>36</xdr:col>
      <xdr:colOff>165100</xdr:colOff>
      <xdr:row>40</xdr:row>
      <xdr:rowOff>122695</xdr:rowOff>
    </xdr:to>
    <xdr:sp macro="" textlink="">
      <xdr:nvSpPr>
        <xdr:cNvPr id="138" name="楕円 137"/>
        <xdr:cNvSpPr/>
      </xdr:nvSpPr>
      <xdr:spPr>
        <a:xfrm>
          <a:off x="6921500" y="68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71895</xdr:rowOff>
    </xdr:from>
    <xdr:to>
      <xdr:col>41</xdr:col>
      <xdr:colOff>50800</xdr:colOff>
      <xdr:row>40</xdr:row>
      <xdr:rowOff>77000</xdr:rowOff>
    </xdr:to>
    <xdr:cxnSp macro="">
      <xdr:nvCxnSpPr>
        <xdr:cNvPr id="139" name="直線コネクタ 138"/>
        <xdr:cNvCxnSpPr/>
      </xdr:nvCxnSpPr>
      <xdr:spPr>
        <a:xfrm>
          <a:off x="6972300" y="692989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xdr:cNvSpPr txBox="1"/>
      </xdr:nvSpPr>
      <xdr:spPr>
        <a:xfrm>
          <a:off x="9359411" y="6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xdr:cNvSpPr txBox="1"/>
      </xdr:nvSpPr>
      <xdr:spPr>
        <a:xfrm>
          <a:off x="8483111" y="6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xdr:cNvSpPr txBox="1"/>
      </xdr:nvSpPr>
      <xdr:spPr>
        <a:xfrm>
          <a:off x="759411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xdr:cNvSpPr txBox="1"/>
      </xdr:nvSpPr>
      <xdr:spPr>
        <a:xfrm>
          <a:off x="6705111" y="65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107211</xdr:rowOff>
    </xdr:from>
    <xdr:ext cx="534377" cy="259045"/>
    <xdr:sp macro="" textlink="">
      <xdr:nvSpPr>
        <xdr:cNvPr id="144" name="n_1mainValue【道路】&#10;一人当たり延長"/>
        <xdr:cNvSpPr txBox="1"/>
      </xdr:nvSpPr>
      <xdr:spPr>
        <a:xfrm>
          <a:off x="9359411" y="69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113422</xdr:rowOff>
    </xdr:from>
    <xdr:ext cx="534377" cy="259045"/>
    <xdr:sp macro="" textlink="">
      <xdr:nvSpPr>
        <xdr:cNvPr id="145" name="n_2mainValue【道路】&#10;一人当たり延長"/>
        <xdr:cNvSpPr txBox="1"/>
      </xdr:nvSpPr>
      <xdr:spPr>
        <a:xfrm>
          <a:off x="8483111" y="69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118927</xdr:rowOff>
    </xdr:from>
    <xdr:ext cx="534377" cy="259045"/>
    <xdr:sp macro="" textlink="">
      <xdr:nvSpPr>
        <xdr:cNvPr id="146" name="n_3mainValue【道路】&#10;一人当たり延長"/>
        <xdr:cNvSpPr txBox="1"/>
      </xdr:nvSpPr>
      <xdr:spPr>
        <a:xfrm>
          <a:off x="7594111" y="69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113822</xdr:rowOff>
    </xdr:from>
    <xdr:ext cx="534377" cy="259045"/>
    <xdr:sp macro="" textlink="">
      <xdr:nvSpPr>
        <xdr:cNvPr id="147" name="n_4mainValue【道路】&#10;一人当たり延長"/>
        <xdr:cNvSpPr txBox="1"/>
      </xdr:nvSpPr>
      <xdr:spPr>
        <a:xfrm>
          <a:off x="6705111" y="69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9" name="楕円 188"/>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0" name="【橋りょう・トンネル】&#10;有形固定資産減価償却率該当値テキスト"/>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191" name="楕円 190"/>
        <xdr:cNvSpPr/>
      </xdr:nvSpPr>
      <xdr:spPr>
        <a:xfrm>
          <a:off x="3746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127363</xdr:rowOff>
    </xdr:to>
    <xdr:cxnSp macro="">
      <xdr:nvCxnSpPr>
        <xdr:cNvPr id="192" name="直線コネクタ 191"/>
        <xdr:cNvCxnSpPr/>
      </xdr:nvCxnSpPr>
      <xdr:spPr>
        <a:xfrm>
          <a:off x="3797300" y="103947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3" name="楕円 192"/>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107769</xdr:rowOff>
    </xdr:to>
    <xdr:cxnSp macro="">
      <xdr:nvCxnSpPr>
        <xdr:cNvPr id="194" name="直線コネクタ 193"/>
        <xdr:cNvCxnSpPr/>
      </xdr:nvCxnSpPr>
      <xdr:spPr>
        <a:xfrm>
          <a:off x="2908300" y="103866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5" name="楕円 194"/>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99604</xdr:rowOff>
    </xdr:to>
    <xdr:cxnSp macro="">
      <xdr:nvCxnSpPr>
        <xdr:cNvPr id="196" name="直線コネクタ 195"/>
        <xdr:cNvCxnSpPr/>
      </xdr:nvCxnSpPr>
      <xdr:spPr>
        <a:xfrm>
          <a:off x="2019300" y="103653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7" name="楕円 196"/>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78377</xdr:rowOff>
    </xdr:to>
    <xdr:cxnSp macro="">
      <xdr:nvCxnSpPr>
        <xdr:cNvPr id="198" name="直線コネクタ 197"/>
        <xdr:cNvCxnSpPr/>
      </xdr:nvCxnSpPr>
      <xdr:spPr>
        <a:xfrm>
          <a:off x="1130300" y="103457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2"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203" name="n_1main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4" name="n_2main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5" name="n_3mainValue【橋りょう・トンネル】&#10;有形固定資産減価償却率"/>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6" name="n_4mainValue【橋りょう・トンネル】&#10;有形固定資産減価償却率"/>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138909</xdr:rowOff>
    </xdr:from>
    <xdr:to>
      <xdr:col>55</xdr:col>
      <xdr:colOff>50800</xdr:colOff>
      <xdr:row>62</xdr:row>
      <xdr:rowOff>69059</xdr:rowOff>
    </xdr:to>
    <xdr:sp macro="" textlink="">
      <xdr:nvSpPr>
        <xdr:cNvPr id="248" name="楕円 247"/>
        <xdr:cNvSpPr/>
      </xdr:nvSpPr>
      <xdr:spPr>
        <a:xfrm>
          <a:off x="10426700" y="105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161786</xdr:rowOff>
    </xdr:from>
    <xdr:ext cx="599010" cy="259045"/>
    <xdr:sp macro="" textlink="">
      <xdr:nvSpPr>
        <xdr:cNvPr id="249" name="【橋りょう・トンネル】&#10;一人当たり有形固定資産（償却資産）額該当値テキスト"/>
        <xdr:cNvSpPr txBox="1"/>
      </xdr:nvSpPr>
      <xdr:spPr>
        <a:xfrm>
          <a:off x="10515600" y="1044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147661</xdr:rowOff>
    </xdr:from>
    <xdr:to>
      <xdr:col>50</xdr:col>
      <xdr:colOff>165100</xdr:colOff>
      <xdr:row>62</xdr:row>
      <xdr:rowOff>77811</xdr:rowOff>
    </xdr:to>
    <xdr:sp macro="" textlink="">
      <xdr:nvSpPr>
        <xdr:cNvPr id="250" name="楕円 249"/>
        <xdr:cNvSpPr/>
      </xdr:nvSpPr>
      <xdr:spPr>
        <a:xfrm>
          <a:off x="9588500" y="106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18259</xdr:rowOff>
    </xdr:from>
    <xdr:to>
      <xdr:col>55</xdr:col>
      <xdr:colOff>0</xdr:colOff>
      <xdr:row>62</xdr:row>
      <xdr:rowOff>27011</xdr:rowOff>
    </xdr:to>
    <xdr:cxnSp macro="">
      <xdr:nvCxnSpPr>
        <xdr:cNvPr id="251" name="直線コネクタ 250"/>
        <xdr:cNvCxnSpPr/>
      </xdr:nvCxnSpPr>
      <xdr:spPr>
        <a:xfrm flipV="1">
          <a:off x="9639300" y="10648159"/>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159763</xdr:rowOff>
    </xdr:from>
    <xdr:to>
      <xdr:col>46</xdr:col>
      <xdr:colOff>38100</xdr:colOff>
      <xdr:row>62</xdr:row>
      <xdr:rowOff>89913</xdr:rowOff>
    </xdr:to>
    <xdr:sp macro="" textlink="">
      <xdr:nvSpPr>
        <xdr:cNvPr id="252" name="楕円 251"/>
        <xdr:cNvSpPr/>
      </xdr:nvSpPr>
      <xdr:spPr>
        <a:xfrm>
          <a:off x="8699500" y="106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27011</xdr:rowOff>
    </xdr:from>
    <xdr:to>
      <xdr:col>50</xdr:col>
      <xdr:colOff>114300</xdr:colOff>
      <xdr:row>62</xdr:row>
      <xdr:rowOff>39113</xdr:rowOff>
    </xdr:to>
    <xdr:cxnSp macro="">
      <xdr:nvCxnSpPr>
        <xdr:cNvPr id="253" name="直線コネクタ 252"/>
        <xdr:cNvCxnSpPr/>
      </xdr:nvCxnSpPr>
      <xdr:spPr>
        <a:xfrm flipV="1">
          <a:off x="8750300" y="10656911"/>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167271</xdr:rowOff>
    </xdr:from>
    <xdr:to>
      <xdr:col>41</xdr:col>
      <xdr:colOff>101600</xdr:colOff>
      <xdr:row>62</xdr:row>
      <xdr:rowOff>97421</xdr:rowOff>
    </xdr:to>
    <xdr:sp macro="" textlink="">
      <xdr:nvSpPr>
        <xdr:cNvPr id="254" name="楕円 253"/>
        <xdr:cNvSpPr/>
      </xdr:nvSpPr>
      <xdr:spPr>
        <a:xfrm>
          <a:off x="7810500" y="106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39113</xdr:rowOff>
    </xdr:from>
    <xdr:to>
      <xdr:col>45</xdr:col>
      <xdr:colOff>177800</xdr:colOff>
      <xdr:row>62</xdr:row>
      <xdr:rowOff>46621</xdr:rowOff>
    </xdr:to>
    <xdr:cxnSp macro="">
      <xdr:nvCxnSpPr>
        <xdr:cNvPr id="255" name="直線コネクタ 254"/>
        <xdr:cNvCxnSpPr/>
      </xdr:nvCxnSpPr>
      <xdr:spPr>
        <a:xfrm flipV="1">
          <a:off x="7861300" y="10669013"/>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4573</xdr:rowOff>
    </xdr:from>
    <xdr:to>
      <xdr:col>36</xdr:col>
      <xdr:colOff>165100</xdr:colOff>
      <xdr:row>62</xdr:row>
      <xdr:rowOff>106173</xdr:rowOff>
    </xdr:to>
    <xdr:sp macro="" textlink="">
      <xdr:nvSpPr>
        <xdr:cNvPr id="256" name="楕円 255"/>
        <xdr:cNvSpPr/>
      </xdr:nvSpPr>
      <xdr:spPr>
        <a:xfrm>
          <a:off x="6921500" y="106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46621</xdr:rowOff>
    </xdr:from>
    <xdr:to>
      <xdr:col>41</xdr:col>
      <xdr:colOff>50800</xdr:colOff>
      <xdr:row>62</xdr:row>
      <xdr:rowOff>55373</xdr:rowOff>
    </xdr:to>
    <xdr:cxnSp macro="">
      <xdr:nvCxnSpPr>
        <xdr:cNvPr id="257" name="直線コネクタ 256"/>
        <xdr:cNvCxnSpPr/>
      </xdr:nvCxnSpPr>
      <xdr:spPr>
        <a:xfrm flipV="1">
          <a:off x="6972300" y="1067652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xdr:cNvSpPr txBox="1"/>
      </xdr:nvSpPr>
      <xdr:spPr>
        <a:xfrm>
          <a:off x="9327095" y="102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xdr:cNvSpPr txBox="1"/>
      </xdr:nvSpPr>
      <xdr:spPr>
        <a:xfrm>
          <a:off x="8450795"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xdr:cNvSpPr txBox="1"/>
      </xdr:nvSpPr>
      <xdr:spPr>
        <a:xfrm>
          <a:off x="7561795" y="102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xdr:cNvSpPr txBox="1"/>
      </xdr:nvSpPr>
      <xdr:spPr>
        <a:xfrm>
          <a:off x="6672795" y="10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68938</xdr:rowOff>
    </xdr:from>
    <xdr:ext cx="599010" cy="259045"/>
    <xdr:sp macro="" textlink="">
      <xdr:nvSpPr>
        <xdr:cNvPr id="262" name="n_1mainValue【橋りょう・トンネル】&#10;一人当たり有形固定資産（償却資産）額"/>
        <xdr:cNvSpPr txBox="1"/>
      </xdr:nvSpPr>
      <xdr:spPr>
        <a:xfrm>
          <a:off x="9327095" y="1069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81040</xdr:rowOff>
    </xdr:from>
    <xdr:ext cx="599010" cy="259045"/>
    <xdr:sp macro="" textlink="">
      <xdr:nvSpPr>
        <xdr:cNvPr id="263" name="n_2mainValue【橋りょう・トンネル】&#10;一人当たり有形固定資産（償却資産）額"/>
        <xdr:cNvSpPr txBox="1"/>
      </xdr:nvSpPr>
      <xdr:spPr>
        <a:xfrm>
          <a:off x="8450795" y="1071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88548</xdr:rowOff>
    </xdr:from>
    <xdr:ext cx="599010" cy="259045"/>
    <xdr:sp macro="" textlink="">
      <xdr:nvSpPr>
        <xdr:cNvPr id="264" name="n_3mainValue【橋りょう・トンネル】&#10;一人当たり有形固定資産（償却資産）額"/>
        <xdr:cNvSpPr txBox="1"/>
      </xdr:nvSpPr>
      <xdr:spPr>
        <a:xfrm>
          <a:off x="7561795" y="1071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97300</xdr:rowOff>
    </xdr:from>
    <xdr:ext cx="599010" cy="259045"/>
    <xdr:sp macro="" textlink="">
      <xdr:nvSpPr>
        <xdr:cNvPr id="265" name="n_4mainValue【橋りょう・トンネル】&#10;一人当たり有形固定資産（償却資産）額"/>
        <xdr:cNvSpPr txBox="1"/>
      </xdr:nvSpPr>
      <xdr:spPr>
        <a:xfrm>
          <a:off x="6672795" y="1072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306" name="楕円 305"/>
        <xdr:cNvSpPr/>
      </xdr:nvSpPr>
      <xdr:spPr>
        <a:xfrm>
          <a:off x="4584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307" name="【公営住宅】&#10;有形固定資産減価償却率該当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308" name="楕円 307"/>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91439</xdr:rowOff>
    </xdr:to>
    <xdr:cxnSp macro="">
      <xdr:nvCxnSpPr>
        <xdr:cNvPr id="309" name="直線コネクタ 308"/>
        <xdr:cNvCxnSpPr/>
      </xdr:nvCxnSpPr>
      <xdr:spPr>
        <a:xfrm>
          <a:off x="3797300" y="146342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149225</xdr:rowOff>
    </xdr:from>
    <xdr:to>
      <xdr:col>15</xdr:col>
      <xdr:colOff>101600</xdr:colOff>
      <xdr:row>85</xdr:row>
      <xdr:rowOff>79375</xdr:rowOff>
    </xdr:to>
    <xdr:sp macro="" textlink="">
      <xdr:nvSpPr>
        <xdr:cNvPr id="310" name="楕円 309"/>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28575</xdr:rowOff>
    </xdr:from>
    <xdr:to>
      <xdr:col>19</xdr:col>
      <xdr:colOff>177800</xdr:colOff>
      <xdr:row>85</xdr:row>
      <xdr:rowOff>60961</xdr:rowOff>
    </xdr:to>
    <xdr:cxnSp macro="">
      <xdr:nvCxnSpPr>
        <xdr:cNvPr id="311" name="直線コネクタ 310"/>
        <xdr:cNvCxnSpPr/>
      </xdr:nvCxnSpPr>
      <xdr:spPr>
        <a:xfrm>
          <a:off x="2908300" y="146018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105411</xdr:rowOff>
    </xdr:from>
    <xdr:to>
      <xdr:col>10</xdr:col>
      <xdr:colOff>165100</xdr:colOff>
      <xdr:row>85</xdr:row>
      <xdr:rowOff>35561</xdr:rowOff>
    </xdr:to>
    <xdr:sp macro="" textlink="">
      <xdr:nvSpPr>
        <xdr:cNvPr id="312" name="楕円 311"/>
        <xdr:cNvSpPr/>
      </xdr:nvSpPr>
      <xdr:spPr>
        <a:xfrm>
          <a:off x="1968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28575</xdr:rowOff>
    </xdr:to>
    <xdr:cxnSp macro="">
      <xdr:nvCxnSpPr>
        <xdr:cNvPr id="313" name="直線コネクタ 312"/>
        <xdr:cNvCxnSpPr/>
      </xdr:nvCxnSpPr>
      <xdr:spPr>
        <a:xfrm>
          <a:off x="2019300" y="14558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67311</xdr:rowOff>
    </xdr:from>
    <xdr:to>
      <xdr:col>6</xdr:col>
      <xdr:colOff>38100</xdr:colOff>
      <xdr:row>84</xdr:row>
      <xdr:rowOff>168911</xdr:rowOff>
    </xdr:to>
    <xdr:sp macro="" textlink="">
      <xdr:nvSpPr>
        <xdr:cNvPr id="314" name="楕円 313"/>
        <xdr:cNvSpPr/>
      </xdr:nvSpPr>
      <xdr:spPr>
        <a:xfrm>
          <a:off x="107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118111</xdr:rowOff>
    </xdr:from>
    <xdr:to>
      <xdr:col>10</xdr:col>
      <xdr:colOff>114300</xdr:colOff>
      <xdr:row>84</xdr:row>
      <xdr:rowOff>156211</xdr:rowOff>
    </xdr:to>
    <xdr:cxnSp macro="">
      <xdr:nvCxnSpPr>
        <xdr:cNvPr id="315" name="直線コネクタ 314"/>
        <xdr:cNvCxnSpPr/>
      </xdr:nvCxnSpPr>
      <xdr:spPr>
        <a:xfrm>
          <a:off x="1130300" y="14519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6"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7"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9"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320" name="n_1mainValue【公営住宅】&#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321" name="n_2mainValue【公営住宅】&#10;有形固定資産減価償却率"/>
        <xdr:cNvSpPr txBox="1"/>
      </xdr:nvSpPr>
      <xdr:spPr>
        <a:xfrm>
          <a:off x="2705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26688</xdr:rowOff>
    </xdr:from>
    <xdr:ext cx="405111" cy="259045"/>
    <xdr:sp macro="" textlink="">
      <xdr:nvSpPr>
        <xdr:cNvPr id="322" name="n_3mainValue【公営住宅】&#10;有形固定資産減価償却率"/>
        <xdr:cNvSpPr txBox="1"/>
      </xdr:nvSpPr>
      <xdr:spPr>
        <a:xfrm>
          <a:off x="1816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160038</xdr:rowOff>
    </xdr:from>
    <xdr:ext cx="405111" cy="259045"/>
    <xdr:sp macro="" textlink="">
      <xdr:nvSpPr>
        <xdr:cNvPr id="323" name="n_4mainValue【公営住宅】&#10;有形固定資産減価償却率"/>
        <xdr:cNvSpPr txBox="1"/>
      </xdr:nvSpPr>
      <xdr:spPr>
        <a:xfrm>
          <a:off x="927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xdr:cNvSpPr/>
      </xdr:nvSpPr>
      <xdr:spPr>
        <a:xfrm>
          <a:off x="9588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xdr:cNvSpPr/>
      </xdr:nvSpPr>
      <xdr:spPr>
        <a:xfrm>
          <a:off x="8699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xdr:cNvSpPr/>
      </xdr:nvSpPr>
      <xdr:spPr>
        <a:xfrm>
          <a:off x="7810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xdr:cNvSpPr/>
      </xdr:nvSpPr>
      <xdr:spPr>
        <a:xfrm>
          <a:off x="6921500" y="148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111821</xdr:rowOff>
    </xdr:from>
    <xdr:to>
      <xdr:col>55</xdr:col>
      <xdr:colOff>50800</xdr:colOff>
      <xdr:row>87</xdr:row>
      <xdr:rowOff>41971</xdr:rowOff>
    </xdr:to>
    <xdr:sp macro="" textlink="">
      <xdr:nvSpPr>
        <xdr:cNvPr id="365" name="楕円 364"/>
        <xdr:cNvSpPr/>
      </xdr:nvSpPr>
      <xdr:spPr>
        <a:xfrm>
          <a:off x="10426700" y="148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111888</xdr:rowOff>
    </xdr:from>
    <xdr:to>
      <xdr:col>50</xdr:col>
      <xdr:colOff>165100</xdr:colOff>
      <xdr:row>87</xdr:row>
      <xdr:rowOff>42038</xdr:rowOff>
    </xdr:to>
    <xdr:sp macro="" textlink="">
      <xdr:nvSpPr>
        <xdr:cNvPr id="367" name="楕円 366"/>
        <xdr:cNvSpPr/>
      </xdr:nvSpPr>
      <xdr:spPr>
        <a:xfrm>
          <a:off x="9588500" y="148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162621</xdr:rowOff>
    </xdr:from>
    <xdr:to>
      <xdr:col>55</xdr:col>
      <xdr:colOff>0</xdr:colOff>
      <xdr:row>86</xdr:row>
      <xdr:rowOff>162688</xdr:rowOff>
    </xdr:to>
    <xdr:cxnSp macro="">
      <xdr:nvCxnSpPr>
        <xdr:cNvPr id="368" name="直線コネクタ 367"/>
        <xdr:cNvCxnSpPr/>
      </xdr:nvCxnSpPr>
      <xdr:spPr>
        <a:xfrm flipV="1">
          <a:off x="9639300" y="14907321"/>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111821</xdr:rowOff>
    </xdr:from>
    <xdr:to>
      <xdr:col>46</xdr:col>
      <xdr:colOff>38100</xdr:colOff>
      <xdr:row>87</xdr:row>
      <xdr:rowOff>41971</xdr:rowOff>
    </xdr:to>
    <xdr:sp macro="" textlink="">
      <xdr:nvSpPr>
        <xdr:cNvPr id="369" name="楕円 368"/>
        <xdr:cNvSpPr/>
      </xdr:nvSpPr>
      <xdr:spPr>
        <a:xfrm>
          <a:off x="8699500" y="148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162621</xdr:rowOff>
    </xdr:from>
    <xdr:to>
      <xdr:col>50</xdr:col>
      <xdr:colOff>114300</xdr:colOff>
      <xdr:row>86</xdr:row>
      <xdr:rowOff>162688</xdr:rowOff>
    </xdr:to>
    <xdr:cxnSp macro="">
      <xdr:nvCxnSpPr>
        <xdr:cNvPr id="370" name="直線コネクタ 369"/>
        <xdr:cNvCxnSpPr/>
      </xdr:nvCxnSpPr>
      <xdr:spPr>
        <a:xfrm>
          <a:off x="8750300" y="14907321"/>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109339</xdr:rowOff>
    </xdr:from>
    <xdr:to>
      <xdr:col>41</xdr:col>
      <xdr:colOff>101600</xdr:colOff>
      <xdr:row>87</xdr:row>
      <xdr:rowOff>39489</xdr:rowOff>
    </xdr:to>
    <xdr:sp macro="" textlink="">
      <xdr:nvSpPr>
        <xdr:cNvPr id="371" name="楕円 370"/>
        <xdr:cNvSpPr/>
      </xdr:nvSpPr>
      <xdr:spPr>
        <a:xfrm>
          <a:off x="7810500" y="14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160139</xdr:rowOff>
    </xdr:from>
    <xdr:to>
      <xdr:col>45</xdr:col>
      <xdr:colOff>177800</xdr:colOff>
      <xdr:row>86</xdr:row>
      <xdr:rowOff>162621</xdr:rowOff>
    </xdr:to>
    <xdr:cxnSp macro="">
      <xdr:nvCxnSpPr>
        <xdr:cNvPr id="372" name="直線コネクタ 371"/>
        <xdr:cNvCxnSpPr/>
      </xdr:nvCxnSpPr>
      <xdr:spPr>
        <a:xfrm>
          <a:off x="7861300" y="1490483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109471</xdr:rowOff>
    </xdr:from>
    <xdr:to>
      <xdr:col>36</xdr:col>
      <xdr:colOff>165100</xdr:colOff>
      <xdr:row>87</xdr:row>
      <xdr:rowOff>39621</xdr:rowOff>
    </xdr:to>
    <xdr:sp macro="" textlink="">
      <xdr:nvSpPr>
        <xdr:cNvPr id="373" name="楕円 372"/>
        <xdr:cNvSpPr/>
      </xdr:nvSpPr>
      <xdr:spPr>
        <a:xfrm>
          <a:off x="6921500" y="148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160139</xdr:rowOff>
    </xdr:from>
    <xdr:to>
      <xdr:col>41</xdr:col>
      <xdr:colOff>50800</xdr:colOff>
      <xdr:row>86</xdr:row>
      <xdr:rowOff>160271</xdr:rowOff>
    </xdr:to>
    <xdr:cxnSp macro="">
      <xdr:nvCxnSpPr>
        <xdr:cNvPr id="374" name="直線コネクタ 373"/>
        <xdr:cNvCxnSpPr/>
      </xdr:nvCxnSpPr>
      <xdr:spPr>
        <a:xfrm flipV="1">
          <a:off x="6972300" y="14904839"/>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xdr:cNvSpPr txBox="1"/>
      </xdr:nvSpPr>
      <xdr:spPr>
        <a:xfrm>
          <a:off x="93917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xdr:cNvSpPr txBox="1"/>
      </xdr:nvSpPr>
      <xdr:spPr>
        <a:xfrm>
          <a:off x="8515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xdr:cNvSpPr txBox="1"/>
      </xdr:nvSpPr>
      <xdr:spPr>
        <a:xfrm>
          <a:off x="7626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xdr:cNvSpPr txBox="1"/>
      </xdr:nvSpPr>
      <xdr:spPr>
        <a:xfrm>
          <a:off x="6737427" y="14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33165</xdr:rowOff>
    </xdr:from>
    <xdr:ext cx="469744" cy="259045"/>
    <xdr:sp macro="" textlink="">
      <xdr:nvSpPr>
        <xdr:cNvPr id="379" name="n_1mainValue【公営住宅】&#10;一人当たり面積"/>
        <xdr:cNvSpPr txBox="1"/>
      </xdr:nvSpPr>
      <xdr:spPr>
        <a:xfrm>
          <a:off x="9391727" y="149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33098</xdr:rowOff>
    </xdr:from>
    <xdr:ext cx="469744" cy="259045"/>
    <xdr:sp macro="" textlink="">
      <xdr:nvSpPr>
        <xdr:cNvPr id="380" name="n_2mainValue【公営住宅】&#10;一人当たり面積"/>
        <xdr:cNvSpPr txBox="1"/>
      </xdr:nvSpPr>
      <xdr:spPr>
        <a:xfrm>
          <a:off x="8515427" y="1494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30616</xdr:rowOff>
    </xdr:from>
    <xdr:ext cx="469744" cy="259045"/>
    <xdr:sp macro="" textlink="">
      <xdr:nvSpPr>
        <xdr:cNvPr id="381" name="n_3mainValue【公営住宅】&#10;一人当たり面積"/>
        <xdr:cNvSpPr txBox="1"/>
      </xdr:nvSpPr>
      <xdr:spPr>
        <a:xfrm>
          <a:off x="7626427" y="149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30748</xdr:rowOff>
    </xdr:from>
    <xdr:ext cx="469744" cy="259045"/>
    <xdr:sp macro="" textlink="">
      <xdr:nvSpPr>
        <xdr:cNvPr id="382" name="n_4mainValue【公営住宅】&#10;一人当たり面積"/>
        <xdr:cNvSpPr txBox="1"/>
      </xdr:nvSpPr>
      <xdr:spPr>
        <a:xfrm>
          <a:off x="6737427" y="149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439" name="直線コネクタ 43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44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441" name="直線コネクタ 44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4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43" name="直線コネクタ 44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444"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5" name="フローチャート: 判断 4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446" name="フローチャート: 判断 445"/>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47" name="フローチャート: 判断 446"/>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448" name="フローチャート: 判断 447"/>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449" name="フローチャート: 判断 448"/>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55" name="楕円 454"/>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165752</xdr:rowOff>
    </xdr:from>
    <xdr:ext cx="405111" cy="259045"/>
    <xdr:sp macro="" textlink="">
      <xdr:nvSpPr>
        <xdr:cNvPr id="456" name="【学校施設】&#10;有形固定資産減価償却率該当値テキスト"/>
        <xdr:cNvSpPr txBox="1"/>
      </xdr:nvSpPr>
      <xdr:spPr>
        <a:xfrm>
          <a:off x="16357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457" name="楕円 456"/>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66675</xdr:rowOff>
    </xdr:to>
    <xdr:cxnSp macro="">
      <xdr:nvCxnSpPr>
        <xdr:cNvPr id="458" name="直線コネクタ 457"/>
        <xdr:cNvCxnSpPr/>
      </xdr:nvCxnSpPr>
      <xdr:spPr>
        <a:xfrm>
          <a:off x="15481300" y="103212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59" name="楕円 458"/>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34290</xdr:rowOff>
    </xdr:to>
    <xdr:cxnSp macro="">
      <xdr:nvCxnSpPr>
        <xdr:cNvPr id="460" name="直線コネクタ 459"/>
        <xdr:cNvCxnSpPr/>
      </xdr:nvCxnSpPr>
      <xdr:spPr>
        <a:xfrm>
          <a:off x="14592300" y="10290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61" name="楕円 460"/>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32385</xdr:rowOff>
    </xdr:to>
    <xdr:cxnSp macro="">
      <xdr:nvCxnSpPr>
        <xdr:cNvPr id="462" name="直線コネクタ 461"/>
        <xdr:cNvCxnSpPr/>
      </xdr:nvCxnSpPr>
      <xdr:spPr>
        <a:xfrm flipV="1">
          <a:off x="13703300" y="10290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122555</xdr:rowOff>
    </xdr:from>
    <xdr:to>
      <xdr:col>67</xdr:col>
      <xdr:colOff>101600</xdr:colOff>
      <xdr:row>60</xdr:row>
      <xdr:rowOff>52705</xdr:rowOff>
    </xdr:to>
    <xdr:sp macro="" textlink="">
      <xdr:nvSpPr>
        <xdr:cNvPr id="463" name="楕円 462"/>
        <xdr:cNvSpPr/>
      </xdr:nvSpPr>
      <xdr:spPr>
        <a:xfrm>
          <a:off x="12763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xdr:rowOff>
    </xdr:from>
    <xdr:to>
      <xdr:col>71</xdr:col>
      <xdr:colOff>177800</xdr:colOff>
      <xdr:row>60</xdr:row>
      <xdr:rowOff>32385</xdr:rowOff>
    </xdr:to>
    <xdr:cxnSp macro="">
      <xdr:nvCxnSpPr>
        <xdr:cNvPr id="464" name="直線コネクタ 463"/>
        <xdr:cNvCxnSpPr/>
      </xdr:nvCxnSpPr>
      <xdr:spPr>
        <a:xfrm>
          <a:off x="12814300" y="1028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465"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66"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467"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468" name="n_4aveValue【学校施設】&#10;有形固定資産減価償却率"/>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469" name="n_1mainValue【学校施設】&#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70" name="n_2main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471" name="n_3main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472" name="n_4main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499" name="直線コネクタ 498"/>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00"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01" name="直線コネクタ 500"/>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502"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503" name="直線コネクタ 502"/>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504" name="【学校施設】&#10;一人当たり面積平均値テキスト"/>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505" name="フローチャート: 判断 504"/>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506" name="フローチャート: 判断 505"/>
        <xdr:cNvSpPr/>
      </xdr:nvSpPr>
      <xdr:spPr>
        <a:xfrm>
          <a:off x="21272500" y="1062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507" name="フローチャート: 判断 506"/>
        <xdr:cNvSpPr/>
      </xdr:nvSpPr>
      <xdr:spPr>
        <a:xfrm>
          <a:off x="20383500" y="106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508" name="フローチャート: 判断 507"/>
        <xdr:cNvSpPr/>
      </xdr:nvSpPr>
      <xdr:spPr>
        <a:xfrm>
          <a:off x="19494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509" name="フローチャート: 判断 508"/>
        <xdr:cNvSpPr/>
      </xdr:nvSpPr>
      <xdr:spPr>
        <a:xfrm>
          <a:off x="18605500" y="106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13535</xdr:rowOff>
    </xdr:from>
    <xdr:to>
      <xdr:col>116</xdr:col>
      <xdr:colOff>114300</xdr:colOff>
      <xdr:row>62</xdr:row>
      <xdr:rowOff>115135</xdr:rowOff>
    </xdr:to>
    <xdr:sp macro="" textlink="">
      <xdr:nvSpPr>
        <xdr:cNvPr id="515" name="楕円 514"/>
        <xdr:cNvSpPr/>
      </xdr:nvSpPr>
      <xdr:spPr>
        <a:xfrm>
          <a:off x="22110700" y="1064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36412</xdr:rowOff>
    </xdr:from>
    <xdr:ext cx="469744" cy="259045"/>
    <xdr:sp macro="" textlink="">
      <xdr:nvSpPr>
        <xdr:cNvPr id="516" name="【学校施設】&#10;一人当たり面積該当値テキスト"/>
        <xdr:cNvSpPr txBox="1"/>
      </xdr:nvSpPr>
      <xdr:spPr>
        <a:xfrm>
          <a:off x="22199600" y="1049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24964</xdr:rowOff>
    </xdr:from>
    <xdr:to>
      <xdr:col>112</xdr:col>
      <xdr:colOff>38100</xdr:colOff>
      <xdr:row>62</xdr:row>
      <xdr:rowOff>126564</xdr:rowOff>
    </xdr:to>
    <xdr:sp macro="" textlink="">
      <xdr:nvSpPr>
        <xdr:cNvPr id="517" name="楕円 516"/>
        <xdr:cNvSpPr/>
      </xdr:nvSpPr>
      <xdr:spPr>
        <a:xfrm>
          <a:off x="21272500" y="10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64335</xdr:rowOff>
    </xdr:from>
    <xdr:to>
      <xdr:col>116</xdr:col>
      <xdr:colOff>63500</xdr:colOff>
      <xdr:row>62</xdr:row>
      <xdr:rowOff>75764</xdr:rowOff>
    </xdr:to>
    <xdr:cxnSp macro="">
      <xdr:nvCxnSpPr>
        <xdr:cNvPr id="518" name="直線コネクタ 517"/>
        <xdr:cNvCxnSpPr/>
      </xdr:nvCxnSpPr>
      <xdr:spPr>
        <a:xfrm flipV="1">
          <a:off x="21323300" y="1069423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519" name="楕円 518"/>
        <xdr:cNvSpPr/>
      </xdr:nvSpPr>
      <xdr:spPr>
        <a:xfrm>
          <a:off x="2038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75764</xdr:rowOff>
    </xdr:from>
    <xdr:to>
      <xdr:col>111</xdr:col>
      <xdr:colOff>177800</xdr:colOff>
      <xdr:row>62</xdr:row>
      <xdr:rowOff>86868</xdr:rowOff>
    </xdr:to>
    <xdr:cxnSp macro="">
      <xdr:nvCxnSpPr>
        <xdr:cNvPr id="520" name="直線コネクタ 519"/>
        <xdr:cNvCxnSpPr/>
      </xdr:nvCxnSpPr>
      <xdr:spPr>
        <a:xfrm flipV="1">
          <a:off x="20434300" y="10705664"/>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49131</xdr:rowOff>
    </xdr:from>
    <xdr:to>
      <xdr:col>102</xdr:col>
      <xdr:colOff>165100</xdr:colOff>
      <xdr:row>61</xdr:row>
      <xdr:rowOff>150731</xdr:rowOff>
    </xdr:to>
    <xdr:sp macro="" textlink="">
      <xdr:nvSpPr>
        <xdr:cNvPr id="521" name="楕円 520"/>
        <xdr:cNvSpPr/>
      </xdr:nvSpPr>
      <xdr:spPr>
        <a:xfrm>
          <a:off x="19494500" y="105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99931</xdr:rowOff>
    </xdr:from>
    <xdr:to>
      <xdr:col>107</xdr:col>
      <xdr:colOff>50800</xdr:colOff>
      <xdr:row>62</xdr:row>
      <xdr:rowOff>86868</xdr:rowOff>
    </xdr:to>
    <xdr:cxnSp macro="">
      <xdr:nvCxnSpPr>
        <xdr:cNvPr id="522" name="直線コネクタ 521"/>
        <xdr:cNvCxnSpPr/>
      </xdr:nvCxnSpPr>
      <xdr:spPr>
        <a:xfrm>
          <a:off x="19545300" y="10558381"/>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49784</xdr:rowOff>
    </xdr:from>
    <xdr:to>
      <xdr:col>98</xdr:col>
      <xdr:colOff>38100</xdr:colOff>
      <xdr:row>61</xdr:row>
      <xdr:rowOff>151384</xdr:rowOff>
    </xdr:to>
    <xdr:sp macro="" textlink="">
      <xdr:nvSpPr>
        <xdr:cNvPr id="523" name="楕円 522"/>
        <xdr:cNvSpPr/>
      </xdr:nvSpPr>
      <xdr:spPr>
        <a:xfrm>
          <a:off x="18605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99931</xdr:rowOff>
    </xdr:from>
    <xdr:to>
      <xdr:col>102</xdr:col>
      <xdr:colOff>114300</xdr:colOff>
      <xdr:row>61</xdr:row>
      <xdr:rowOff>100584</xdr:rowOff>
    </xdr:to>
    <xdr:cxnSp macro="">
      <xdr:nvCxnSpPr>
        <xdr:cNvPr id="524" name="直線コネクタ 523"/>
        <xdr:cNvCxnSpPr/>
      </xdr:nvCxnSpPr>
      <xdr:spPr>
        <a:xfrm flipV="1">
          <a:off x="18656300" y="105583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525" name="n_1aveValue【学校施設】&#10;一人当たり面積"/>
        <xdr:cNvSpPr txBox="1"/>
      </xdr:nvSpPr>
      <xdr:spPr>
        <a:xfrm>
          <a:off x="21075727"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526" name="n_2aveValue【学校施設】&#10;一人当たり面積"/>
        <xdr:cNvSpPr txBox="1"/>
      </xdr:nvSpPr>
      <xdr:spPr>
        <a:xfrm>
          <a:off x="20199427" y="10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103649</xdr:rowOff>
    </xdr:from>
    <xdr:ext cx="469744" cy="259045"/>
    <xdr:sp macro="" textlink="">
      <xdr:nvSpPr>
        <xdr:cNvPr id="527" name="n_3aveValue【学校施設】&#10;一人当たり面積"/>
        <xdr:cNvSpPr txBox="1"/>
      </xdr:nvSpPr>
      <xdr:spPr>
        <a:xfrm>
          <a:off x="19310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65440</xdr:rowOff>
    </xdr:from>
    <xdr:ext cx="469744" cy="259045"/>
    <xdr:sp macro="" textlink="">
      <xdr:nvSpPr>
        <xdr:cNvPr id="528" name="n_4aveValue【学校施設】&#10;一人当たり面積"/>
        <xdr:cNvSpPr txBox="1"/>
      </xdr:nvSpPr>
      <xdr:spPr>
        <a:xfrm>
          <a:off x="18421427" y="106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117691</xdr:rowOff>
    </xdr:from>
    <xdr:ext cx="469744" cy="259045"/>
    <xdr:sp macro="" textlink="">
      <xdr:nvSpPr>
        <xdr:cNvPr id="529" name="n_1mainValue【学校施設】&#10;一人当たり面積"/>
        <xdr:cNvSpPr txBox="1"/>
      </xdr:nvSpPr>
      <xdr:spPr>
        <a:xfrm>
          <a:off x="210757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530" name="n_2mainValue【学校施設】&#10;一人当たり面積"/>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167258</xdr:rowOff>
    </xdr:from>
    <xdr:ext cx="469744" cy="259045"/>
    <xdr:sp macro="" textlink="">
      <xdr:nvSpPr>
        <xdr:cNvPr id="531" name="n_3mainValue【学校施設】&#10;一人当たり面積"/>
        <xdr:cNvSpPr txBox="1"/>
      </xdr:nvSpPr>
      <xdr:spPr>
        <a:xfrm>
          <a:off x="19310427" y="10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532" name="n_4main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61" name="テキスト ボックス 56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7" name="テキスト ボックス 5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9" name="テキスト ボックス 5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571" name="直線コネクタ 570"/>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572"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573" name="直線コネクタ 572"/>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574"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575" name="直線コネクタ 574"/>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576"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577" name="フローチャート: 判断 576"/>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578" name="フローチャート: 判断 577"/>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579" name="フローチャート: 判断 578"/>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580" name="フローチャート: 判断 579"/>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581" name="フローチャート: 判断 580"/>
        <xdr:cNvSpPr/>
      </xdr:nvSpPr>
      <xdr:spPr>
        <a:xfrm>
          <a:off x="12763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112268</xdr:rowOff>
    </xdr:from>
    <xdr:to>
      <xdr:col>85</xdr:col>
      <xdr:colOff>177800</xdr:colOff>
      <xdr:row>105</xdr:row>
      <xdr:rowOff>42418</xdr:rowOff>
    </xdr:to>
    <xdr:sp macro="" textlink="">
      <xdr:nvSpPr>
        <xdr:cNvPr id="587" name="楕円 586"/>
        <xdr:cNvSpPr/>
      </xdr:nvSpPr>
      <xdr:spPr>
        <a:xfrm>
          <a:off x="16268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90695</xdr:rowOff>
    </xdr:from>
    <xdr:ext cx="405111" cy="259045"/>
    <xdr:sp macro="" textlink="">
      <xdr:nvSpPr>
        <xdr:cNvPr id="588" name="【公民館】&#10;有形固定資産減価償却率該当値テキスト"/>
        <xdr:cNvSpPr txBox="1"/>
      </xdr:nvSpPr>
      <xdr:spPr>
        <a:xfrm>
          <a:off x="16357600"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589" name="楕円 588"/>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163068</xdr:rowOff>
    </xdr:from>
    <xdr:to>
      <xdr:col>85</xdr:col>
      <xdr:colOff>127000</xdr:colOff>
      <xdr:row>105</xdr:row>
      <xdr:rowOff>30480</xdr:rowOff>
    </xdr:to>
    <xdr:cxnSp macro="">
      <xdr:nvCxnSpPr>
        <xdr:cNvPr id="590" name="直線コネクタ 589"/>
        <xdr:cNvCxnSpPr/>
      </xdr:nvCxnSpPr>
      <xdr:spPr>
        <a:xfrm flipV="1">
          <a:off x="15481300" y="179938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591" name="楕円 590"/>
        <xdr:cNvSpPr/>
      </xdr:nvSpPr>
      <xdr:spPr>
        <a:xfrm>
          <a:off x="14541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158496</xdr:rowOff>
    </xdr:from>
    <xdr:to>
      <xdr:col>81</xdr:col>
      <xdr:colOff>50800</xdr:colOff>
      <xdr:row>105</xdr:row>
      <xdr:rowOff>30480</xdr:rowOff>
    </xdr:to>
    <xdr:cxnSp macro="">
      <xdr:nvCxnSpPr>
        <xdr:cNvPr id="592" name="直線コネクタ 591"/>
        <xdr:cNvCxnSpPr/>
      </xdr:nvCxnSpPr>
      <xdr:spPr>
        <a:xfrm>
          <a:off x="14592300" y="179892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57404</xdr:rowOff>
    </xdr:from>
    <xdr:to>
      <xdr:col>72</xdr:col>
      <xdr:colOff>38100</xdr:colOff>
      <xdr:row>104</xdr:row>
      <xdr:rowOff>159004</xdr:rowOff>
    </xdr:to>
    <xdr:sp macro="" textlink="">
      <xdr:nvSpPr>
        <xdr:cNvPr id="593" name="楕円 592"/>
        <xdr:cNvSpPr/>
      </xdr:nvSpPr>
      <xdr:spPr>
        <a:xfrm>
          <a:off x="1365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108204</xdr:rowOff>
    </xdr:from>
    <xdr:to>
      <xdr:col>76</xdr:col>
      <xdr:colOff>114300</xdr:colOff>
      <xdr:row>104</xdr:row>
      <xdr:rowOff>158496</xdr:rowOff>
    </xdr:to>
    <xdr:cxnSp macro="">
      <xdr:nvCxnSpPr>
        <xdr:cNvPr id="594" name="直線コネクタ 593"/>
        <xdr:cNvCxnSpPr/>
      </xdr:nvCxnSpPr>
      <xdr:spPr>
        <a:xfrm>
          <a:off x="13703300" y="179390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595" name="楕円 594"/>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108204</xdr:rowOff>
    </xdr:from>
    <xdr:to>
      <xdr:col>71</xdr:col>
      <xdr:colOff>177800</xdr:colOff>
      <xdr:row>105</xdr:row>
      <xdr:rowOff>99061</xdr:rowOff>
    </xdr:to>
    <xdr:cxnSp macro="">
      <xdr:nvCxnSpPr>
        <xdr:cNvPr id="596" name="直線コネクタ 595"/>
        <xdr:cNvCxnSpPr/>
      </xdr:nvCxnSpPr>
      <xdr:spPr>
        <a:xfrm flipV="1">
          <a:off x="12814300" y="17939004"/>
          <a:ext cx="8890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597" name="n_1ave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598"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599" name="n_3aveValue【公民館】&#10;有形固定資産減価償却率"/>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600" name="n_4aveValue【公民館】&#10;有形固定資産減価償却率"/>
        <xdr:cNvSpPr txBox="1"/>
      </xdr:nvSpPr>
      <xdr:spPr>
        <a:xfrm>
          <a:off x="12611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601" name="n_1mainValue【公民館】&#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602" name="n_2mainValue【公民館】&#10;有形固定資産減価償却率"/>
        <xdr:cNvSpPr txBox="1"/>
      </xdr:nvSpPr>
      <xdr:spPr>
        <a:xfrm>
          <a:off x="14389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150131</xdr:rowOff>
    </xdr:from>
    <xdr:ext cx="405111" cy="259045"/>
    <xdr:sp macro="" textlink="">
      <xdr:nvSpPr>
        <xdr:cNvPr id="603" name="n_3mainValue【公民館】&#10;有形固定資産減価償却率"/>
        <xdr:cNvSpPr txBox="1"/>
      </xdr:nvSpPr>
      <xdr:spPr>
        <a:xfrm>
          <a:off x="13500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04" name="n_4main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5" name="直線コネクタ 6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6" name="テキスト ボックス 6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7" name="直線コネクタ 6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8" name="テキスト ボックス 6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9" name="直線コネクタ 6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0" name="テキスト ボックス 6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1" name="直線コネクタ 6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2" name="テキスト ボックス 6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626" name="直線コネクタ 625"/>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627"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628" name="直線コネクタ 627"/>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629"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630" name="直線コネクタ 629"/>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631"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632" name="フローチャート: 判断 631"/>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633" name="フローチャート: 判断 632"/>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634" name="フローチャート: 判断 633"/>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635" name="フローチャート: 判断 634"/>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636" name="フローチャート: 判断 635"/>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23113</xdr:rowOff>
    </xdr:from>
    <xdr:to>
      <xdr:col>116</xdr:col>
      <xdr:colOff>114300</xdr:colOff>
      <xdr:row>106</xdr:row>
      <xdr:rowOff>124713</xdr:rowOff>
    </xdr:to>
    <xdr:sp macro="" textlink="">
      <xdr:nvSpPr>
        <xdr:cNvPr id="642" name="楕円 641"/>
        <xdr:cNvSpPr/>
      </xdr:nvSpPr>
      <xdr:spPr>
        <a:xfrm>
          <a:off x="221107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xdr:rowOff>
    </xdr:from>
    <xdr:ext cx="469744" cy="259045"/>
    <xdr:sp macro="" textlink="">
      <xdr:nvSpPr>
        <xdr:cNvPr id="643" name="【公民館】&#10;一人当たり面積該当値テキスト"/>
        <xdr:cNvSpPr txBox="1"/>
      </xdr:nvSpPr>
      <xdr:spPr>
        <a:xfrm>
          <a:off x="22199600"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44" name="楕円 643"/>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73913</xdr:rowOff>
    </xdr:to>
    <xdr:cxnSp macro="">
      <xdr:nvCxnSpPr>
        <xdr:cNvPr id="645" name="直線コネクタ 644"/>
        <xdr:cNvCxnSpPr/>
      </xdr:nvCxnSpPr>
      <xdr:spPr>
        <a:xfrm>
          <a:off x="21323300" y="1823847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18542</xdr:rowOff>
    </xdr:from>
    <xdr:to>
      <xdr:col>107</xdr:col>
      <xdr:colOff>101600</xdr:colOff>
      <xdr:row>106</xdr:row>
      <xdr:rowOff>120142</xdr:rowOff>
    </xdr:to>
    <xdr:sp macro="" textlink="">
      <xdr:nvSpPr>
        <xdr:cNvPr id="646" name="楕円 645"/>
        <xdr:cNvSpPr/>
      </xdr:nvSpPr>
      <xdr:spPr>
        <a:xfrm>
          <a:off x="20383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69342</xdr:rowOff>
    </xdr:to>
    <xdr:cxnSp macro="">
      <xdr:nvCxnSpPr>
        <xdr:cNvPr id="647" name="直線コネクタ 646"/>
        <xdr:cNvCxnSpPr/>
      </xdr:nvCxnSpPr>
      <xdr:spPr>
        <a:xfrm flipV="1">
          <a:off x="20434300" y="1823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23113</xdr:rowOff>
    </xdr:from>
    <xdr:to>
      <xdr:col>102</xdr:col>
      <xdr:colOff>165100</xdr:colOff>
      <xdr:row>106</xdr:row>
      <xdr:rowOff>124713</xdr:rowOff>
    </xdr:to>
    <xdr:sp macro="" textlink="">
      <xdr:nvSpPr>
        <xdr:cNvPr id="648" name="楕円 647"/>
        <xdr:cNvSpPr/>
      </xdr:nvSpPr>
      <xdr:spPr>
        <a:xfrm>
          <a:off x="19494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69342</xdr:rowOff>
    </xdr:from>
    <xdr:to>
      <xdr:col>107</xdr:col>
      <xdr:colOff>50800</xdr:colOff>
      <xdr:row>106</xdr:row>
      <xdr:rowOff>73913</xdr:rowOff>
    </xdr:to>
    <xdr:cxnSp macro="">
      <xdr:nvCxnSpPr>
        <xdr:cNvPr id="649" name="直線コネクタ 648"/>
        <xdr:cNvCxnSpPr/>
      </xdr:nvCxnSpPr>
      <xdr:spPr>
        <a:xfrm flipV="1">
          <a:off x="19545300" y="182430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96265</xdr:rowOff>
    </xdr:from>
    <xdr:to>
      <xdr:col>98</xdr:col>
      <xdr:colOff>38100</xdr:colOff>
      <xdr:row>107</xdr:row>
      <xdr:rowOff>26415</xdr:rowOff>
    </xdr:to>
    <xdr:sp macro="" textlink="">
      <xdr:nvSpPr>
        <xdr:cNvPr id="650" name="楕円 649"/>
        <xdr:cNvSpPr/>
      </xdr:nvSpPr>
      <xdr:spPr>
        <a:xfrm>
          <a:off x="18605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73913</xdr:rowOff>
    </xdr:from>
    <xdr:to>
      <xdr:col>102</xdr:col>
      <xdr:colOff>114300</xdr:colOff>
      <xdr:row>106</xdr:row>
      <xdr:rowOff>147065</xdr:rowOff>
    </xdr:to>
    <xdr:cxnSp macro="">
      <xdr:nvCxnSpPr>
        <xdr:cNvPr id="651" name="直線コネクタ 650"/>
        <xdr:cNvCxnSpPr/>
      </xdr:nvCxnSpPr>
      <xdr:spPr>
        <a:xfrm flipV="1">
          <a:off x="18656300" y="1824761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652"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653" name="n_2aveValue【公民館】&#10;一人当たり面積"/>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654" name="n_3aveValue【公民館】&#10;一人当たり面積"/>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655" name="n_4aveValue【公民館】&#10;一人当たり面積"/>
        <xdr:cNvSpPr txBox="1"/>
      </xdr:nvSpPr>
      <xdr:spPr>
        <a:xfrm>
          <a:off x="18421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656" name="n_1mainValue【公民館】&#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657" name="n_2main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115840</xdr:rowOff>
    </xdr:from>
    <xdr:ext cx="469744" cy="259045"/>
    <xdr:sp macro="" textlink="">
      <xdr:nvSpPr>
        <xdr:cNvPr id="658" name="n_3mainValue【公民館】&#10;一人当たり面積"/>
        <xdr:cNvSpPr txBox="1"/>
      </xdr:nvSpPr>
      <xdr:spPr>
        <a:xfrm>
          <a:off x="19310427"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17542</xdr:rowOff>
    </xdr:from>
    <xdr:ext cx="469744" cy="259045"/>
    <xdr:sp macro="" textlink="">
      <xdr:nvSpPr>
        <xdr:cNvPr id="659" name="n_4mainValue【公民館】&#10;一人当たり面積"/>
        <xdr:cNvSpPr txBox="1"/>
      </xdr:nvSpPr>
      <xdr:spPr>
        <a:xfrm>
          <a:off x="184214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類似団体と比較して特に有形固定資産償却率が高くなっている施設は、公営住宅、公民館である。公民館については、平成２９年度に老朽化した嬉野公民館と勤労者福祉研修所（嬉野地区コミュニティセンター）を統合し平成３０年度に完成している。公営住宅については築年数が５０年を超えているものもあり、使用状況に</a:t>
          </a:r>
          <a:r>
            <a:rPr kumimoji="1" lang="ja-JP" altLang="en-US" sz="1100" baseline="0">
              <a:solidFill>
                <a:schemeClr val="dk1"/>
              </a:solidFill>
              <a:effectLst/>
              <a:latin typeface="+mn-lt"/>
              <a:ea typeface="+mn-ea"/>
              <a:cs typeface="+mn-cs"/>
            </a:rPr>
            <a:t>応じて</a:t>
          </a:r>
          <a:r>
            <a:rPr kumimoji="1" lang="ja-JP" altLang="ja-JP" sz="1100" baseline="0">
              <a:solidFill>
                <a:schemeClr val="dk1"/>
              </a:solidFill>
              <a:effectLst/>
              <a:latin typeface="+mn-lt"/>
              <a:ea typeface="+mn-ea"/>
              <a:cs typeface="+mn-cs"/>
            </a:rPr>
            <a:t>改修等の老朽化対策に取り組む必要がある。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25,323
25,165
126.41
21,253,578
20,033,797
880,066
8,241,326
10,777,044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23767</xdr:rowOff>
    </xdr:from>
    <xdr:to>
      <xdr:col>24</xdr:col>
      <xdr:colOff>114300</xdr:colOff>
      <xdr:row>39</xdr:row>
      <xdr:rowOff>125367</xdr:rowOff>
    </xdr:to>
    <xdr:sp macro="" textlink="">
      <xdr:nvSpPr>
        <xdr:cNvPr id="74" name="楕円 73"/>
        <xdr:cNvSpPr/>
      </xdr:nvSpPr>
      <xdr:spPr>
        <a:xfrm>
          <a:off x="4584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2194</xdr:rowOff>
    </xdr:from>
    <xdr:ext cx="405111" cy="259045"/>
    <xdr:sp macro="" textlink="">
      <xdr:nvSpPr>
        <xdr:cNvPr id="75" name="【図書館】&#10;有形固定資産減価償却率該当値テキスト"/>
        <xdr:cNvSpPr txBox="1"/>
      </xdr:nvSpPr>
      <xdr:spPr>
        <a:xfrm>
          <a:off x="4673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74567</xdr:rowOff>
    </xdr:to>
    <xdr:cxnSp macro="">
      <xdr:nvCxnSpPr>
        <xdr:cNvPr id="77" name="直線コネクタ 76"/>
        <xdr:cNvCxnSpPr/>
      </xdr:nvCxnSpPr>
      <xdr:spPr>
        <a:xfrm>
          <a:off x="3797300" y="67219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xdr:cNvSpPr/>
      </xdr:nvSpPr>
      <xdr:spPr>
        <a:xfrm>
          <a:off x="2857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35378</xdr:rowOff>
    </xdr:to>
    <xdr:cxnSp macro="">
      <xdr:nvCxnSpPr>
        <xdr:cNvPr id="79" name="直線コネクタ 78"/>
        <xdr:cNvCxnSpPr/>
      </xdr:nvCxnSpPr>
      <xdr:spPr>
        <a:xfrm>
          <a:off x="2908300" y="66990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103777</xdr:rowOff>
    </xdr:from>
    <xdr:to>
      <xdr:col>10</xdr:col>
      <xdr:colOff>165100</xdr:colOff>
      <xdr:row>39</xdr:row>
      <xdr:rowOff>33927</xdr:rowOff>
    </xdr:to>
    <xdr:sp macro="" textlink="">
      <xdr:nvSpPr>
        <xdr:cNvPr id="80" name="楕円 79"/>
        <xdr:cNvSpPr/>
      </xdr:nvSpPr>
      <xdr:spPr>
        <a:xfrm>
          <a:off x="1968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154577</xdr:rowOff>
    </xdr:from>
    <xdr:to>
      <xdr:col>15</xdr:col>
      <xdr:colOff>50800</xdr:colOff>
      <xdr:row>39</xdr:row>
      <xdr:rowOff>12519</xdr:rowOff>
    </xdr:to>
    <xdr:cxnSp macro="">
      <xdr:nvCxnSpPr>
        <xdr:cNvPr id="81" name="直線コネクタ 80"/>
        <xdr:cNvCxnSpPr/>
      </xdr:nvCxnSpPr>
      <xdr:spPr>
        <a:xfrm>
          <a:off x="2019300" y="666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154577</xdr:rowOff>
    </xdr:to>
    <xdr:cxnSp macro="">
      <xdr:nvCxnSpPr>
        <xdr:cNvPr id="83" name="直線コネクタ 82"/>
        <xdr:cNvCxnSpPr/>
      </xdr:nvCxnSpPr>
      <xdr:spPr>
        <a:xfrm>
          <a:off x="1130300" y="663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図書館】&#10;有形固定資産減価償却率"/>
        <xdr:cNvSpPr txBox="1"/>
      </xdr:nvSpPr>
      <xdr:spPr>
        <a:xfrm>
          <a:off x="2705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25054</xdr:rowOff>
    </xdr:from>
    <xdr:ext cx="405111" cy="259045"/>
    <xdr:sp macro="" textlink="">
      <xdr:nvSpPr>
        <xdr:cNvPr id="90" name="n_3mainValue【図書館】&#10;有形固定資産減価償却率"/>
        <xdr:cNvSpPr txBox="1"/>
      </xdr:nvSpPr>
      <xdr:spPr>
        <a:xfrm>
          <a:off x="1816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22" name="フローチャート: 判断 121"/>
        <xdr:cNvSpPr/>
      </xdr:nvSpPr>
      <xdr:spPr>
        <a:xfrm>
          <a:off x="958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3" name="フローチャート: 判断 122"/>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24" name="フローチャート: 判断 123"/>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1" name="楕円 130"/>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2" name="【図書館】&#10;一人当たり面積該当値テキスト"/>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33" name="楕円 132"/>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39</xdr:row>
      <xdr:rowOff>6350</xdr:rowOff>
    </xdr:to>
    <xdr:cxnSp macro="">
      <xdr:nvCxnSpPr>
        <xdr:cNvPr id="134" name="直線コネクタ 133"/>
        <xdr:cNvCxnSpPr/>
      </xdr:nvCxnSpPr>
      <xdr:spPr>
        <a:xfrm flipV="1">
          <a:off x="9639300" y="668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35" name="楕円 134"/>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6350</xdr:rowOff>
    </xdr:to>
    <xdr:cxnSp macro="">
      <xdr:nvCxnSpPr>
        <xdr:cNvPr id="136" name="直線コネクタ 135"/>
        <xdr:cNvCxnSpPr/>
      </xdr:nvCxnSpPr>
      <xdr:spPr>
        <a:xfrm>
          <a:off x="8750300" y="669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6350</xdr:rowOff>
    </xdr:from>
    <xdr:to>
      <xdr:col>45</xdr:col>
      <xdr:colOff>177800</xdr:colOff>
      <xdr:row>39</xdr:row>
      <xdr:rowOff>19050</xdr:rowOff>
    </xdr:to>
    <xdr:cxnSp macro="">
      <xdr:nvCxnSpPr>
        <xdr:cNvPr id="138" name="直線コネクタ 137"/>
        <xdr:cNvCxnSpPr/>
      </xdr:nvCxnSpPr>
      <xdr:spPr>
        <a:xfrm flipV="1">
          <a:off x="7861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31750</xdr:rowOff>
    </xdr:to>
    <xdr:cxnSp macro="">
      <xdr:nvCxnSpPr>
        <xdr:cNvPr id="140" name="直線コネクタ 139"/>
        <xdr:cNvCxnSpPr/>
      </xdr:nvCxnSpPr>
      <xdr:spPr>
        <a:xfrm flipV="1">
          <a:off x="6972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41" name="n_1aveValue【図書館】&#10;一人当たり面積"/>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2"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3" name="n_3aveValue【図書館】&#10;一人当たり面積"/>
        <xdr:cNvSpPr txBox="1"/>
      </xdr:nvSpPr>
      <xdr:spPr>
        <a:xfrm>
          <a:off x="7626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45" name="n_1main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6" name="n_2main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7"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8" name="n_4mainValue【図書館】&#10;一人当たり面積"/>
        <xdr:cNvSpPr txBox="1"/>
      </xdr:nvSpPr>
      <xdr:spPr>
        <a:xfrm>
          <a:off x="6737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189" name="楕円 188"/>
        <xdr:cNvSpPr/>
      </xdr:nvSpPr>
      <xdr:spPr>
        <a:xfrm>
          <a:off x="4584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36847</xdr:rowOff>
    </xdr:from>
    <xdr:ext cx="405111" cy="259045"/>
    <xdr:sp macro="" textlink="">
      <xdr:nvSpPr>
        <xdr:cNvPr id="190" name="【体育館・プール】&#10;有形固定資産減価償却率該当値テキスト"/>
        <xdr:cNvSpPr txBox="1"/>
      </xdr:nvSpPr>
      <xdr:spPr>
        <a:xfrm>
          <a:off x="4673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91" name="楕円 190"/>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64770</xdr:rowOff>
    </xdr:to>
    <xdr:cxnSp macro="">
      <xdr:nvCxnSpPr>
        <xdr:cNvPr id="192" name="直線コネクタ 191"/>
        <xdr:cNvCxnSpPr/>
      </xdr:nvCxnSpPr>
      <xdr:spPr>
        <a:xfrm>
          <a:off x="3797300" y="99593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93" name="楕円 192"/>
        <xdr:cNvSpPr/>
      </xdr:nvSpPr>
      <xdr:spPr>
        <a:xfrm>
          <a:off x="2857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15240</xdr:rowOff>
    </xdr:to>
    <xdr:cxnSp macro="">
      <xdr:nvCxnSpPr>
        <xdr:cNvPr id="194" name="直線コネクタ 193"/>
        <xdr:cNvCxnSpPr/>
      </xdr:nvCxnSpPr>
      <xdr:spPr>
        <a:xfrm>
          <a:off x="2908300" y="99117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101600</xdr:rowOff>
    </xdr:from>
    <xdr:to>
      <xdr:col>10</xdr:col>
      <xdr:colOff>165100</xdr:colOff>
      <xdr:row>58</xdr:row>
      <xdr:rowOff>31750</xdr:rowOff>
    </xdr:to>
    <xdr:sp macro="" textlink="">
      <xdr:nvSpPr>
        <xdr:cNvPr id="195" name="楕円 194"/>
        <xdr:cNvSpPr/>
      </xdr:nvSpPr>
      <xdr:spPr>
        <a:xfrm>
          <a:off x="1968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139065</xdr:rowOff>
    </xdr:from>
    <xdr:to>
      <xdr:col>15</xdr:col>
      <xdr:colOff>50800</xdr:colOff>
      <xdr:row>57</xdr:row>
      <xdr:rowOff>152400</xdr:rowOff>
    </xdr:to>
    <xdr:cxnSp macro="">
      <xdr:nvCxnSpPr>
        <xdr:cNvPr id="196" name="直線コネクタ 195"/>
        <xdr:cNvCxnSpPr/>
      </xdr:nvCxnSpPr>
      <xdr:spPr>
        <a:xfrm flipV="1">
          <a:off x="2019300" y="99117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50165</xdr:rowOff>
    </xdr:from>
    <xdr:to>
      <xdr:col>6</xdr:col>
      <xdr:colOff>38100</xdr:colOff>
      <xdr:row>62</xdr:row>
      <xdr:rowOff>151765</xdr:rowOff>
    </xdr:to>
    <xdr:sp macro="" textlink="">
      <xdr:nvSpPr>
        <xdr:cNvPr id="197" name="楕円 196"/>
        <xdr:cNvSpPr/>
      </xdr:nvSpPr>
      <xdr:spPr>
        <a:xfrm>
          <a:off x="107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152400</xdr:rowOff>
    </xdr:from>
    <xdr:to>
      <xdr:col>10</xdr:col>
      <xdr:colOff>114300</xdr:colOff>
      <xdr:row>62</xdr:row>
      <xdr:rowOff>100965</xdr:rowOff>
    </xdr:to>
    <xdr:cxnSp macro="">
      <xdr:nvCxnSpPr>
        <xdr:cNvPr id="198" name="直線コネクタ 197"/>
        <xdr:cNvCxnSpPr/>
      </xdr:nvCxnSpPr>
      <xdr:spPr>
        <a:xfrm flipV="1">
          <a:off x="1130300" y="9925050"/>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0" name="n_2aveValue【体育館・プール】&#10;有形固定資産減価償却率"/>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aveValue【体育館・プー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82567</xdr:rowOff>
    </xdr:from>
    <xdr:ext cx="405111" cy="259045"/>
    <xdr:sp macro="" textlink="">
      <xdr:nvSpPr>
        <xdr:cNvPr id="203" name="n_1mainValue【体育館・プール】&#10;有形固定資産減価償却率"/>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204" name="n_2mainValue【体育館・プー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48277</xdr:rowOff>
    </xdr:from>
    <xdr:ext cx="405111" cy="259045"/>
    <xdr:sp macro="" textlink="">
      <xdr:nvSpPr>
        <xdr:cNvPr id="205" name="n_3mainValue【体育館・プール】&#10;有形固定資産減価償却率"/>
        <xdr:cNvSpPr txBox="1"/>
      </xdr:nvSpPr>
      <xdr:spPr>
        <a:xfrm>
          <a:off x="1816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142892</xdr:rowOff>
    </xdr:from>
    <xdr:ext cx="405111" cy="259045"/>
    <xdr:sp macro="" textlink="">
      <xdr:nvSpPr>
        <xdr:cNvPr id="206" name="n_4mainValue【体育館・プール】&#10;有形固定資産減価償却率"/>
        <xdr:cNvSpPr txBox="1"/>
      </xdr:nvSpPr>
      <xdr:spPr>
        <a:xfrm>
          <a:off x="927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7" name="フローチャート: 判断 236"/>
        <xdr:cNvSpPr/>
      </xdr:nvSpPr>
      <xdr:spPr>
        <a:xfrm>
          <a:off x="9588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38" name="フローチャート: 判断 237"/>
        <xdr:cNvSpPr/>
      </xdr:nvSpPr>
      <xdr:spPr>
        <a:xfrm>
          <a:off x="8699500" y="1055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239" name="フローチャート: 判断 238"/>
        <xdr:cNvSpPr/>
      </xdr:nvSpPr>
      <xdr:spPr>
        <a:xfrm>
          <a:off x="781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240" name="フローチャート: 判断 239"/>
        <xdr:cNvSpPr/>
      </xdr:nvSpPr>
      <xdr:spPr>
        <a:xfrm>
          <a:off x="6921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161290</xdr:rowOff>
    </xdr:from>
    <xdr:to>
      <xdr:col>55</xdr:col>
      <xdr:colOff>50800</xdr:colOff>
      <xdr:row>62</xdr:row>
      <xdr:rowOff>91440</xdr:rowOff>
    </xdr:to>
    <xdr:sp macro="" textlink="">
      <xdr:nvSpPr>
        <xdr:cNvPr id="246" name="楕円 245"/>
        <xdr:cNvSpPr/>
      </xdr:nvSpPr>
      <xdr:spPr>
        <a:xfrm>
          <a:off x="104267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12717</xdr:rowOff>
    </xdr:from>
    <xdr:ext cx="469744" cy="259045"/>
    <xdr:sp macro="" textlink="">
      <xdr:nvSpPr>
        <xdr:cNvPr id="247" name="【体育館・プール】&#10;一人当たり面積該当値テキスト"/>
        <xdr:cNvSpPr txBox="1"/>
      </xdr:nvSpPr>
      <xdr:spPr>
        <a:xfrm>
          <a:off x="10515600" y="104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8" name="楕円 247"/>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40640</xdr:rowOff>
    </xdr:from>
    <xdr:to>
      <xdr:col>55</xdr:col>
      <xdr:colOff>0</xdr:colOff>
      <xdr:row>62</xdr:row>
      <xdr:rowOff>45720</xdr:rowOff>
    </xdr:to>
    <xdr:cxnSp macro="">
      <xdr:nvCxnSpPr>
        <xdr:cNvPr id="249" name="直線コネクタ 248"/>
        <xdr:cNvCxnSpPr/>
      </xdr:nvCxnSpPr>
      <xdr:spPr>
        <a:xfrm flipV="1">
          <a:off x="9639300" y="106705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170180</xdr:rowOff>
    </xdr:from>
    <xdr:to>
      <xdr:col>46</xdr:col>
      <xdr:colOff>38100</xdr:colOff>
      <xdr:row>62</xdr:row>
      <xdr:rowOff>100330</xdr:rowOff>
    </xdr:to>
    <xdr:sp macro="" textlink="">
      <xdr:nvSpPr>
        <xdr:cNvPr id="250" name="楕円 249"/>
        <xdr:cNvSpPr/>
      </xdr:nvSpPr>
      <xdr:spPr>
        <a:xfrm>
          <a:off x="869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49530</xdr:rowOff>
    </xdr:to>
    <xdr:cxnSp macro="">
      <xdr:nvCxnSpPr>
        <xdr:cNvPr id="251" name="直線コネクタ 250"/>
        <xdr:cNvCxnSpPr/>
      </xdr:nvCxnSpPr>
      <xdr:spPr>
        <a:xfrm flipV="1">
          <a:off x="8750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152400</xdr:rowOff>
    </xdr:from>
    <xdr:to>
      <xdr:col>41</xdr:col>
      <xdr:colOff>101600</xdr:colOff>
      <xdr:row>62</xdr:row>
      <xdr:rowOff>82550</xdr:rowOff>
    </xdr:to>
    <xdr:sp macro="" textlink="">
      <xdr:nvSpPr>
        <xdr:cNvPr id="252" name="楕円 251"/>
        <xdr:cNvSpPr/>
      </xdr:nvSpPr>
      <xdr:spPr>
        <a:xfrm>
          <a:off x="7810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31750</xdr:rowOff>
    </xdr:from>
    <xdr:to>
      <xdr:col>45</xdr:col>
      <xdr:colOff>177800</xdr:colOff>
      <xdr:row>62</xdr:row>
      <xdr:rowOff>49530</xdr:rowOff>
    </xdr:to>
    <xdr:cxnSp macro="">
      <xdr:nvCxnSpPr>
        <xdr:cNvPr id="253" name="直線コネクタ 252"/>
        <xdr:cNvCxnSpPr/>
      </xdr:nvCxnSpPr>
      <xdr:spPr>
        <a:xfrm>
          <a:off x="7861300" y="106616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165100</xdr:rowOff>
    </xdr:from>
    <xdr:to>
      <xdr:col>36</xdr:col>
      <xdr:colOff>165100</xdr:colOff>
      <xdr:row>63</xdr:row>
      <xdr:rowOff>95250</xdr:rowOff>
    </xdr:to>
    <xdr:sp macro="" textlink="">
      <xdr:nvSpPr>
        <xdr:cNvPr id="254" name="楕円 253"/>
        <xdr:cNvSpPr/>
      </xdr:nvSpPr>
      <xdr:spPr>
        <a:xfrm>
          <a:off x="6921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31750</xdr:rowOff>
    </xdr:from>
    <xdr:to>
      <xdr:col>41</xdr:col>
      <xdr:colOff>50800</xdr:colOff>
      <xdr:row>63</xdr:row>
      <xdr:rowOff>44450</xdr:rowOff>
    </xdr:to>
    <xdr:cxnSp macro="">
      <xdr:nvCxnSpPr>
        <xdr:cNvPr id="255" name="直線コネクタ 254"/>
        <xdr:cNvCxnSpPr/>
      </xdr:nvCxnSpPr>
      <xdr:spPr>
        <a:xfrm flipV="1">
          <a:off x="6972300" y="10661650"/>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256" name="n_1aveValue【体育館・プール】&#10;一人当たり面積"/>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57" name="n_2aveValue【体育館・プール】&#10;一人当たり面積"/>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258" name="n_3aveValue【体育館・プール】&#10;一人当たり面積"/>
        <xdr:cNvSpPr txBox="1"/>
      </xdr:nvSpPr>
      <xdr:spPr>
        <a:xfrm>
          <a:off x="7626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259" name="n_4aveValue【体育館・プール】&#10;一人当たり面積"/>
        <xdr:cNvSpPr txBox="1"/>
      </xdr:nvSpPr>
      <xdr:spPr>
        <a:xfrm>
          <a:off x="6737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60"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91457</xdr:rowOff>
    </xdr:from>
    <xdr:ext cx="469744" cy="259045"/>
    <xdr:sp macro="" textlink="">
      <xdr:nvSpPr>
        <xdr:cNvPr id="261" name="n_2mainValue【体育館・プール】&#10;一人当たり面積"/>
        <xdr:cNvSpPr txBox="1"/>
      </xdr:nvSpPr>
      <xdr:spPr>
        <a:xfrm>
          <a:off x="8515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73677</xdr:rowOff>
    </xdr:from>
    <xdr:ext cx="469744" cy="259045"/>
    <xdr:sp macro="" textlink="">
      <xdr:nvSpPr>
        <xdr:cNvPr id="262" name="n_3mainValue【体育館・プール】&#10;一人当たり面積"/>
        <xdr:cNvSpPr txBox="1"/>
      </xdr:nvSpPr>
      <xdr:spPr>
        <a:xfrm>
          <a:off x="7626427"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86377</xdr:rowOff>
    </xdr:from>
    <xdr:ext cx="469744" cy="259045"/>
    <xdr:sp macro="" textlink="">
      <xdr:nvSpPr>
        <xdr:cNvPr id="263" name="n_4mainValue【体育館・プール】&#10;一人当たり面積"/>
        <xdr:cNvSpPr txBox="1"/>
      </xdr:nvSpPr>
      <xdr:spPr>
        <a:xfrm>
          <a:off x="6737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5" name="フローチャート: 判断 294"/>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6" name="フローチャート: 判断 295"/>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7" name="フローチャート: 判断 296"/>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298" name="フローチャート: 判断 297"/>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304" name="楕円 303"/>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305" name="【福祉施設】&#10;有形固定資産減価償却率該当値テキスト"/>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17780</xdr:rowOff>
    </xdr:from>
    <xdr:to>
      <xdr:col>20</xdr:col>
      <xdr:colOff>38100</xdr:colOff>
      <xdr:row>84</xdr:row>
      <xdr:rowOff>119380</xdr:rowOff>
    </xdr:to>
    <xdr:sp macro="" textlink="">
      <xdr:nvSpPr>
        <xdr:cNvPr id="306" name="楕円 305"/>
        <xdr:cNvSpPr/>
      </xdr:nvSpPr>
      <xdr:spPr>
        <a:xfrm>
          <a:off x="3746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68580</xdr:rowOff>
    </xdr:from>
    <xdr:to>
      <xdr:col>24</xdr:col>
      <xdr:colOff>63500</xdr:colOff>
      <xdr:row>84</xdr:row>
      <xdr:rowOff>110489</xdr:rowOff>
    </xdr:to>
    <xdr:cxnSp macro="">
      <xdr:nvCxnSpPr>
        <xdr:cNvPr id="307" name="直線コネクタ 306"/>
        <xdr:cNvCxnSpPr/>
      </xdr:nvCxnSpPr>
      <xdr:spPr>
        <a:xfrm>
          <a:off x="3797300" y="14470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308" name="楕円 307"/>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68580</xdr:rowOff>
    </xdr:to>
    <xdr:cxnSp macro="">
      <xdr:nvCxnSpPr>
        <xdr:cNvPr id="309" name="直線コネクタ 308"/>
        <xdr:cNvCxnSpPr/>
      </xdr:nvCxnSpPr>
      <xdr:spPr>
        <a:xfrm>
          <a:off x="2908300" y="14426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10" name="楕円 309"/>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156211</xdr:rowOff>
    </xdr:from>
    <xdr:to>
      <xdr:col>15</xdr:col>
      <xdr:colOff>50800</xdr:colOff>
      <xdr:row>84</xdr:row>
      <xdr:rowOff>24764</xdr:rowOff>
    </xdr:to>
    <xdr:cxnSp macro="">
      <xdr:nvCxnSpPr>
        <xdr:cNvPr id="311" name="直線コネクタ 310"/>
        <xdr:cNvCxnSpPr/>
      </xdr:nvCxnSpPr>
      <xdr:spPr>
        <a:xfrm>
          <a:off x="2019300" y="14386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69214</xdr:rowOff>
    </xdr:from>
    <xdr:to>
      <xdr:col>6</xdr:col>
      <xdr:colOff>38100</xdr:colOff>
      <xdr:row>83</xdr:row>
      <xdr:rowOff>170814</xdr:rowOff>
    </xdr:to>
    <xdr:sp macro="" textlink="">
      <xdr:nvSpPr>
        <xdr:cNvPr id="312" name="楕円 311"/>
        <xdr:cNvSpPr/>
      </xdr:nvSpPr>
      <xdr:spPr>
        <a:xfrm>
          <a:off x="107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120014</xdr:rowOff>
    </xdr:from>
    <xdr:to>
      <xdr:col>10</xdr:col>
      <xdr:colOff>114300</xdr:colOff>
      <xdr:row>83</xdr:row>
      <xdr:rowOff>156211</xdr:rowOff>
    </xdr:to>
    <xdr:cxnSp macro="">
      <xdr:nvCxnSpPr>
        <xdr:cNvPr id="313" name="直線コネクタ 312"/>
        <xdr:cNvCxnSpPr/>
      </xdr:nvCxnSpPr>
      <xdr:spPr>
        <a:xfrm>
          <a:off x="1130300" y="143503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4"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5" name="n_2aveValue【福祉施設】&#10;有形固定資産減価償却率"/>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6"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7" name="n_4aveValue【福祉施設】&#10;有形固定資産減価償却率"/>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110507</xdr:rowOff>
    </xdr:from>
    <xdr:ext cx="405111" cy="259045"/>
    <xdr:sp macro="" textlink="">
      <xdr:nvSpPr>
        <xdr:cNvPr id="318" name="n_1mainValue【福祉施設】&#10;有形固定資産減価償却率"/>
        <xdr:cNvSpPr txBox="1"/>
      </xdr:nvSpPr>
      <xdr:spPr>
        <a:xfrm>
          <a:off x="3582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319" name="n_2mainValue【福祉施設】&#10;有形固定資産減価償却率"/>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20" name="n_3mainValue【福祉施設】&#10;有形固定資産減価償却率"/>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161941</xdr:rowOff>
    </xdr:from>
    <xdr:ext cx="405111" cy="259045"/>
    <xdr:sp macro="" textlink="">
      <xdr:nvSpPr>
        <xdr:cNvPr id="321" name="n_4mainValue【福祉施設】&#10;有形固定資産減価償却率"/>
        <xdr:cNvSpPr txBox="1"/>
      </xdr:nvSpPr>
      <xdr:spPr>
        <a:xfrm>
          <a:off x="927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354" name="フローチャート: 判断 353"/>
        <xdr:cNvSpPr/>
      </xdr:nvSpPr>
      <xdr:spPr>
        <a:xfrm>
          <a:off x="95885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55" name="フローチャート: 判断 354"/>
        <xdr:cNvSpPr/>
      </xdr:nvSpPr>
      <xdr:spPr>
        <a:xfrm>
          <a:off x="8699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356" name="フローチャート: 判断 355"/>
        <xdr:cNvSpPr/>
      </xdr:nvSpPr>
      <xdr:spPr>
        <a:xfrm>
          <a:off x="7810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357" name="フローチャート: 判断 356"/>
        <xdr:cNvSpPr/>
      </xdr:nvSpPr>
      <xdr:spPr>
        <a:xfrm>
          <a:off x="6921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41729</xdr:rowOff>
    </xdr:from>
    <xdr:to>
      <xdr:col>55</xdr:col>
      <xdr:colOff>50800</xdr:colOff>
      <xdr:row>86</xdr:row>
      <xdr:rowOff>143329</xdr:rowOff>
    </xdr:to>
    <xdr:sp macro="" textlink="">
      <xdr:nvSpPr>
        <xdr:cNvPr id="363" name="楕円 362"/>
        <xdr:cNvSpPr/>
      </xdr:nvSpPr>
      <xdr:spPr>
        <a:xfrm>
          <a:off x="10426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128106</xdr:rowOff>
    </xdr:from>
    <xdr:ext cx="469744" cy="259045"/>
    <xdr:sp macro="" textlink="">
      <xdr:nvSpPr>
        <xdr:cNvPr id="364" name="【福祉施設】&#10;一人当たり面積該当値テキスト"/>
        <xdr:cNvSpPr txBox="1"/>
      </xdr:nvSpPr>
      <xdr:spPr>
        <a:xfrm>
          <a:off x="10515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42818</xdr:rowOff>
    </xdr:from>
    <xdr:to>
      <xdr:col>50</xdr:col>
      <xdr:colOff>165100</xdr:colOff>
      <xdr:row>86</xdr:row>
      <xdr:rowOff>144418</xdr:rowOff>
    </xdr:to>
    <xdr:sp macro="" textlink="">
      <xdr:nvSpPr>
        <xdr:cNvPr id="365" name="楕円 364"/>
        <xdr:cNvSpPr/>
      </xdr:nvSpPr>
      <xdr:spPr>
        <a:xfrm>
          <a:off x="9588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92529</xdr:rowOff>
    </xdr:from>
    <xdr:to>
      <xdr:col>55</xdr:col>
      <xdr:colOff>0</xdr:colOff>
      <xdr:row>86</xdr:row>
      <xdr:rowOff>93618</xdr:rowOff>
    </xdr:to>
    <xdr:cxnSp macro="">
      <xdr:nvCxnSpPr>
        <xdr:cNvPr id="366" name="直線コネクタ 365"/>
        <xdr:cNvCxnSpPr/>
      </xdr:nvCxnSpPr>
      <xdr:spPr>
        <a:xfrm flipV="1">
          <a:off x="9639300" y="14837229"/>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43906</xdr:rowOff>
    </xdr:from>
    <xdr:to>
      <xdr:col>46</xdr:col>
      <xdr:colOff>38100</xdr:colOff>
      <xdr:row>86</xdr:row>
      <xdr:rowOff>145506</xdr:rowOff>
    </xdr:to>
    <xdr:sp macro="" textlink="">
      <xdr:nvSpPr>
        <xdr:cNvPr id="367" name="楕円 366"/>
        <xdr:cNvSpPr/>
      </xdr:nvSpPr>
      <xdr:spPr>
        <a:xfrm>
          <a:off x="86995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93618</xdr:rowOff>
    </xdr:from>
    <xdr:to>
      <xdr:col>50</xdr:col>
      <xdr:colOff>114300</xdr:colOff>
      <xdr:row>86</xdr:row>
      <xdr:rowOff>94706</xdr:rowOff>
    </xdr:to>
    <xdr:cxnSp macro="">
      <xdr:nvCxnSpPr>
        <xdr:cNvPr id="368" name="直線コネクタ 367"/>
        <xdr:cNvCxnSpPr/>
      </xdr:nvCxnSpPr>
      <xdr:spPr>
        <a:xfrm flipV="1">
          <a:off x="8750300" y="148383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43906</xdr:rowOff>
    </xdr:from>
    <xdr:to>
      <xdr:col>41</xdr:col>
      <xdr:colOff>101600</xdr:colOff>
      <xdr:row>86</xdr:row>
      <xdr:rowOff>145506</xdr:rowOff>
    </xdr:to>
    <xdr:sp macro="" textlink="">
      <xdr:nvSpPr>
        <xdr:cNvPr id="369" name="楕円 368"/>
        <xdr:cNvSpPr/>
      </xdr:nvSpPr>
      <xdr:spPr>
        <a:xfrm>
          <a:off x="78105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94706</xdr:rowOff>
    </xdr:from>
    <xdr:to>
      <xdr:col>45</xdr:col>
      <xdr:colOff>177800</xdr:colOff>
      <xdr:row>86</xdr:row>
      <xdr:rowOff>94706</xdr:rowOff>
    </xdr:to>
    <xdr:cxnSp macro="">
      <xdr:nvCxnSpPr>
        <xdr:cNvPr id="370" name="直線コネクタ 369"/>
        <xdr:cNvCxnSpPr/>
      </xdr:nvCxnSpPr>
      <xdr:spPr>
        <a:xfrm>
          <a:off x="7861300" y="14839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44994</xdr:rowOff>
    </xdr:from>
    <xdr:to>
      <xdr:col>36</xdr:col>
      <xdr:colOff>165100</xdr:colOff>
      <xdr:row>86</xdr:row>
      <xdr:rowOff>146594</xdr:rowOff>
    </xdr:to>
    <xdr:sp macro="" textlink="">
      <xdr:nvSpPr>
        <xdr:cNvPr id="371" name="楕円 370"/>
        <xdr:cNvSpPr/>
      </xdr:nvSpPr>
      <xdr:spPr>
        <a:xfrm>
          <a:off x="69215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94706</xdr:rowOff>
    </xdr:from>
    <xdr:to>
      <xdr:col>41</xdr:col>
      <xdr:colOff>50800</xdr:colOff>
      <xdr:row>86</xdr:row>
      <xdr:rowOff>95794</xdr:rowOff>
    </xdr:to>
    <xdr:cxnSp macro="">
      <xdr:nvCxnSpPr>
        <xdr:cNvPr id="372" name="直線コネクタ 371"/>
        <xdr:cNvCxnSpPr/>
      </xdr:nvCxnSpPr>
      <xdr:spPr>
        <a:xfrm flipV="1">
          <a:off x="6972300" y="148394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71682</xdr:rowOff>
    </xdr:from>
    <xdr:ext cx="469744" cy="259045"/>
    <xdr:sp macro="" textlink="">
      <xdr:nvSpPr>
        <xdr:cNvPr id="373" name="n_1aveValue【福祉施設】&#10;一人当たり面積"/>
        <xdr:cNvSpPr txBox="1"/>
      </xdr:nvSpPr>
      <xdr:spPr>
        <a:xfrm>
          <a:off x="93917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374" name="n_2aveValue【福祉施設】&#10;一人当たり面積"/>
        <xdr:cNvSpPr txBox="1"/>
      </xdr:nvSpPr>
      <xdr:spPr>
        <a:xfrm>
          <a:off x="8515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375" name="n_3aveValue【福祉施設】&#10;一人当たり面積"/>
        <xdr:cNvSpPr txBox="1"/>
      </xdr:nvSpPr>
      <xdr:spPr>
        <a:xfrm>
          <a:off x="7626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376" name="n_4aveValue【福祉施設】&#10;一人当たり面積"/>
        <xdr:cNvSpPr txBox="1"/>
      </xdr:nvSpPr>
      <xdr:spPr>
        <a:xfrm>
          <a:off x="6737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135545</xdr:rowOff>
    </xdr:from>
    <xdr:ext cx="469744" cy="259045"/>
    <xdr:sp macro="" textlink="">
      <xdr:nvSpPr>
        <xdr:cNvPr id="377" name="n_1mainValue【福祉施設】&#10;一人当たり面積"/>
        <xdr:cNvSpPr txBox="1"/>
      </xdr:nvSpPr>
      <xdr:spPr>
        <a:xfrm>
          <a:off x="9391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136633</xdr:rowOff>
    </xdr:from>
    <xdr:ext cx="469744" cy="259045"/>
    <xdr:sp macro="" textlink="">
      <xdr:nvSpPr>
        <xdr:cNvPr id="378" name="n_2mainValue【福祉施設】&#10;一人当たり面積"/>
        <xdr:cNvSpPr txBox="1"/>
      </xdr:nvSpPr>
      <xdr:spPr>
        <a:xfrm>
          <a:off x="8515427"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136633</xdr:rowOff>
    </xdr:from>
    <xdr:ext cx="469744" cy="259045"/>
    <xdr:sp macro="" textlink="">
      <xdr:nvSpPr>
        <xdr:cNvPr id="379" name="n_3mainValue【福祉施設】&#10;一人当たり面積"/>
        <xdr:cNvSpPr txBox="1"/>
      </xdr:nvSpPr>
      <xdr:spPr>
        <a:xfrm>
          <a:off x="7626427"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137721</xdr:rowOff>
    </xdr:from>
    <xdr:ext cx="469744" cy="259045"/>
    <xdr:sp macro="" textlink="">
      <xdr:nvSpPr>
        <xdr:cNvPr id="380" name="n_4mainValue【福祉施設】&#10;一人当たり面積"/>
        <xdr:cNvSpPr txBox="1"/>
      </xdr:nvSpPr>
      <xdr:spPr>
        <a:xfrm>
          <a:off x="6737427" y="148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11"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5" name="フローチャート: 判断 414"/>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6" name="フローチャート: 判断 415"/>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131536</xdr:rowOff>
    </xdr:from>
    <xdr:to>
      <xdr:col>24</xdr:col>
      <xdr:colOff>114300</xdr:colOff>
      <xdr:row>102</xdr:row>
      <xdr:rowOff>61686</xdr:rowOff>
    </xdr:to>
    <xdr:sp macro="" textlink="">
      <xdr:nvSpPr>
        <xdr:cNvPr id="422" name="楕円 421"/>
        <xdr:cNvSpPr/>
      </xdr:nvSpPr>
      <xdr:spPr>
        <a:xfrm>
          <a:off x="4584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154413</xdr:rowOff>
    </xdr:from>
    <xdr:ext cx="405111" cy="259045"/>
    <xdr:sp macro="" textlink="">
      <xdr:nvSpPr>
        <xdr:cNvPr id="423" name="【市民会館】&#10;有形固定資産減価償却率該当値テキスト"/>
        <xdr:cNvSpPr txBox="1"/>
      </xdr:nvSpPr>
      <xdr:spPr>
        <a:xfrm>
          <a:off x="4673600"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72752</xdr:rowOff>
    </xdr:from>
    <xdr:to>
      <xdr:col>20</xdr:col>
      <xdr:colOff>38100</xdr:colOff>
      <xdr:row>102</xdr:row>
      <xdr:rowOff>2902</xdr:rowOff>
    </xdr:to>
    <xdr:sp macro="" textlink="">
      <xdr:nvSpPr>
        <xdr:cNvPr id="424" name="楕円 423"/>
        <xdr:cNvSpPr/>
      </xdr:nvSpPr>
      <xdr:spPr>
        <a:xfrm>
          <a:off x="3746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123552</xdr:rowOff>
    </xdr:from>
    <xdr:to>
      <xdr:col>24</xdr:col>
      <xdr:colOff>63500</xdr:colOff>
      <xdr:row>102</xdr:row>
      <xdr:rowOff>10886</xdr:rowOff>
    </xdr:to>
    <xdr:cxnSp macro="">
      <xdr:nvCxnSpPr>
        <xdr:cNvPr id="425" name="直線コネクタ 424"/>
        <xdr:cNvCxnSpPr/>
      </xdr:nvCxnSpPr>
      <xdr:spPr>
        <a:xfrm>
          <a:off x="3797300" y="1744000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xdr:rowOff>
    </xdr:from>
    <xdr:to>
      <xdr:col>15</xdr:col>
      <xdr:colOff>101600</xdr:colOff>
      <xdr:row>101</xdr:row>
      <xdr:rowOff>115570</xdr:rowOff>
    </xdr:to>
    <xdr:sp macro="" textlink="">
      <xdr:nvSpPr>
        <xdr:cNvPr id="426" name="楕円 425"/>
        <xdr:cNvSpPr/>
      </xdr:nvSpPr>
      <xdr:spPr>
        <a:xfrm>
          <a:off x="2857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64770</xdr:rowOff>
    </xdr:from>
    <xdr:to>
      <xdr:col>19</xdr:col>
      <xdr:colOff>177800</xdr:colOff>
      <xdr:row>101</xdr:row>
      <xdr:rowOff>123552</xdr:rowOff>
    </xdr:to>
    <xdr:cxnSp macro="">
      <xdr:nvCxnSpPr>
        <xdr:cNvPr id="427" name="直線コネクタ 426"/>
        <xdr:cNvCxnSpPr/>
      </xdr:nvCxnSpPr>
      <xdr:spPr>
        <a:xfrm>
          <a:off x="2908300" y="173812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128270</xdr:rowOff>
    </xdr:from>
    <xdr:to>
      <xdr:col>10</xdr:col>
      <xdr:colOff>165100</xdr:colOff>
      <xdr:row>101</xdr:row>
      <xdr:rowOff>58420</xdr:rowOff>
    </xdr:to>
    <xdr:sp macro="" textlink="">
      <xdr:nvSpPr>
        <xdr:cNvPr id="428" name="楕円 427"/>
        <xdr:cNvSpPr/>
      </xdr:nvSpPr>
      <xdr:spPr>
        <a:xfrm>
          <a:off x="1968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xdr:rowOff>
    </xdr:from>
    <xdr:to>
      <xdr:col>15</xdr:col>
      <xdr:colOff>50800</xdr:colOff>
      <xdr:row>101</xdr:row>
      <xdr:rowOff>64770</xdr:rowOff>
    </xdr:to>
    <xdr:cxnSp macro="">
      <xdr:nvCxnSpPr>
        <xdr:cNvPr id="429" name="直線コネクタ 428"/>
        <xdr:cNvCxnSpPr/>
      </xdr:nvCxnSpPr>
      <xdr:spPr>
        <a:xfrm>
          <a:off x="2019300" y="17324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69487</xdr:rowOff>
    </xdr:from>
    <xdr:to>
      <xdr:col>6</xdr:col>
      <xdr:colOff>38100</xdr:colOff>
      <xdr:row>100</xdr:row>
      <xdr:rowOff>171087</xdr:rowOff>
    </xdr:to>
    <xdr:sp macro="" textlink="">
      <xdr:nvSpPr>
        <xdr:cNvPr id="430" name="楕円 429"/>
        <xdr:cNvSpPr/>
      </xdr:nvSpPr>
      <xdr:spPr>
        <a:xfrm>
          <a:off x="10795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120287</xdr:rowOff>
    </xdr:from>
    <xdr:to>
      <xdr:col>10</xdr:col>
      <xdr:colOff>114300</xdr:colOff>
      <xdr:row>101</xdr:row>
      <xdr:rowOff>7620</xdr:rowOff>
    </xdr:to>
    <xdr:cxnSp macro="">
      <xdr:nvCxnSpPr>
        <xdr:cNvPr id="431" name="直線コネクタ 430"/>
        <xdr:cNvCxnSpPr/>
      </xdr:nvCxnSpPr>
      <xdr:spPr>
        <a:xfrm>
          <a:off x="1130300" y="1726528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2"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3"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4"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5"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19429</xdr:rowOff>
    </xdr:from>
    <xdr:ext cx="405111" cy="259045"/>
    <xdr:sp macro="" textlink="">
      <xdr:nvSpPr>
        <xdr:cNvPr id="436" name="n_1mainValue【市民会館】&#10;有形固定資産減価償却率"/>
        <xdr:cNvSpPr txBox="1"/>
      </xdr:nvSpPr>
      <xdr:spPr>
        <a:xfrm>
          <a:off x="3582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132097</xdr:rowOff>
    </xdr:from>
    <xdr:ext cx="405111" cy="259045"/>
    <xdr:sp macro="" textlink="">
      <xdr:nvSpPr>
        <xdr:cNvPr id="437" name="n_2mainValue【市民会館】&#10;有形固定資産減価償却率"/>
        <xdr:cNvSpPr txBox="1"/>
      </xdr:nvSpPr>
      <xdr:spPr>
        <a:xfrm>
          <a:off x="2705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74947</xdr:rowOff>
    </xdr:from>
    <xdr:ext cx="405111" cy="259045"/>
    <xdr:sp macro="" textlink="">
      <xdr:nvSpPr>
        <xdr:cNvPr id="438" name="n_3mainValue【市民会館】&#10;有形固定資産減価償却率"/>
        <xdr:cNvSpPr txBox="1"/>
      </xdr:nvSpPr>
      <xdr:spPr>
        <a:xfrm>
          <a:off x="1816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16164</xdr:rowOff>
    </xdr:from>
    <xdr:ext cx="405111" cy="259045"/>
    <xdr:sp macro="" textlink="">
      <xdr:nvSpPr>
        <xdr:cNvPr id="439" name="n_4mainValue【市民会館】&#10;有形固定資産減価償却率"/>
        <xdr:cNvSpPr txBox="1"/>
      </xdr:nvSpPr>
      <xdr:spPr>
        <a:xfrm>
          <a:off x="9277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68" name="【市民会館】&#10;一人当たり面積平均値テキスト"/>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470" name="フローチャート: 判断 469"/>
        <xdr:cNvSpPr/>
      </xdr:nvSpPr>
      <xdr:spPr>
        <a:xfrm>
          <a:off x="9588500" y="1838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71" name="フローチャート: 判断 470"/>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472" name="フローチャート: 判断 471"/>
        <xdr:cNvSpPr/>
      </xdr:nvSpPr>
      <xdr:spPr>
        <a:xfrm>
          <a:off x="7810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473" name="フローチャート: 判断 472"/>
        <xdr:cNvSpPr/>
      </xdr:nvSpPr>
      <xdr:spPr>
        <a:xfrm>
          <a:off x="6921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38100</xdr:rowOff>
    </xdr:from>
    <xdr:to>
      <xdr:col>55</xdr:col>
      <xdr:colOff>50800</xdr:colOff>
      <xdr:row>107</xdr:row>
      <xdr:rowOff>139700</xdr:rowOff>
    </xdr:to>
    <xdr:sp macro="" textlink="">
      <xdr:nvSpPr>
        <xdr:cNvPr id="479" name="楕円 478"/>
        <xdr:cNvSpPr/>
      </xdr:nvSpPr>
      <xdr:spPr>
        <a:xfrm>
          <a:off x="10426700" y="183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80" name="【市民会館】&#10;一人当たり面積該当値テキスト"/>
        <xdr:cNvSpPr txBox="1"/>
      </xdr:nvSpPr>
      <xdr:spPr>
        <a:xfrm>
          <a:off x="10515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41911</xdr:rowOff>
    </xdr:from>
    <xdr:to>
      <xdr:col>50</xdr:col>
      <xdr:colOff>165100</xdr:colOff>
      <xdr:row>107</xdr:row>
      <xdr:rowOff>143511</xdr:rowOff>
    </xdr:to>
    <xdr:sp macro="" textlink="">
      <xdr:nvSpPr>
        <xdr:cNvPr id="481" name="楕円 480"/>
        <xdr:cNvSpPr/>
      </xdr:nvSpPr>
      <xdr:spPr>
        <a:xfrm>
          <a:off x="9588500" y="183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88900</xdr:rowOff>
    </xdr:from>
    <xdr:to>
      <xdr:col>55</xdr:col>
      <xdr:colOff>0</xdr:colOff>
      <xdr:row>107</xdr:row>
      <xdr:rowOff>92711</xdr:rowOff>
    </xdr:to>
    <xdr:cxnSp macro="">
      <xdr:nvCxnSpPr>
        <xdr:cNvPr id="482" name="直線コネクタ 481"/>
        <xdr:cNvCxnSpPr/>
      </xdr:nvCxnSpPr>
      <xdr:spPr>
        <a:xfrm flipV="1">
          <a:off x="9639300" y="18434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43180</xdr:rowOff>
    </xdr:from>
    <xdr:to>
      <xdr:col>46</xdr:col>
      <xdr:colOff>38100</xdr:colOff>
      <xdr:row>107</xdr:row>
      <xdr:rowOff>144780</xdr:rowOff>
    </xdr:to>
    <xdr:sp macro="" textlink="">
      <xdr:nvSpPr>
        <xdr:cNvPr id="483" name="楕円 482"/>
        <xdr:cNvSpPr/>
      </xdr:nvSpPr>
      <xdr:spPr>
        <a:xfrm>
          <a:off x="8699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92711</xdr:rowOff>
    </xdr:from>
    <xdr:to>
      <xdr:col>50</xdr:col>
      <xdr:colOff>114300</xdr:colOff>
      <xdr:row>107</xdr:row>
      <xdr:rowOff>93980</xdr:rowOff>
    </xdr:to>
    <xdr:cxnSp macro="">
      <xdr:nvCxnSpPr>
        <xdr:cNvPr id="484" name="直線コネクタ 483"/>
        <xdr:cNvCxnSpPr/>
      </xdr:nvCxnSpPr>
      <xdr:spPr>
        <a:xfrm flipV="1">
          <a:off x="8750300" y="18437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46989</xdr:rowOff>
    </xdr:from>
    <xdr:to>
      <xdr:col>41</xdr:col>
      <xdr:colOff>101600</xdr:colOff>
      <xdr:row>107</xdr:row>
      <xdr:rowOff>148589</xdr:rowOff>
    </xdr:to>
    <xdr:sp macro="" textlink="">
      <xdr:nvSpPr>
        <xdr:cNvPr id="485" name="楕円 484"/>
        <xdr:cNvSpPr/>
      </xdr:nvSpPr>
      <xdr:spPr>
        <a:xfrm>
          <a:off x="7810500" y="18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93980</xdr:rowOff>
    </xdr:from>
    <xdr:to>
      <xdr:col>45</xdr:col>
      <xdr:colOff>177800</xdr:colOff>
      <xdr:row>107</xdr:row>
      <xdr:rowOff>97789</xdr:rowOff>
    </xdr:to>
    <xdr:cxnSp macro="">
      <xdr:nvCxnSpPr>
        <xdr:cNvPr id="486" name="直線コネクタ 485"/>
        <xdr:cNvCxnSpPr/>
      </xdr:nvCxnSpPr>
      <xdr:spPr>
        <a:xfrm flipV="1">
          <a:off x="7861300" y="18439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87" name="楕円 486"/>
        <xdr:cNvSpPr/>
      </xdr:nvSpPr>
      <xdr:spPr>
        <a:xfrm>
          <a:off x="6921500" y="183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97789</xdr:rowOff>
    </xdr:from>
    <xdr:to>
      <xdr:col>41</xdr:col>
      <xdr:colOff>50800</xdr:colOff>
      <xdr:row>107</xdr:row>
      <xdr:rowOff>100330</xdr:rowOff>
    </xdr:to>
    <xdr:cxnSp macro="">
      <xdr:nvCxnSpPr>
        <xdr:cNvPr id="488" name="直線コネクタ 487"/>
        <xdr:cNvCxnSpPr/>
      </xdr:nvCxnSpPr>
      <xdr:spPr>
        <a:xfrm flipV="1">
          <a:off x="6972300" y="184429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89" name="n_1aveValue【市民会館】&#10;一人当たり面積"/>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90" name="n_2aveValue【市民会館】&#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143527</xdr:rowOff>
    </xdr:from>
    <xdr:ext cx="469744" cy="259045"/>
    <xdr:sp macro="" textlink="">
      <xdr:nvSpPr>
        <xdr:cNvPr id="491" name="n_3aveValue【市民会館】&#10;一人当たり面積"/>
        <xdr:cNvSpPr txBox="1"/>
      </xdr:nvSpPr>
      <xdr:spPr>
        <a:xfrm>
          <a:off x="7626427" y="184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2" name="n_4aveValue【市民会館】&#10;一人当たり面積"/>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134638</xdr:rowOff>
    </xdr:from>
    <xdr:ext cx="469744" cy="259045"/>
    <xdr:sp macro="" textlink="">
      <xdr:nvSpPr>
        <xdr:cNvPr id="493" name="n_1mainValue【市民会館】&#10;一人当たり面積"/>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161307</xdr:rowOff>
    </xdr:from>
    <xdr:ext cx="469744" cy="259045"/>
    <xdr:sp macro="" textlink="">
      <xdr:nvSpPr>
        <xdr:cNvPr id="494" name="n_2mainValue【市民会館】&#10;一人当たり面積"/>
        <xdr:cNvSpPr txBox="1"/>
      </xdr:nvSpPr>
      <xdr:spPr>
        <a:xfrm>
          <a:off x="8515427" y="181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165116</xdr:rowOff>
    </xdr:from>
    <xdr:ext cx="469744" cy="259045"/>
    <xdr:sp macro="" textlink="">
      <xdr:nvSpPr>
        <xdr:cNvPr id="495" name="n_3mainValue【市民会館】&#10;一人当たり面積"/>
        <xdr:cNvSpPr txBox="1"/>
      </xdr:nvSpPr>
      <xdr:spPr>
        <a:xfrm>
          <a:off x="7626427" y="181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142257</xdr:rowOff>
    </xdr:from>
    <xdr:ext cx="469744" cy="259045"/>
    <xdr:sp macro="" textlink="">
      <xdr:nvSpPr>
        <xdr:cNvPr id="496" name="n_4mainValue【市民会館】&#10;一人当たり面積"/>
        <xdr:cNvSpPr txBox="1"/>
      </xdr:nvSpPr>
      <xdr:spPr>
        <a:xfrm>
          <a:off x="6737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9" name="フローチャート: 判断 528"/>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30" name="フローチャート: 判断 529"/>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フローチャート: 判断 530"/>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2" name="フローチャート: 判断 531"/>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38463</xdr:rowOff>
    </xdr:from>
    <xdr:to>
      <xdr:col>85</xdr:col>
      <xdr:colOff>177800</xdr:colOff>
      <xdr:row>37</xdr:row>
      <xdr:rowOff>140063</xdr:rowOff>
    </xdr:to>
    <xdr:sp macro="" textlink="">
      <xdr:nvSpPr>
        <xdr:cNvPr id="538" name="楕円 537"/>
        <xdr:cNvSpPr/>
      </xdr:nvSpPr>
      <xdr:spPr>
        <a:xfrm>
          <a:off x="16268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61340</xdr:rowOff>
    </xdr:from>
    <xdr:ext cx="405111" cy="259045"/>
    <xdr:sp macro="" textlink="">
      <xdr:nvSpPr>
        <xdr:cNvPr id="539" name="【一般廃棄物処理施設】&#10;有形固定資産減価償却率該当値テキスト"/>
        <xdr:cNvSpPr txBox="1"/>
      </xdr:nvSpPr>
      <xdr:spPr>
        <a:xfrm>
          <a:off x="16357600"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540" name="楕円 539"/>
        <xdr:cNvSpPr/>
      </xdr:nvSpPr>
      <xdr:spPr>
        <a:xfrm>
          <a:off x="15430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27214</xdr:rowOff>
    </xdr:from>
    <xdr:to>
      <xdr:col>85</xdr:col>
      <xdr:colOff>127000</xdr:colOff>
      <xdr:row>37</xdr:row>
      <xdr:rowOff>89263</xdr:rowOff>
    </xdr:to>
    <xdr:cxnSp macro="">
      <xdr:nvCxnSpPr>
        <xdr:cNvPr id="541" name="直線コネクタ 540"/>
        <xdr:cNvCxnSpPr/>
      </xdr:nvCxnSpPr>
      <xdr:spPr>
        <a:xfrm>
          <a:off x="15481300" y="637086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42" name="楕円 541"/>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37</xdr:row>
      <xdr:rowOff>27214</xdr:rowOff>
    </xdr:to>
    <xdr:cxnSp macro="">
      <xdr:nvCxnSpPr>
        <xdr:cNvPr id="543" name="直線コネクタ 542"/>
        <xdr:cNvCxnSpPr/>
      </xdr:nvCxnSpPr>
      <xdr:spPr>
        <a:xfrm>
          <a:off x="14592300" y="630555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44" name="楕円 543"/>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133350</xdr:rowOff>
    </xdr:to>
    <xdr:cxnSp macro="">
      <xdr:nvCxnSpPr>
        <xdr:cNvPr id="545" name="直線コネクタ 544"/>
        <xdr:cNvCxnSpPr/>
      </xdr:nvCxnSpPr>
      <xdr:spPr>
        <a:xfrm>
          <a:off x="13703300" y="62026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90714</xdr:rowOff>
    </xdr:from>
    <xdr:to>
      <xdr:col>67</xdr:col>
      <xdr:colOff>101600</xdr:colOff>
      <xdr:row>36</xdr:row>
      <xdr:rowOff>20864</xdr:rowOff>
    </xdr:to>
    <xdr:sp macro="" textlink="">
      <xdr:nvSpPr>
        <xdr:cNvPr id="546" name="楕円 545"/>
        <xdr:cNvSpPr/>
      </xdr:nvSpPr>
      <xdr:spPr>
        <a:xfrm>
          <a:off x="12763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141514</xdr:rowOff>
    </xdr:from>
    <xdr:to>
      <xdr:col>71</xdr:col>
      <xdr:colOff>177800</xdr:colOff>
      <xdr:row>36</xdr:row>
      <xdr:rowOff>30480</xdr:rowOff>
    </xdr:to>
    <xdr:cxnSp macro="">
      <xdr:nvCxnSpPr>
        <xdr:cNvPr id="547" name="直線コネクタ 546"/>
        <xdr:cNvCxnSpPr/>
      </xdr:nvCxnSpPr>
      <xdr:spPr>
        <a:xfrm>
          <a:off x="12814300" y="614226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8"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9"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50"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51"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94541</xdr:rowOff>
    </xdr:from>
    <xdr:ext cx="405111" cy="259045"/>
    <xdr:sp macro="" textlink="">
      <xdr:nvSpPr>
        <xdr:cNvPr id="552" name="n_1mainValue【一般廃棄物処理施設】&#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53" name="n_2mainValue【一般廃棄物処理施設】&#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554" name="n_3mainValue【一般廃棄物処理施設】&#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11991</xdr:rowOff>
    </xdr:from>
    <xdr:ext cx="405111" cy="259045"/>
    <xdr:sp macro="" textlink="">
      <xdr:nvSpPr>
        <xdr:cNvPr id="555" name="n_4mainValue【一般廃棄物処理施設】&#10;有形固定資産減価償却率"/>
        <xdr:cNvSpPr txBox="1"/>
      </xdr:nvSpPr>
      <xdr:spPr>
        <a:xfrm>
          <a:off x="12611744" y="61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582" name="【一般廃棄物処理施設】&#10;一人当たり有形固定資産（償却資産）額平均値テキスト"/>
        <xdr:cNvSpPr txBox="1"/>
      </xdr:nvSpPr>
      <xdr:spPr>
        <a:xfrm>
          <a:off x="22199600" y="682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584" name="フローチャート: 判断 583"/>
        <xdr:cNvSpPr/>
      </xdr:nvSpPr>
      <xdr:spPr>
        <a:xfrm>
          <a:off x="21272500" y="685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585" name="フローチャート: 判断 584"/>
        <xdr:cNvSpPr/>
      </xdr:nvSpPr>
      <xdr:spPr>
        <a:xfrm>
          <a:off x="20383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586" name="フローチャート: 判断 585"/>
        <xdr:cNvSpPr/>
      </xdr:nvSpPr>
      <xdr:spPr>
        <a:xfrm>
          <a:off x="19494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587" name="フローチャート: 判断 586"/>
        <xdr:cNvSpPr/>
      </xdr:nvSpPr>
      <xdr:spPr>
        <a:xfrm>
          <a:off x="18605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128005</xdr:rowOff>
    </xdr:from>
    <xdr:to>
      <xdr:col>116</xdr:col>
      <xdr:colOff>114300</xdr:colOff>
      <xdr:row>40</xdr:row>
      <xdr:rowOff>58155</xdr:rowOff>
    </xdr:to>
    <xdr:sp macro="" textlink="">
      <xdr:nvSpPr>
        <xdr:cNvPr id="593" name="楕円 592"/>
        <xdr:cNvSpPr/>
      </xdr:nvSpPr>
      <xdr:spPr>
        <a:xfrm>
          <a:off x="22110700" y="68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150882</xdr:rowOff>
    </xdr:from>
    <xdr:ext cx="599010" cy="259045"/>
    <xdr:sp macro="" textlink="">
      <xdr:nvSpPr>
        <xdr:cNvPr id="594" name="【一般廃棄物処理施設】&#10;一人当たり有形固定資産（償却資産）額該当値テキスト"/>
        <xdr:cNvSpPr txBox="1"/>
      </xdr:nvSpPr>
      <xdr:spPr>
        <a:xfrm>
          <a:off x="22199600" y="666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134502</xdr:rowOff>
    </xdr:from>
    <xdr:to>
      <xdr:col>112</xdr:col>
      <xdr:colOff>38100</xdr:colOff>
      <xdr:row>40</xdr:row>
      <xdr:rowOff>64652</xdr:rowOff>
    </xdr:to>
    <xdr:sp macro="" textlink="">
      <xdr:nvSpPr>
        <xdr:cNvPr id="595" name="楕円 594"/>
        <xdr:cNvSpPr/>
      </xdr:nvSpPr>
      <xdr:spPr>
        <a:xfrm>
          <a:off x="21272500" y="68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7355</xdr:rowOff>
    </xdr:from>
    <xdr:to>
      <xdr:col>116</xdr:col>
      <xdr:colOff>63500</xdr:colOff>
      <xdr:row>40</xdr:row>
      <xdr:rowOff>13852</xdr:rowOff>
    </xdr:to>
    <xdr:cxnSp macro="">
      <xdr:nvCxnSpPr>
        <xdr:cNvPr id="596" name="直線コネクタ 595"/>
        <xdr:cNvCxnSpPr/>
      </xdr:nvCxnSpPr>
      <xdr:spPr>
        <a:xfrm flipV="1">
          <a:off x="21323300" y="6865355"/>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135048</xdr:rowOff>
    </xdr:from>
    <xdr:to>
      <xdr:col>107</xdr:col>
      <xdr:colOff>101600</xdr:colOff>
      <xdr:row>40</xdr:row>
      <xdr:rowOff>65198</xdr:rowOff>
    </xdr:to>
    <xdr:sp macro="" textlink="">
      <xdr:nvSpPr>
        <xdr:cNvPr id="597" name="楕円 596"/>
        <xdr:cNvSpPr/>
      </xdr:nvSpPr>
      <xdr:spPr>
        <a:xfrm>
          <a:off x="20383500" y="68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13852</xdr:rowOff>
    </xdr:from>
    <xdr:to>
      <xdr:col>111</xdr:col>
      <xdr:colOff>177800</xdr:colOff>
      <xdr:row>40</xdr:row>
      <xdr:rowOff>14398</xdr:rowOff>
    </xdr:to>
    <xdr:cxnSp macro="">
      <xdr:nvCxnSpPr>
        <xdr:cNvPr id="598" name="直線コネクタ 597"/>
        <xdr:cNvCxnSpPr/>
      </xdr:nvCxnSpPr>
      <xdr:spPr>
        <a:xfrm flipV="1">
          <a:off x="20434300" y="6871852"/>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122525</xdr:rowOff>
    </xdr:from>
    <xdr:to>
      <xdr:col>102</xdr:col>
      <xdr:colOff>165100</xdr:colOff>
      <xdr:row>40</xdr:row>
      <xdr:rowOff>52675</xdr:rowOff>
    </xdr:to>
    <xdr:sp macro="" textlink="">
      <xdr:nvSpPr>
        <xdr:cNvPr id="599" name="楕円 598"/>
        <xdr:cNvSpPr/>
      </xdr:nvSpPr>
      <xdr:spPr>
        <a:xfrm>
          <a:off x="19494500" y="68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1875</xdr:rowOff>
    </xdr:from>
    <xdr:to>
      <xdr:col>107</xdr:col>
      <xdr:colOff>50800</xdr:colOff>
      <xdr:row>40</xdr:row>
      <xdr:rowOff>14398</xdr:rowOff>
    </xdr:to>
    <xdr:cxnSp macro="">
      <xdr:nvCxnSpPr>
        <xdr:cNvPr id="600" name="直線コネクタ 599"/>
        <xdr:cNvCxnSpPr/>
      </xdr:nvCxnSpPr>
      <xdr:spPr>
        <a:xfrm>
          <a:off x="19545300" y="6859875"/>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1255</xdr:rowOff>
    </xdr:from>
    <xdr:to>
      <xdr:col>98</xdr:col>
      <xdr:colOff>38100</xdr:colOff>
      <xdr:row>40</xdr:row>
      <xdr:rowOff>102855</xdr:rowOff>
    </xdr:to>
    <xdr:sp macro="" textlink="">
      <xdr:nvSpPr>
        <xdr:cNvPr id="601" name="楕円 600"/>
        <xdr:cNvSpPr/>
      </xdr:nvSpPr>
      <xdr:spPr>
        <a:xfrm>
          <a:off x="18605500" y="68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1875</xdr:rowOff>
    </xdr:from>
    <xdr:to>
      <xdr:col>102</xdr:col>
      <xdr:colOff>114300</xdr:colOff>
      <xdr:row>40</xdr:row>
      <xdr:rowOff>52055</xdr:rowOff>
    </xdr:to>
    <xdr:cxnSp macro="">
      <xdr:nvCxnSpPr>
        <xdr:cNvPr id="602" name="直線コネクタ 601"/>
        <xdr:cNvCxnSpPr/>
      </xdr:nvCxnSpPr>
      <xdr:spPr>
        <a:xfrm flipV="1">
          <a:off x="18656300" y="6859875"/>
          <a:ext cx="889000" cy="5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86310</xdr:rowOff>
    </xdr:from>
    <xdr:ext cx="599010" cy="259045"/>
    <xdr:sp macro="" textlink="">
      <xdr:nvSpPr>
        <xdr:cNvPr id="603" name="n_1aveValue【一般廃棄物処理施設】&#10;一人当たり有形固定資産（償却資産）額"/>
        <xdr:cNvSpPr txBox="1"/>
      </xdr:nvSpPr>
      <xdr:spPr>
        <a:xfrm>
          <a:off x="21011095" y="694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92526</xdr:rowOff>
    </xdr:from>
    <xdr:ext cx="599010" cy="259045"/>
    <xdr:sp macro="" textlink="">
      <xdr:nvSpPr>
        <xdr:cNvPr id="604" name="n_2aveValue【一般廃棄物処理施設】&#10;一人当たり有形固定資産（償却資産）額"/>
        <xdr:cNvSpPr txBox="1"/>
      </xdr:nvSpPr>
      <xdr:spPr>
        <a:xfrm>
          <a:off x="201347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101046</xdr:rowOff>
    </xdr:from>
    <xdr:ext cx="599010" cy="259045"/>
    <xdr:sp macro="" textlink="">
      <xdr:nvSpPr>
        <xdr:cNvPr id="605" name="n_3aveValue【一般廃棄物処理施設】&#10;一人当たり有形固定資産（償却資産）額"/>
        <xdr:cNvSpPr txBox="1"/>
      </xdr:nvSpPr>
      <xdr:spPr>
        <a:xfrm>
          <a:off x="19245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606" name="n_4aveValue【一般廃棄物処理施設】&#10;一人当たり有形固定資産（償却資産）額"/>
        <xdr:cNvSpPr txBox="1"/>
      </xdr:nvSpPr>
      <xdr:spPr>
        <a:xfrm>
          <a:off x="18356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81179</xdr:rowOff>
    </xdr:from>
    <xdr:ext cx="599010" cy="259045"/>
    <xdr:sp macro="" textlink="">
      <xdr:nvSpPr>
        <xdr:cNvPr id="607" name="n_1mainValue【一般廃棄物処理施設】&#10;一人当たり有形固定資産（償却資産）額"/>
        <xdr:cNvSpPr txBox="1"/>
      </xdr:nvSpPr>
      <xdr:spPr>
        <a:xfrm>
          <a:off x="21011095" y="65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81725</xdr:rowOff>
    </xdr:from>
    <xdr:ext cx="599010" cy="259045"/>
    <xdr:sp macro="" textlink="">
      <xdr:nvSpPr>
        <xdr:cNvPr id="608" name="n_2mainValue【一般廃棄物処理施設】&#10;一人当たり有形固定資産（償却資産）額"/>
        <xdr:cNvSpPr txBox="1"/>
      </xdr:nvSpPr>
      <xdr:spPr>
        <a:xfrm>
          <a:off x="20134795" y="659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69202</xdr:rowOff>
    </xdr:from>
    <xdr:ext cx="599010" cy="259045"/>
    <xdr:sp macro="" textlink="">
      <xdr:nvSpPr>
        <xdr:cNvPr id="609" name="n_3mainValue【一般廃棄物処理施設】&#10;一人当たり有形固定資産（償却資産）額"/>
        <xdr:cNvSpPr txBox="1"/>
      </xdr:nvSpPr>
      <xdr:spPr>
        <a:xfrm>
          <a:off x="19245795" y="658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93982</xdr:rowOff>
    </xdr:from>
    <xdr:ext cx="599010" cy="259045"/>
    <xdr:sp macro="" textlink="">
      <xdr:nvSpPr>
        <xdr:cNvPr id="610" name="n_4mainValue【一般廃棄物処理施設】&#10;一人当たり有形固定資産（償却資産）額"/>
        <xdr:cNvSpPr txBox="1"/>
      </xdr:nvSpPr>
      <xdr:spPr>
        <a:xfrm>
          <a:off x="18356795" y="695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3" name="フローチャート: 判断 64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4" name="フローチャート: 判断 643"/>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6" name="フローチャート: 判断 645"/>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52" name="楕円 651"/>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108874</xdr:rowOff>
    </xdr:from>
    <xdr:ext cx="405111" cy="259045"/>
    <xdr:sp macro="" textlink="">
      <xdr:nvSpPr>
        <xdr:cNvPr id="653" name="【保健センター・保健所】&#10;有形固定資産減価償却率該当値テキスト"/>
        <xdr:cNvSpPr txBox="1"/>
      </xdr:nvSpPr>
      <xdr:spPr>
        <a:xfrm>
          <a:off x="16357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54" name="楕円 653"/>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9797</xdr:rowOff>
    </xdr:to>
    <xdr:cxnSp macro="">
      <xdr:nvCxnSpPr>
        <xdr:cNvPr id="655" name="直線コネクタ 654"/>
        <xdr:cNvCxnSpPr/>
      </xdr:nvCxnSpPr>
      <xdr:spPr>
        <a:xfrm>
          <a:off x="15481300" y="1026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656" name="楕円 655"/>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145324</xdr:rowOff>
    </xdr:to>
    <xdr:cxnSp macro="">
      <xdr:nvCxnSpPr>
        <xdr:cNvPr id="657" name="直線コネクタ 656"/>
        <xdr:cNvCxnSpPr/>
      </xdr:nvCxnSpPr>
      <xdr:spPr>
        <a:xfrm>
          <a:off x="14592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8" name="楕円 657"/>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109401</xdr:rowOff>
    </xdr:to>
    <xdr:cxnSp macro="">
      <xdr:nvCxnSpPr>
        <xdr:cNvPr id="659" name="直線コネクタ 658"/>
        <xdr:cNvCxnSpPr/>
      </xdr:nvCxnSpPr>
      <xdr:spPr>
        <a:xfrm>
          <a:off x="13703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660" name="楕円 659"/>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73478</xdr:rowOff>
    </xdr:to>
    <xdr:cxnSp macro="">
      <xdr:nvCxnSpPr>
        <xdr:cNvPr id="661" name="直線コネクタ 660"/>
        <xdr:cNvCxnSpPr/>
      </xdr:nvCxnSpPr>
      <xdr:spPr>
        <a:xfrm>
          <a:off x="12814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2"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3"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4"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5"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666" name="n_1mainValue【保健センター・保健所】&#10;有形固定資産減価償却率"/>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67" name="n_2mainValue【保健センター・保健所】&#10;有形固定資産減価償却率"/>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68"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69" name="n_4main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699" name="フローチャート: 判断 698"/>
        <xdr:cNvSpPr/>
      </xdr:nvSpPr>
      <xdr:spPr>
        <a:xfrm>
          <a:off x="20383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700" name="フローチャート: 判断 699"/>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01" name="フローチャート: 判断 700"/>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7" name="楕円 706"/>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8"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709" name="楕円 708"/>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118872</xdr:rowOff>
    </xdr:to>
    <xdr:cxnSp macro="">
      <xdr:nvCxnSpPr>
        <xdr:cNvPr id="710" name="直線コネクタ 709"/>
        <xdr:cNvCxnSpPr/>
      </xdr:nvCxnSpPr>
      <xdr:spPr>
        <a:xfrm flipV="1">
          <a:off x="21323300" y="1074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711" name="楕円 710"/>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118872</xdr:rowOff>
    </xdr:to>
    <xdr:cxnSp macro="">
      <xdr:nvCxnSpPr>
        <xdr:cNvPr id="712" name="直線コネクタ 711"/>
        <xdr:cNvCxnSpPr/>
      </xdr:nvCxnSpPr>
      <xdr:spPr>
        <a:xfrm>
          <a:off x="20434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713" name="楕円 712"/>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123444</xdr:rowOff>
    </xdr:to>
    <xdr:cxnSp macro="">
      <xdr:nvCxnSpPr>
        <xdr:cNvPr id="714" name="直線コネクタ 713"/>
        <xdr:cNvCxnSpPr/>
      </xdr:nvCxnSpPr>
      <xdr:spPr>
        <a:xfrm flipV="1">
          <a:off x="19545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715" name="楕円 714"/>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128016</xdr:rowOff>
    </xdr:to>
    <xdr:cxnSp macro="">
      <xdr:nvCxnSpPr>
        <xdr:cNvPr id="716" name="直線コネクタ 715"/>
        <xdr:cNvCxnSpPr/>
      </xdr:nvCxnSpPr>
      <xdr:spPr>
        <a:xfrm flipV="1">
          <a:off x="18656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718" name="n_2aveValue【保健センター・保健所】&#10;一人当たり面積"/>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9" name="n_3ave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20" name="n_4aveValue【保健センター・保健所】&#10;一人当たり面積"/>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721" name="n_1mainValue【保健センター・保健所】&#10;一人当たり面積"/>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722" name="n_2mainValue【保健センター・保健所】&#10;一人当たり面積"/>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723" name="n_3main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724" name="n_4mainValue【保健センター・保健所】&#10;一人当たり面積"/>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55" name="【消防施設】&#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757" name="フローチャート: 判断 756"/>
        <xdr:cNvSpPr/>
      </xdr:nvSpPr>
      <xdr:spPr>
        <a:xfrm>
          <a:off x="15430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758" name="フローチャート: 判断 757"/>
        <xdr:cNvSpPr/>
      </xdr:nvSpPr>
      <xdr:spPr>
        <a:xfrm>
          <a:off x="14541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759" name="フローチャート: 判断 758"/>
        <xdr:cNvSpPr/>
      </xdr:nvSpPr>
      <xdr:spPr>
        <a:xfrm>
          <a:off x="13652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60" name="フローチャート: 判断 759"/>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766" name="楕円 765"/>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70593</xdr:rowOff>
    </xdr:from>
    <xdr:ext cx="405111" cy="259045"/>
    <xdr:sp macro="" textlink="">
      <xdr:nvSpPr>
        <xdr:cNvPr id="767" name="【消防施設】&#10;有形固定資産減価償却率該当値テキスト"/>
        <xdr:cNvSpPr txBox="1"/>
      </xdr:nvSpPr>
      <xdr:spPr>
        <a:xfrm>
          <a:off x="16357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768" name="楕円 767"/>
        <xdr:cNvSpPr/>
      </xdr:nvSpPr>
      <xdr:spPr>
        <a:xfrm>
          <a:off x="1543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111579</xdr:rowOff>
    </xdr:to>
    <xdr:cxnSp macro="">
      <xdr:nvCxnSpPr>
        <xdr:cNvPr id="769" name="直線コネクタ 768"/>
        <xdr:cNvCxnSpPr/>
      </xdr:nvCxnSpPr>
      <xdr:spPr>
        <a:xfrm flipV="1">
          <a:off x="15481300" y="139859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70" name="楕円 769"/>
        <xdr:cNvSpPr/>
      </xdr:nvSpPr>
      <xdr:spPr>
        <a:xfrm>
          <a:off x="14541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83</xdr:row>
      <xdr:rowOff>34834</xdr:rowOff>
    </xdr:to>
    <xdr:cxnSp macro="">
      <xdr:nvCxnSpPr>
        <xdr:cNvPr id="771" name="直線コネクタ 770"/>
        <xdr:cNvCxnSpPr/>
      </xdr:nvCxnSpPr>
      <xdr:spPr>
        <a:xfrm flipV="1">
          <a:off x="14592300" y="13999029"/>
          <a:ext cx="889000" cy="2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72" name="楕円 771"/>
        <xdr:cNvSpPr/>
      </xdr:nvSpPr>
      <xdr:spPr>
        <a:xfrm>
          <a:off x="1365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46264</xdr:rowOff>
    </xdr:from>
    <xdr:to>
      <xdr:col>76</xdr:col>
      <xdr:colOff>114300</xdr:colOff>
      <xdr:row>83</xdr:row>
      <xdr:rowOff>34834</xdr:rowOff>
    </xdr:to>
    <xdr:cxnSp macro="">
      <xdr:nvCxnSpPr>
        <xdr:cNvPr id="773" name="直線コネクタ 772"/>
        <xdr:cNvCxnSpPr/>
      </xdr:nvCxnSpPr>
      <xdr:spPr>
        <a:xfrm>
          <a:off x="13703300" y="13933714"/>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46082</xdr:rowOff>
    </xdr:from>
    <xdr:to>
      <xdr:col>67</xdr:col>
      <xdr:colOff>101600</xdr:colOff>
      <xdr:row>82</xdr:row>
      <xdr:rowOff>147682</xdr:rowOff>
    </xdr:to>
    <xdr:sp macro="" textlink="">
      <xdr:nvSpPr>
        <xdr:cNvPr id="774" name="楕円 773"/>
        <xdr:cNvSpPr/>
      </xdr:nvSpPr>
      <xdr:spPr>
        <a:xfrm>
          <a:off x="12763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46264</xdr:rowOff>
    </xdr:from>
    <xdr:to>
      <xdr:col>71</xdr:col>
      <xdr:colOff>177800</xdr:colOff>
      <xdr:row>82</xdr:row>
      <xdr:rowOff>96882</xdr:rowOff>
    </xdr:to>
    <xdr:cxnSp macro="">
      <xdr:nvCxnSpPr>
        <xdr:cNvPr id="775" name="直線コネクタ 774"/>
        <xdr:cNvCxnSpPr/>
      </xdr:nvCxnSpPr>
      <xdr:spPr>
        <a:xfrm flipV="1">
          <a:off x="12814300" y="13933714"/>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776" name="n_1aveValue【消防施設】&#10;有形固定資産減価償却率"/>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777" name="n_2aveValue【消防施設】&#10;有形固定資産減価償却率"/>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778" name="n_3aveValue【消防施設】&#10;有形固定資産減価償却率"/>
        <xdr:cNvSpPr txBox="1"/>
      </xdr:nvSpPr>
      <xdr:spPr>
        <a:xfrm>
          <a:off x="13500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9"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780" name="n_1mainValue【消防施設】&#10;有形固定資産減価償却率"/>
        <xdr:cNvSpPr txBox="1"/>
      </xdr:nvSpPr>
      <xdr:spPr>
        <a:xfrm>
          <a:off x="15266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781" name="n_2main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82" name="n_3mainValue【消防施設】&#10;有形固定資産減価償却率"/>
        <xdr:cNvSpPr txBox="1"/>
      </xdr:nvSpPr>
      <xdr:spPr>
        <a:xfrm>
          <a:off x="13500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138809</xdr:rowOff>
    </xdr:from>
    <xdr:ext cx="405111" cy="259045"/>
    <xdr:sp macro="" textlink="">
      <xdr:nvSpPr>
        <xdr:cNvPr id="783" name="n_4mainValue【消防施設】&#10;有形固定資産減価償却率"/>
        <xdr:cNvSpPr txBox="1"/>
      </xdr:nvSpPr>
      <xdr:spPr>
        <a:xfrm>
          <a:off x="12611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807" name="直線コネクタ 806"/>
        <xdr:cNvCxnSpPr/>
      </xdr:nvCxnSpPr>
      <xdr:spPr>
        <a:xfrm flipV="1">
          <a:off x="22160864" y="14376654"/>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8"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9" name="直線コネクタ 808"/>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810" name="【消防施設】&#10;一人当たり面積最大値テキスト"/>
        <xdr:cNvSpPr txBox="1"/>
      </xdr:nvSpPr>
      <xdr:spPr>
        <a:xfrm>
          <a:off x="22199600"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811" name="直線コネクタ 810"/>
        <xdr:cNvCxnSpPr/>
      </xdr:nvCxnSpPr>
      <xdr:spPr>
        <a:xfrm>
          <a:off x="22072600" y="1437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812" name="【消防施設】&#10;一人当たり面積平均値テキスト"/>
        <xdr:cNvSpPr txBox="1"/>
      </xdr:nvSpPr>
      <xdr:spPr>
        <a:xfrm>
          <a:off x="22199600" y="14586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13" name="フローチャート: 判断 812"/>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14" name="フローチャート: 判断 813"/>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15" name="フローチャート: 判断 814"/>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6" name="フローチャート: 判断 815"/>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7" name="フローチャート: 判断 816"/>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xdr:rowOff>
    </xdr:from>
    <xdr:to>
      <xdr:col>116</xdr:col>
      <xdr:colOff>114300</xdr:colOff>
      <xdr:row>86</xdr:row>
      <xdr:rowOff>115570</xdr:rowOff>
    </xdr:to>
    <xdr:sp macro="" textlink="">
      <xdr:nvSpPr>
        <xdr:cNvPr id="823" name="楕円 822"/>
        <xdr:cNvSpPr/>
      </xdr:nvSpPr>
      <xdr:spPr>
        <a:xfrm>
          <a:off x="22110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140225</xdr:rowOff>
    </xdr:from>
    <xdr:ext cx="469744" cy="259045"/>
    <xdr:sp macro="" textlink="">
      <xdr:nvSpPr>
        <xdr:cNvPr id="824" name="【消防施設】&#10;一人当たり面積該当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825" name="楕円 824"/>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64770</xdr:rowOff>
    </xdr:from>
    <xdr:to>
      <xdr:col>116</xdr:col>
      <xdr:colOff>63500</xdr:colOff>
      <xdr:row>86</xdr:row>
      <xdr:rowOff>72389</xdr:rowOff>
    </xdr:to>
    <xdr:cxnSp macro="">
      <xdr:nvCxnSpPr>
        <xdr:cNvPr id="826" name="直線コネクタ 825"/>
        <xdr:cNvCxnSpPr/>
      </xdr:nvCxnSpPr>
      <xdr:spPr>
        <a:xfrm flipV="1">
          <a:off x="21323300" y="14809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21589</xdr:rowOff>
    </xdr:from>
    <xdr:to>
      <xdr:col>107</xdr:col>
      <xdr:colOff>101600</xdr:colOff>
      <xdr:row>86</xdr:row>
      <xdr:rowOff>123189</xdr:rowOff>
    </xdr:to>
    <xdr:sp macro="" textlink="">
      <xdr:nvSpPr>
        <xdr:cNvPr id="827" name="楕円 826"/>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72389</xdr:rowOff>
    </xdr:from>
    <xdr:to>
      <xdr:col>111</xdr:col>
      <xdr:colOff>177800</xdr:colOff>
      <xdr:row>86</xdr:row>
      <xdr:rowOff>72389</xdr:rowOff>
    </xdr:to>
    <xdr:cxnSp macro="">
      <xdr:nvCxnSpPr>
        <xdr:cNvPr id="828" name="直線コネクタ 827"/>
        <xdr:cNvCxnSpPr/>
      </xdr:nvCxnSpPr>
      <xdr:spPr>
        <a:xfrm>
          <a:off x="20434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22352</xdr:rowOff>
    </xdr:from>
    <xdr:to>
      <xdr:col>102</xdr:col>
      <xdr:colOff>165100</xdr:colOff>
      <xdr:row>86</xdr:row>
      <xdr:rowOff>123952</xdr:rowOff>
    </xdr:to>
    <xdr:sp macro="" textlink="">
      <xdr:nvSpPr>
        <xdr:cNvPr id="829" name="楕円 828"/>
        <xdr:cNvSpPr/>
      </xdr:nvSpPr>
      <xdr:spPr>
        <a:xfrm>
          <a:off x="19494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72389</xdr:rowOff>
    </xdr:from>
    <xdr:to>
      <xdr:col>107</xdr:col>
      <xdr:colOff>50800</xdr:colOff>
      <xdr:row>86</xdr:row>
      <xdr:rowOff>73152</xdr:rowOff>
    </xdr:to>
    <xdr:cxnSp macro="">
      <xdr:nvCxnSpPr>
        <xdr:cNvPr id="830" name="直線コネクタ 829"/>
        <xdr:cNvCxnSpPr/>
      </xdr:nvCxnSpPr>
      <xdr:spPr>
        <a:xfrm flipV="1">
          <a:off x="19545300" y="148170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36068</xdr:rowOff>
    </xdr:from>
    <xdr:to>
      <xdr:col>98</xdr:col>
      <xdr:colOff>38100</xdr:colOff>
      <xdr:row>86</xdr:row>
      <xdr:rowOff>137668</xdr:rowOff>
    </xdr:to>
    <xdr:sp macro="" textlink="">
      <xdr:nvSpPr>
        <xdr:cNvPr id="831" name="楕円 830"/>
        <xdr:cNvSpPr/>
      </xdr:nvSpPr>
      <xdr:spPr>
        <a:xfrm>
          <a:off x="186055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73152</xdr:rowOff>
    </xdr:from>
    <xdr:to>
      <xdr:col>102</xdr:col>
      <xdr:colOff>114300</xdr:colOff>
      <xdr:row>86</xdr:row>
      <xdr:rowOff>86868</xdr:rowOff>
    </xdr:to>
    <xdr:cxnSp macro="">
      <xdr:nvCxnSpPr>
        <xdr:cNvPr id="832" name="直線コネクタ 831"/>
        <xdr:cNvCxnSpPr/>
      </xdr:nvCxnSpPr>
      <xdr:spPr>
        <a:xfrm flipV="1">
          <a:off x="18656300" y="148178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33" name="n_1aveValue【消防施設】&#10;一人当たり面積"/>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834" name="n_2aveValue【消防施設】&#10;一人当たり面積"/>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835" name="n_3aveValue【消防施設】&#10;一人当たり面積"/>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836" name="n_4aveValue【消防施設】&#10;一人当たり面積"/>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837" name="n_1mainValue【消防施設】&#10;一人当たり面積"/>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838" name="n_2mainValue【消防施設】&#10;一人当たり面積"/>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115079</xdr:rowOff>
    </xdr:from>
    <xdr:ext cx="469744" cy="259045"/>
    <xdr:sp macro="" textlink="">
      <xdr:nvSpPr>
        <xdr:cNvPr id="839" name="n_3mainValue【消防施設】&#10;一人当たり面積"/>
        <xdr:cNvSpPr txBox="1"/>
      </xdr:nvSpPr>
      <xdr:spPr>
        <a:xfrm>
          <a:off x="19310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128795</xdr:rowOff>
    </xdr:from>
    <xdr:ext cx="469744" cy="259045"/>
    <xdr:sp macro="" textlink="">
      <xdr:nvSpPr>
        <xdr:cNvPr id="840" name="n_4mainValue【消防施設】&#10;一人当たり面積"/>
        <xdr:cNvSpPr txBox="1"/>
      </xdr:nvSpPr>
      <xdr:spPr>
        <a:xfrm>
          <a:off x="18421427"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6" name="直線コネクタ 865"/>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7"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8" name="直線コネクタ 867"/>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0" name="直線コネクタ 8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71"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2" name="フローチャート: 判断 871"/>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3" name="フローチャート: 判断 872"/>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4" name="フローチャート: 判断 873"/>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5" name="フローチャート: 判断 874"/>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6" name="フローチャート: 判断 875"/>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882" name="楕円 881"/>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883" name="【庁舎】&#10;有形固定資産減価償却率該当値テキスト"/>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84" name="楕円 883"/>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148045</xdr:rowOff>
    </xdr:to>
    <xdr:cxnSp macro="">
      <xdr:nvCxnSpPr>
        <xdr:cNvPr id="885" name="直線コネクタ 884"/>
        <xdr:cNvCxnSpPr/>
      </xdr:nvCxnSpPr>
      <xdr:spPr>
        <a:xfrm>
          <a:off x="15481300" y="1830215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64588</xdr:rowOff>
    </xdr:from>
    <xdr:to>
      <xdr:col>76</xdr:col>
      <xdr:colOff>165100</xdr:colOff>
      <xdr:row>106</xdr:row>
      <xdr:rowOff>166188</xdr:rowOff>
    </xdr:to>
    <xdr:sp macro="" textlink="">
      <xdr:nvSpPr>
        <xdr:cNvPr id="886" name="楕円 885"/>
        <xdr:cNvSpPr/>
      </xdr:nvSpPr>
      <xdr:spPr>
        <a:xfrm>
          <a:off x="14541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128451</xdr:rowOff>
    </xdr:to>
    <xdr:cxnSp macro="">
      <xdr:nvCxnSpPr>
        <xdr:cNvPr id="887" name="直線コネクタ 886"/>
        <xdr:cNvCxnSpPr/>
      </xdr:nvCxnSpPr>
      <xdr:spPr>
        <a:xfrm>
          <a:off x="14592300" y="18289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88" name="楕円 887"/>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115388</xdr:rowOff>
    </xdr:to>
    <xdr:cxnSp macro="">
      <xdr:nvCxnSpPr>
        <xdr:cNvPr id="889" name="直線コネクタ 888"/>
        <xdr:cNvCxnSpPr/>
      </xdr:nvCxnSpPr>
      <xdr:spPr>
        <a:xfrm>
          <a:off x="13703300" y="182711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890" name="楕円 889"/>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97427</xdr:rowOff>
    </xdr:to>
    <xdr:cxnSp macro="">
      <xdr:nvCxnSpPr>
        <xdr:cNvPr id="891" name="直線コネクタ 890"/>
        <xdr:cNvCxnSpPr/>
      </xdr:nvCxnSpPr>
      <xdr:spPr>
        <a:xfrm>
          <a:off x="12814300" y="182499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2"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3"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4"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5"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896" name="n_1mainValue【庁舎】&#10;有形固定資産減価償却率"/>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157315</xdr:rowOff>
    </xdr:from>
    <xdr:ext cx="405111" cy="259045"/>
    <xdr:sp macro="" textlink="">
      <xdr:nvSpPr>
        <xdr:cNvPr id="897" name="n_2mainValue【庁舎】&#10;有形固定資産減価償却率"/>
        <xdr:cNvSpPr txBox="1"/>
      </xdr:nvSpPr>
      <xdr:spPr>
        <a:xfrm>
          <a:off x="14389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898" name="n_3mainValue【庁舎】&#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899" name="n_4mainValue【庁舎】&#10;有形固定資産減価償却率"/>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5" name="直線コネクタ 924"/>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6"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7" name="直線コネクタ 926"/>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8"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9" name="直線コネクタ 928"/>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30" name="【庁舎】&#10;一人当たり面積平均値テキスト"/>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31" name="フローチャート: 判断 930"/>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2" name="フローチャート: 判断 931"/>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3" name="フローチャート: 判断 932"/>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4" name="フローチャート: 判断 933"/>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5" name="フローチャート: 判断 934"/>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22134</xdr:rowOff>
    </xdr:from>
    <xdr:to>
      <xdr:col>116</xdr:col>
      <xdr:colOff>114300</xdr:colOff>
      <xdr:row>106</xdr:row>
      <xdr:rowOff>123734</xdr:rowOff>
    </xdr:to>
    <xdr:sp macro="" textlink="">
      <xdr:nvSpPr>
        <xdr:cNvPr id="941" name="楕円 940"/>
        <xdr:cNvSpPr/>
      </xdr:nvSpPr>
      <xdr:spPr>
        <a:xfrm>
          <a:off x="22110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45011</xdr:rowOff>
    </xdr:from>
    <xdr:ext cx="469744" cy="259045"/>
    <xdr:sp macro="" textlink="">
      <xdr:nvSpPr>
        <xdr:cNvPr id="942" name="【庁舎】&#10;一人当たり面積該当値テキスト"/>
        <xdr:cNvSpPr txBox="1"/>
      </xdr:nvSpPr>
      <xdr:spPr>
        <a:xfrm>
          <a:off x="22199600" y="180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28666</xdr:rowOff>
    </xdr:from>
    <xdr:to>
      <xdr:col>112</xdr:col>
      <xdr:colOff>38100</xdr:colOff>
      <xdr:row>106</xdr:row>
      <xdr:rowOff>130266</xdr:rowOff>
    </xdr:to>
    <xdr:sp macro="" textlink="">
      <xdr:nvSpPr>
        <xdr:cNvPr id="943" name="楕円 942"/>
        <xdr:cNvSpPr/>
      </xdr:nvSpPr>
      <xdr:spPr>
        <a:xfrm>
          <a:off x="2127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79466</xdr:rowOff>
    </xdr:to>
    <xdr:cxnSp macro="">
      <xdr:nvCxnSpPr>
        <xdr:cNvPr id="944" name="直線コネクタ 943"/>
        <xdr:cNvCxnSpPr/>
      </xdr:nvCxnSpPr>
      <xdr:spPr>
        <a:xfrm flipV="1">
          <a:off x="21323300" y="182466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33564</xdr:rowOff>
    </xdr:from>
    <xdr:to>
      <xdr:col>107</xdr:col>
      <xdr:colOff>101600</xdr:colOff>
      <xdr:row>106</xdr:row>
      <xdr:rowOff>135164</xdr:rowOff>
    </xdr:to>
    <xdr:sp macro="" textlink="">
      <xdr:nvSpPr>
        <xdr:cNvPr id="945" name="楕円 944"/>
        <xdr:cNvSpPr/>
      </xdr:nvSpPr>
      <xdr:spPr>
        <a:xfrm>
          <a:off x="2038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79466</xdr:rowOff>
    </xdr:from>
    <xdr:to>
      <xdr:col>111</xdr:col>
      <xdr:colOff>177800</xdr:colOff>
      <xdr:row>106</xdr:row>
      <xdr:rowOff>84364</xdr:rowOff>
    </xdr:to>
    <xdr:cxnSp macro="">
      <xdr:nvCxnSpPr>
        <xdr:cNvPr id="946" name="直線コネクタ 945"/>
        <xdr:cNvCxnSpPr/>
      </xdr:nvCxnSpPr>
      <xdr:spPr>
        <a:xfrm flipV="1">
          <a:off x="20434300" y="182531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40095</xdr:rowOff>
    </xdr:from>
    <xdr:to>
      <xdr:col>102</xdr:col>
      <xdr:colOff>165100</xdr:colOff>
      <xdr:row>106</xdr:row>
      <xdr:rowOff>141695</xdr:rowOff>
    </xdr:to>
    <xdr:sp macro="" textlink="">
      <xdr:nvSpPr>
        <xdr:cNvPr id="947" name="楕円 946"/>
        <xdr:cNvSpPr/>
      </xdr:nvSpPr>
      <xdr:spPr>
        <a:xfrm>
          <a:off x="19494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84364</xdr:rowOff>
    </xdr:from>
    <xdr:to>
      <xdr:col>107</xdr:col>
      <xdr:colOff>50800</xdr:colOff>
      <xdr:row>106</xdr:row>
      <xdr:rowOff>90895</xdr:rowOff>
    </xdr:to>
    <xdr:cxnSp macro="">
      <xdr:nvCxnSpPr>
        <xdr:cNvPr id="948" name="直線コネクタ 947"/>
        <xdr:cNvCxnSpPr/>
      </xdr:nvCxnSpPr>
      <xdr:spPr>
        <a:xfrm flipV="1">
          <a:off x="19545300" y="182580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27032</xdr:rowOff>
    </xdr:from>
    <xdr:to>
      <xdr:col>98</xdr:col>
      <xdr:colOff>38100</xdr:colOff>
      <xdr:row>106</xdr:row>
      <xdr:rowOff>128632</xdr:rowOff>
    </xdr:to>
    <xdr:sp macro="" textlink="">
      <xdr:nvSpPr>
        <xdr:cNvPr id="949" name="楕円 948"/>
        <xdr:cNvSpPr/>
      </xdr:nvSpPr>
      <xdr:spPr>
        <a:xfrm>
          <a:off x="18605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77832</xdr:rowOff>
    </xdr:from>
    <xdr:to>
      <xdr:col>102</xdr:col>
      <xdr:colOff>114300</xdr:colOff>
      <xdr:row>106</xdr:row>
      <xdr:rowOff>90895</xdr:rowOff>
    </xdr:to>
    <xdr:cxnSp macro="">
      <xdr:nvCxnSpPr>
        <xdr:cNvPr id="950" name="直線コネクタ 949"/>
        <xdr:cNvCxnSpPr/>
      </xdr:nvCxnSpPr>
      <xdr:spPr>
        <a:xfrm>
          <a:off x="18656300" y="182515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51"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2"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3"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4"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121393</xdr:rowOff>
    </xdr:from>
    <xdr:ext cx="469744" cy="259045"/>
    <xdr:sp macro="" textlink="">
      <xdr:nvSpPr>
        <xdr:cNvPr id="955" name="n_1mainValue【庁舎】&#10;一人当たり面積"/>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126291</xdr:rowOff>
    </xdr:from>
    <xdr:ext cx="469744" cy="259045"/>
    <xdr:sp macro="" textlink="">
      <xdr:nvSpPr>
        <xdr:cNvPr id="956" name="n_2mainValue【庁舎】&#10;一人当たり面積"/>
        <xdr:cNvSpPr txBox="1"/>
      </xdr:nvSpPr>
      <xdr:spPr>
        <a:xfrm>
          <a:off x="2019942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132822</xdr:rowOff>
    </xdr:from>
    <xdr:ext cx="469744" cy="259045"/>
    <xdr:sp macro="" textlink="">
      <xdr:nvSpPr>
        <xdr:cNvPr id="957" name="n_3mainValue【庁舎】&#10;一人当たり面積"/>
        <xdr:cNvSpPr txBox="1"/>
      </xdr:nvSpPr>
      <xdr:spPr>
        <a:xfrm>
          <a:off x="19310427"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119759</xdr:rowOff>
    </xdr:from>
    <xdr:ext cx="469744" cy="259045"/>
    <xdr:sp macro="" textlink="">
      <xdr:nvSpPr>
        <xdr:cNvPr id="958" name="n_4mainValue【庁舎】&#10;一人当たり面積"/>
        <xdr:cNvSpPr txBox="1"/>
      </xdr:nvSpPr>
      <xdr:spPr>
        <a:xfrm>
          <a:off x="184214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類似団体と比較して特に有形固定資産償却率が高くなっている施設は、図書館、福祉施設、庁舎となっている。各施設ともに老朽化してきている為、今後は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ja-JP" sz="1100" baseline="0">
              <a:solidFill>
                <a:schemeClr val="dk1"/>
              </a:solidFill>
              <a:effectLst/>
              <a:latin typeface="+mn-lt"/>
              <a:ea typeface="+mn-ea"/>
              <a:cs typeface="+mn-cs"/>
            </a:rPr>
            <a:t>及び令和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年度策定の「公共施設等個別施設計画」に基づき、改修等の長寿命化対策及び施設の集約化等の検討が必要となる。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0" zoomScaleNormal="60" workbookViewId="0">
      <selection activeCell="B21" sqref="B21:AX2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21253578</v>
      </c>
      <c r="BO4" s="374"/>
      <c r="BP4" s="374"/>
      <c r="BQ4" s="374"/>
      <c r="BR4" s="374"/>
      <c r="BS4" s="374"/>
      <c r="BT4" s="374"/>
      <c r="BU4" s="375"/>
      <c r="BV4" s="373">
        <v>22341279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10.7</v>
      </c>
      <c r="CU4" s="380"/>
      <c r="CV4" s="380"/>
      <c r="CW4" s="380"/>
      <c r="CX4" s="380"/>
      <c r="CY4" s="380"/>
      <c r="CZ4" s="380"/>
      <c r="DA4" s="381"/>
      <c r="DB4" s="379">
        <v>8.1999999999999993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20033797</v>
      </c>
      <c r="BO5" s="411"/>
      <c r="BP5" s="411"/>
      <c r="BQ5" s="411"/>
      <c r="BR5" s="411"/>
      <c r="BS5" s="411"/>
      <c r="BT5" s="411"/>
      <c r="BU5" s="412"/>
      <c r="BV5" s="410">
        <v>21512444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83.4</v>
      </c>
      <c r="CU5" s="408"/>
      <c r="CV5" s="408"/>
      <c r="CW5" s="408"/>
      <c r="CX5" s="408"/>
      <c r="CY5" s="408"/>
      <c r="CZ5" s="408"/>
      <c r="DA5" s="409"/>
      <c r="DB5" s="407">
        <v>86.4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1219781</v>
      </c>
      <c r="BO6" s="411"/>
      <c r="BP6" s="411"/>
      <c r="BQ6" s="411"/>
      <c r="BR6" s="411"/>
      <c r="BS6" s="411"/>
      <c r="BT6" s="411"/>
      <c r="BU6" s="412"/>
      <c r="BV6" s="410">
        <v>828835</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86</v>
      </c>
      <c r="CU6" s="448"/>
      <c r="CV6" s="448"/>
      <c r="CW6" s="448"/>
      <c r="CX6" s="448"/>
      <c r="CY6" s="448"/>
      <c r="CZ6" s="448"/>
      <c r="DA6" s="449"/>
      <c r="DB6" s="447">
        <v>89.5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339715</v>
      </c>
      <c r="BO7" s="411"/>
      <c r="BP7" s="411"/>
      <c r="BQ7" s="411"/>
      <c r="BR7" s="411"/>
      <c r="BS7" s="411"/>
      <c r="BT7" s="411"/>
      <c r="BU7" s="412"/>
      <c r="BV7" s="410">
        <v>176265</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8241326</v>
      </c>
      <c r="CU7" s="411"/>
      <c r="CV7" s="411"/>
      <c r="CW7" s="411"/>
      <c r="CX7" s="411"/>
      <c r="CY7" s="411"/>
      <c r="CZ7" s="411"/>
      <c r="DA7" s="412"/>
      <c r="DB7" s="410">
        <v>7957985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94</v>
      </c>
      <c r="AV8" s="443"/>
      <c r="AW8" s="443"/>
      <c r="AX8" s="443"/>
      <c r="AY8" s="444" t="s">
        <v>109</v>
      </c>
      <c r="AZ8" s="445"/>
      <c r="BA8" s="445"/>
      <c r="BB8" s="445"/>
      <c r="BC8" s="445"/>
      <c r="BD8" s="445"/>
      <c r="BE8" s="445"/>
      <c r="BF8" s="445"/>
      <c r="BG8" s="445"/>
      <c r="BH8" s="445"/>
      <c r="BI8" s="445"/>
      <c r="BJ8" s="445"/>
      <c r="BK8" s="445"/>
      <c r="BL8" s="445"/>
      <c r="BM8" s="446"/>
      <c r="BN8" s="410">
        <v>880066</v>
      </c>
      <c r="BO8" s="411"/>
      <c r="BP8" s="411"/>
      <c r="BQ8" s="411"/>
      <c r="BR8" s="411"/>
      <c r="BS8" s="411"/>
      <c r="BT8" s="411"/>
      <c r="BU8" s="412"/>
      <c r="BV8" s="410">
        <v>652570</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0.37</v>
      </c>
      <c r="CU8" s="451"/>
      <c r="CV8" s="451"/>
      <c r="CW8" s="451"/>
      <c r="CX8" s="451"/>
      <c r="CY8" s="451"/>
      <c r="CZ8" s="451"/>
      <c r="DA8" s="452"/>
      <c r="DB8" s="450">
        <v>0.38</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25848</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227496</v>
      </c>
      <c r="BO9" s="411"/>
      <c r="BP9" s="411"/>
      <c r="BQ9" s="411"/>
      <c r="BR9" s="411"/>
      <c r="BS9" s="411"/>
      <c r="BT9" s="411"/>
      <c r="BU9" s="412"/>
      <c r="BV9" s="410">
        <v>102674</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13.5</v>
      </c>
      <c r="CU9" s="408"/>
      <c r="CV9" s="408"/>
      <c r="CW9" s="408"/>
      <c r="CX9" s="408"/>
      <c r="CY9" s="408"/>
      <c r="CZ9" s="408"/>
      <c r="DA9" s="409"/>
      <c r="DB9" s="407">
        <v>14.5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27336</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102</v>
      </c>
      <c r="AV10" s="443"/>
      <c r="AW10" s="443"/>
      <c r="AX10" s="443"/>
      <c r="AY10" s="444" t="s">
        <v>120</v>
      </c>
      <c r="AZ10" s="445"/>
      <c r="BA10" s="445"/>
      <c r="BB10" s="445"/>
      <c r="BC10" s="445"/>
      <c r="BD10" s="445"/>
      <c r="BE10" s="445"/>
      <c r="BF10" s="445"/>
      <c r="BG10" s="445"/>
      <c r="BH10" s="445"/>
      <c r="BI10" s="445"/>
      <c r="BJ10" s="445"/>
      <c r="BK10" s="445"/>
      <c r="BL10" s="445"/>
      <c r="BM10" s="446"/>
      <c r="BN10" s="410">
        <v>332376</v>
      </c>
      <c r="BO10" s="411"/>
      <c r="BP10" s="411"/>
      <c r="BQ10" s="411"/>
      <c r="BR10" s="411"/>
      <c r="BS10" s="411"/>
      <c r="BT10" s="411"/>
      <c r="BU10" s="412"/>
      <c r="BV10" s="410">
        <v>283672</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94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25323</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188102</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127</v>
      </c>
      <c r="CU12" s="451"/>
      <c r="CV12" s="451"/>
      <c r="CW12" s="451"/>
      <c r="CX12" s="451"/>
      <c r="CY12" s="451"/>
      <c r="CZ12" s="451"/>
      <c r="DA12" s="452"/>
      <c r="DB12" s="450" t="s">
        <v>127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25165</v>
      </c>
      <c r="S13" s="495"/>
      <c r="T13" s="495"/>
      <c r="U13" s="495"/>
      <c r="V13" s="496"/>
      <c r="W13" s="426" t="s">
        <v>138</v>
      </c>
      <c r="X13" s="427"/>
      <c r="Y13" s="427"/>
      <c r="Z13" s="427"/>
      <c r="AA13" s="427"/>
      <c r="AB13" s="417"/>
      <c r="AC13" s="461">
        <v>1031</v>
      </c>
      <c r="AD13" s="462"/>
      <c r="AE13" s="462"/>
      <c r="AF13" s="462"/>
      <c r="AG13" s="504"/>
      <c r="AH13" s="461">
        <v>1258</v>
      </c>
      <c r="AI13" s="462"/>
      <c r="AJ13" s="462"/>
      <c r="AK13" s="462"/>
      <c r="AL13" s="463"/>
      <c r="AM13" s="439" t="s">
        <v>139</v>
      </c>
      <c r="AN13" s="440"/>
      <c r="AO13" s="440"/>
      <c r="AP13" s="440"/>
      <c r="AQ13" s="440"/>
      <c r="AR13" s="440"/>
      <c r="AS13" s="440"/>
      <c r="AT13" s="441"/>
      <c r="AU13" s="442" t="s">
        <v>134</v>
      </c>
      <c r="AV13" s="443"/>
      <c r="AW13" s="443"/>
      <c r="AX13" s="443"/>
      <c r="AY13" s="444" t="s">
        <v>140</v>
      </c>
      <c r="AZ13" s="445"/>
      <c r="BA13" s="445"/>
      <c r="BB13" s="445"/>
      <c r="BC13" s="445"/>
      <c r="BD13" s="445"/>
      <c r="BE13" s="445"/>
      <c r="BF13" s="445"/>
      <c r="BG13" s="445"/>
      <c r="BH13" s="445"/>
      <c r="BI13" s="445"/>
      <c r="BJ13" s="445"/>
      <c r="BK13" s="445"/>
      <c r="BL13" s="445"/>
      <c r="BM13" s="446"/>
      <c r="BN13" s="410">
        <v>559872</v>
      </c>
      <c r="BO13" s="411"/>
      <c r="BP13" s="411"/>
      <c r="BQ13" s="411"/>
      <c r="BR13" s="411"/>
      <c r="BS13" s="411"/>
      <c r="BT13" s="411"/>
      <c r="BU13" s="412"/>
      <c r="BV13" s="410">
        <v>198244</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9.8000000000000007</v>
      </c>
      <c r="CU13" s="408"/>
      <c r="CV13" s="408"/>
      <c r="CW13" s="408"/>
      <c r="CX13" s="408"/>
      <c r="CY13" s="408"/>
      <c r="CZ13" s="408"/>
      <c r="DA13" s="409"/>
      <c r="DB13" s="407">
        <v>9.8000000000000007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25677</v>
      </c>
      <c r="S14" s="495"/>
      <c r="T14" s="495"/>
      <c r="U14" s="495"/>
      <c r="V14" s="496"/>
      <c r="W14" s="400"/>
      <c r="X14" s="401"/>
      <c r="Y14" s="401"/>
      <c r="Z14" s="401"/>
      <c r="AA14" s="401"/>
      <c r="AB14" s="390"/>
      <c r="AC14" s="497">
        <v>7.8</v>
      </c>
      <c r="AD14" s="498"/>
      <c r="AE14" s="498"/>
      <c r="AF14" s="498"/>
      <c r="AG14" s="499"/>
      <c r="AH14" s="497">
        <v>9.1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v>8.6999999999999993</v>
      </c>
      <c r="CU14" s="509"/>
      <c r="CV14" s="509"/>
      <c r="CW14" s="509"/>
      <c r="CX14" s="509"/>
      <c r="CY14" s="509"/>
      <c r="CZ14" s="509"/>
      <c r="DA14" s="510"/>
      <c r="DB14" s="508">
        <v>26.8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144</v>
      </c>
      <c r="N15" s="502"/>
      <c r="O15" s="502"/>
      <c r="P15" s="502"/>
      <c r="Q15" s="503"/>
      <c r="R15" s="494">
        <v>25514</v>
      </c>
      <c r="S15" s="495"/>
      <c r="T15" s="495"/>
      <c r="U15" s="495"/>
      <c r="V15" s="496"/>
      <c r="W15" s="426" t="s">
        <v>145</v>
      </c>
      <c r="X15" s="427"/>
      <c r="Y15" s="427"/>
      <c r="Z15" s="427"/>
      <c r="AA15" s="427"/>
      <c r="AB15" s="417"/>
      <c r="AC15" s="461">
        <v>3160</v>
      </c>
      <c r="AD15" s="462"/>
      <c r="AE15" s="462"/>
      <c r="AF15" s="462"/>
      <c r="AG15" s="504"/>
      <c r="AH15" s="461">
        <v>3442</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2617217</v>
      </c>
      <c r="BO15" s="374"/>
      <c r="BP15" s="374"/>
      <c r="BQ15" s="374"/>
      <c r="BR15" s="374"/>
      <c r="BS15" s="374"/>
      <c r="BT15" s="374"/>
      <c r="BU15" s="375"/>
      <c r="BV15" s="373">
        <v>2645575</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24.1</v>
      </c>
      <c r="AD16" s="498"/>
      <c r="AE16" s="498"/>
      <c r="AF16" s="498"/>
      <c r="AG16" s="499"/>
      <c r="AH16" s="497">
        <v>25</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7218829</v>
      </c>
      <c r="BO16" s="411"/>
      <c r="BP16" s="411"/>
      <c r="BQ16" s="411"/>
      <c r="BR16" s="411"/>
      <c r="BS16" s="411"/>
      <c r="BT16" s="411"/>
      <c r="BU16" s="412"/>
      <c r="BV16" s="410">
        <v>6981179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8947</v>
      </c>
      <c r="AD17" s="462"/>
      <c r="AE17" s="462"/>
      <c r="AF17" s="462"/>
      <c r="AG17" s="504"/>
      <c r="AH17" s="461">
        <v>9078</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3276312</v>
      </c>
      <c r="BO17" s="411"/>
      <c r="BP17" s="411"/>
      <c r="BQ17" s="411"/>
      <c r="BR17" s="411"/>
      <c r="BS17" s="411"/>
      <c r="BT17" s="411"/>
      <c r="BU17" s="412"/>
      <c r="BV17" s="410">
        <v>3302590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126.41</v>
      </c>
      <c r="M18" s="534"/>
      <c r="N18" s="534"/>
      <c r="O18" s="534"/>
      <c r="P18" s="534"/>
      <c r="Q18" s="534"/>
      <c r="R18" s="535"/>
      <c r="S18" s="535"/>
      <c r="T18" s="535"/>
      <c r="U18" s="535"/>
      <c r="V18" s="536"/>
      <c r="W18" s="428"/>
      <c r="X18" s="429"/>
      <c r="Y18" s="429"/>
      <c r="Z18" s="429"/>
      <c r="AA18" s="429"/>
      <c r="AB18" s="420"/>
      <c r="AC18" s="537">
        <v>68.099999999999994</v>
      </c>
      <c r="AD18" s="538"/>
      <c r="AE18" s="538"/>
      <c r="AF18" s="538"/>
      <c r="AG18" s="539"/>
      <c r="AH18" s="537">
        <v>65.900000000000006</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6990563</v>
      </c>
      <c r="BO18" s="411"/>
      <c r="BP18" s="411"/>
      <c r="BQ18" s="411"/>
      <c r="BR18" s="411"/>
      <c r="BS18" s="411"/>
      <c r="BT18" s="411"/>
      <c r="BU18" s="412"/>
      <c r="BV18" s="410">
        <v>6905756</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204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10473527</v>
      </c>
      <c r="BO19" s="411"/>
      <c r="BP19" s="411"/>
      <c r="BQ19" s="411"/>
      <c r="BR19" s="411"/>
      <c r="BS19" s="411"/>
      <c r="BT19" s="411"/>
      <c r="BU19" s="412"/>
      <c r="BV19" s="410">
        <v>9843051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9157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10777044</v>
      </c>
      <c r="BO22" s="374"/>
      <c r="BP22" s="374"/>
      <c r="BQ22" s="374"/>
      <c r="BR22" s="374"/>
      <c r="BS22" s="374"/>
      <c r="BT22" s="374"/>
      <c r="BU22" s="375"/>
      <c r="BV22" s="373">
        <v>11524385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8318647</v>
      </c>
      <c r="BO23" s="411"/>
      <c r="BP23" s="411"/>
      <c r="BQ23" s="411"/>
      <c r="BR23" s="411"/>
      <c r="BS23" s="411"/>
      <c r="BT23" s="411"/>
      <c r="BU23" s="412"/>
      <c r="BV23" s="410">
        <v>8591286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7680</v>
      </c>
      <c r="R24" s="462"/>
      <c r="S24" s="462"/>
      <c r="T24" s="462"/>
      <c r="U24" s="462"/>
      <c r="V24" s="504"/>
      <c r="W24" s="556"/>
      <c r="X24" s="557"/>
      <c r="Y24" s="558"/>
      <c r="Z24" s="460" t="s">
        <v>170</v>
      </c>
      <c r="AA24" s="440"/>
      <c r="AB24" s="440"/>
      <c r="AC24" s="440"/>
      <c r="AD24" s="440"/>
      <c r="AE24" s="440"/>
      <c r="AF24" s="440"/>
      <c r="AG24" s="441"/>
      <c r="AH24" s="461">
        <v>200</v>
      </c>
      <c r="AI24" s="462"/>
      <c r="AJ24" s="462"/>
      <c r="AK24" s="462"/>
      <c r="AL24" s="504"/>
      <c r="AM24" s="461">
        <v>596400</v>
      </c>
      <c r="AN24" s="462"/>
      <c r="AO24" s="462"/>
      <c r="AP24" s="462"/>
      <c r="AQ24" s="462"/>
      <c r="AR24" s="504"/>
      <c r="AS24" s="461">
        <v>2982</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6194754</v>
      </c>
      <c r="BO24" s="411"/>
      <c r="BP24" s="411"/>
      <c r="BQ24" s="411"/>
      <c r="BR24" s="411"/>
      <c r="BS24" s="411"/>
      <c r="BT24" s="411"/>
      <c r="BU24" s="412"/>
      <c r="BV24" s="410">
        <v>6748686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1</v>
      </c>
      <c r="M25" s="462"/>
      <c r="N25" s="462"/>
      <c r="O25" s="462"/>
      <c r="P25" s="504"/>
      <c r="Q25" s="461">
        <v>6350</v>
      </c>
      <c r="R25" s="462"/>
      <c r="S25" s="462"/>
      <c r="T25" s="462"/>
      <c r="U25" s="462"/>
      <c r="V25" s="504"/>
      <c r="W25" s="556"/>
      <c r="X25" s="557"/>
      <c r="Y25" s="558"/>
      <c r="Z25" s="460" t="s">
        <v>173</v>
      </c>
      <c r="AA25" s="440"/>
      <c r="AB25" s="440"/>
      <c r="AC25" s="440"/>
      <c r="AD25" s="440"/>
      <c r="AE25" s="440"/>
      <c r="AF25" s="440"/>
      <c r="AG25" s="441"/>
      <c r="AH25" s="461" t="s">
        <v>174</v>
      </c>
      <c r="AI25" s="462"/>
      <c r="AJ25" s="462"/>
      <c r="AK25" s="462"/>
      <c r="AL25" s="504"/>
      <c r="AM25" s="461" t="s">
        <v>174</v>
      </c>
      <c r="AN25" s="462"/>
      <c r="AO25" s="462"/>
      <c r="AP25" s="462"/>
      <c r="AQ25" s="462"/>
      <c r="AR25" s="504"/>
      <c r="AS25" s="461" t="s">
        <v>174</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3657824</v>
      </c>
      <c r="BO25" s="374"/>
      <c r="BP25" s="374"/>
      <c r="BQ25" s="374"/>
      <c r="BR25" s="374"/>
      <c r="BS25" s="374"/>
      <c r="BT25" s="374"/>
      <c r="BU25" s="375"/>
      <c r="BV25" s="373">
        <v>3978762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5620</v>
      </c>
      <c r="R26" s="462"/>
      <c r="S26" s="462"/>
      <c r="T26" s="462"/>
      <c r="U26" s="462"/>
      <c r="V26" s="504"/>
      <c r="W26" s="556"/>
      <c r="X26" s="557"/>
      <c r="Y26" s="558"/>
      <c r="Z26" s="460" t="s">
        <v>177</v>
      </c>
      <c r="AA26" s="562"/>
      <c r="AB26" s="562"/>
      <c r="AC26" s="562"/>
      <c r="AD26" s="562"/>
      <c r="AE26" s="562"/>
      <c r="AF26" s="562"/>
      <c r="AG26" s="563"/>
      <c r="AH26" s="461">
        <v>1</v>
      </c>
      <c r="AI26" s="462"/>
      <c r="AJ26" s="462"/>
      <c r="AK26" s="462"/>
      <c r="AL26" s="504"/>
      <c r="AM26" s="461" t="s">
        <v>178</v>
      </c>
      <c r="AN26" s="462"/>
      <c r="AO26" s="462"/>
      <c r="AP26" s="462"/>
      <c r="AQ26" s="462"/>
      <c r="AR26" s="504"/>
      <c r="AS26" s="461" t="s">
        <v>179</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174</v>
      </c>
      <c r="BO26" s="411"/>
      <c r="BP26" s="411"/>
      <c r="BQ26" s="411"/>
      <c r="BR26" s="411"/>
      <c r="BS26" s="411"/>
      <c r="BT26" s="411"/>
      <c r="BU26" s="412"/>
      <c r="BV26" s="410" t="s">
        <v>174</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4000</v>
      </c>
      <c r="R27" s="462"/>
      <c r="S27" s="462"/>
      <c r="T27" s="462"/>
      <c r="U27" s="462"/>
      <c r="V27" s="504"/>
      <c r="W27" s="556"/>
      <c r="X27" s="557"/>
      <c r="Y27" s="558"/>
      <c r="Z27" s="460" t="s">
        <v>182</v>
      </c>
      <c r="AA27" s="440"/>
      <c r="AB27" s="440"/>
      <c r="AC27" s="440"/>
      <c r="AD27" s="440"/>
      <c r="AE27" s="440"/>
      <c r="AF27" s="440"/>
      <c r="AG27" s="441"/>
      <c r="AH27" s="461">
        <v>2</v>
      </c>
      <c r="AI27" s="462"/>
      <c r="AJ27" s="462"/>
      <c r="AK27" s="462"/>
      <c r="AL27" s="504"/>
      <c r="AM27" s="461" t="s">
        <v>178</v>
      </c>
      <c r="AN27" s="462"/>
      <c r="AO27" s="462"/>
      <c r="AP27" s="462"/>
      <c r="AQ27" s="462"/>
      <c r="AR27" s="504"/>
      <c r="AS27" s="461" t="s">
        <v>178</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101557</v>
      </c>
      <c r="BO27" s="530"/>
      <c r="BP27" s="530"/>
      <c r="BQ27" s="530"/>
      <c r="BR27" s="530"/>
      <c r="BS27" s="530"/>
      <c r="BT27" s="530"/>
      <c r="BU27" s="531"/>
      <c r="BV27" s="529">
        <v>101504</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3300</v>
      </c>
      <c r="R28" s="462"/>
      <c r="S28" s="462"/>
      <c r="T28" s="462"/>
      <c r="U28" s="462"/>
      <c r="V28" s="504"/>
      <c r="W28" s="556"/>
      <c r="X28" s="557"/>
      <c r="Y28" s="558"/>
      <c r="Z28" s="460" t="s">
        <v>185</v>
      </c>
      <c r="AA28" s="440"/>
      <c r="AB28" s="440"/>
      <c r="AC28" s="440"/>
      <c r="AD28" s="440"/>
      <c r="AE28" s="440"/>
      <c r="AF28" s="440"/>
      <c r="AG28" s="441"/>
      <c r="AH28" s="461" t="s">
        <v>174</v>
      </c>
      <c r="AI28" s="462"/>
      <c r="AJ28" s="462"/>
      <c r="AK28" s="462"/>
      <c r="AL28" s="504"/>
      <c r="AM28" s="461" t="s">
        <v>174</v>
      </c>
      <c r="AN28" s="462"/>
      <c r="AO28" s="462"/>
      <c r="AP28" s="462"/>
      <c r="AQ28" s="462"/>
      <c r="AR28" s="504"/>
      <c r="AS28" s="461" t="s">
        <v>174</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3600289</v>
      </c>
      <c r="BO28" s="374"/>
      <c r="BP28" s="374"/>
      <c r="BQ28" s="374"/>
      <c r="BR28" s="374"/>
      <c r="BS28" s="374"/>
      <c r="BT28" s="374"/>
      <c r="BU28" s="375"/>
      <c r="BV28" s="373">
        <v>3267913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14</v>
      </c>
      <c r="M29" s="462"/>
      <c r="N29" s="462"/>
      <c r="O29" s="462"/>
      <c r="P29" s="504"/>
      <c r="Q29" s="461">
        <v>3100</v>
      </c>
      <c r="R29" s="462"/>
      <c r="S29" s="462"/>
      <c r="T29" s="462"/>
      <c r="U29" s="462"/>
      <c r="V29" s="504"/>
      <c r="W29" s="559"/>
      <c r="X29" s="560"/>
      <c r="Y29" s="561"/>
      <c r="Z29" s="460" t="s">
        <v>188</v>
      </c>
      <c r="AA29" s="440"/>
      <c r="AB29" s="440"/>
      <c r="AC29" s="440"/>
      <c r="AD29" s="440"/>
      <c r="AE29" s="440"/>
      <c r="AF29" s="440"/>
      <c r="AG29" s="441"/>
      <c r="AH29" s="461">
        <v>202</v>
      </c>
      <c r="AI29" s="462"/>
      <c r="AJ29" s="462"/>
      <c r="AK29" s="462"/>
      <c r="AL29" s="504"/>
      <c r="AM29" s="461">
        <v>604242</v>
      </c>
      <c r="AN29" s="462"/>
      <c r="AO29" s="462"/>
      <c r="AP29" s="462"/>
      <c r="AQ29" s="462"/>
      <c r="AR29" s="504"/>
      <c r="AS29" s="461">
        <v>2991</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1162168</v>
      </c>
      <c r="BO29" s="411"/>
      <c r="BP29" s="411"/>
      <c r="BQ29" s="411"/>
      <c r="BR29" s="411"/>
      <c r="BS29" s="411"/>
      <c r="BT29" s="411"/>
      <c r="BU29" s="412"/>
      <c r="BV29" s="410">
        <v>1155298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94.7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5103090</v>
      </c>
      <c r="BO30" s="530"/>
      <c r="BP30" s="530"/>
      <c r="BQ30" s="530"/>
      <c r="BR30" s="530"/>
      <c r="BS30" s="530"/>
      <c r="BT30" s="530"/>
      <c r="BU30" s="531"/>
      <c r="BV30" s="529">
        <v>4529604</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199</v>
      </c>
      <c r="X33" s="399"/>
      <c r="Y33" s="399"/>
      <c r="Z33" s="399"/>
      <c r="AA33" s="399"/>
      <c r="AB33" s="399"/>
      <c r="AC33" s="399"/>
      <c r="AD33" s="399"/>
      <c r="AE33" s="399"/>
      <c r="AF33" s="399"/>
      <c r="AG33" s="399"/>
      <c r="AH33" s="399"/>
      <c r="AI33" s="399"/>
      <c r="AJ33" s="399"/>
      <c r="AK33" s="399"/>
      <c r="AL33" s="203"/>
      <c r="AM33" s="434" t="s">
        <v>197</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197</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5</v>
      </c>
      <c r="V34" s="600"/>
      <c r="W34" s="601" t="str">
        <f>IF('各会計、関係団体の財政状況及び健全化判断比率'!B28="","",'各会計、関係団体の財政状況及び健全化判断比率'!B28)</f>
        <v>嬉野市国民健康保険特別会計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IF('各会計、関係団体の財政状況及び健全化判断比率'!B30="","",'各会計、関係団体の財政状況及び健全化判断比率'!B30)</f>
        <v>嬉野市農業集落排水特別会計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鹿島・藤津地区衛生施設組合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嬉野市土地開発公社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嬉野市嬉野都市計画事業嬉野第七土地区画整理事業費特別会計</v>
      </c>
      <c r="F35" s="601"/>
      <c r="G35" s="601"/>
      <c r="H35" s="601"/>
      <c r="I35" s="601"/>
      <c r="J35" s="601"/>
      <c r="K35" s="601"/>
      <c r="L35" s="601"/>
      <c r="M35" s="601"/>
      <c r="N35" s="601"/>
      <c r="O35" s="601"/>
      <c r="P35" s="601"/>
      <c r="Q35" s="601"/>
      <c r="R35" s="601"/>
      <c r="S35" s="601"/>
      <c r="T35" s="178"/>
      <c r="U35" s="600">
        <f>IF(W35="","",U34+1)</f>
        <v>6</v>
      </c>
      <c r="V35" s="600"/>
      <c r="W35" s="601" t="str">
        <f>IF('各会計、関係団体の財政状況及び健全化判断比率'!B29="","",'各会計、関係団体の財政状況及び健全化判断比率'!B29)</f>
        <v>嬉野市後期高齢者医療特別会計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8</v>
      </c>
      <c r="BF35" s="600"/>
      <c r="BG35" s="601" t="str">
        <f>IF('各会計、関係団体の財政状況及び健全化判断比率'!B31="","",'各会計、関係団体の財政状況及び健全化判断比率'!B31)</f>
        <v>嬉野都市計画下水道事業嬉野市公共下水道事業費特別会計</v>
      </c>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杵藤地区広域市町村圏組合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嬉野市嬉野都市計画事業嬉野第八土地区画整理事業費特別会計</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9</v>
      </c>
      <c r="BF36" s="600"/>
      <c r="BG36" s="601" t="str">
        <f>IF('各会計、関係団体の財政状況及び健全化判断比率'!B32="","",'各会計、関係団体の財政状況及び健全化判断比率'!B32)</f>
        <v>嬉野市浄化槽特別会計</v>
      </c>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杵藤地区広域市町村圏組合（特別会計）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f>IF(E37="","",C36+1)</f>
        <v>4</v>
      </c>
      <c r="D37" s="600"/>
      <c r="E37" s="601" t="str">
        <f>IF('各会計、関係団体の財政状況及び健全化判断比率'!B10="","",'各会計、関係団体の財政状況及び健全化判断比率'!B10)</f>
        <v>嬉野市嬉野都市計画事業嬉野温泉駅周辺土地区画整理事業費特別会計</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佐賀県後期高齢者医療広域連合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佐賀県後期高齢者医療広域連合（医療）</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佐賀県市町総合事務組合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佐賀県市町総合事務組合（交通災害）</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佐賀県西部広域環境組合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佐賀西部広域水道企業団</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xgc2CTJNbtif1mr/WR0PPUn/LdONWq/su52Fo/Dog90LxxnZyhyuLdnL1wDnBwANJGeh2gZH+4WV6ANobMjlg==" saltValue="ar2G1jMEQihQe5VJcnI0a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226</v>
      </c>
      <c r="C5" s="616"/>
      <c r="D5" s="616"/>
      <c r="E5" s="616"/>
      <c r="F5" s="616"/>
      <c r="G5" s="616"/>
      <c r="H5" s="616"/>
      <c r="I5" s="616"/>
      <c r="J5" s="616"/>
      <c r="K5" s="616"/>
      <c r="L5" s="616"/>
      <c r="M5" s="616"/>
      <c r="N5" s="616"/>
      <c r="O5" s="616"/>
      <c r="P5" s="616"/>
      <c r="Q5" s="617"/>
      <c r="R5" s="618">
        <v>2598076</v>
      </c>
      <c r="S5" s="619"/>
      <c r="T5" s="619"/>
      <c r="U5" s="619"/>
      <c r="V5" s="619"/>
      <c r="W5" s="619"/>
      <c r="X5" s="619"/>
      <c r="Y5" s="620"/>
      <c r="Z5" s="621">
        <v>12.2</v>
      </c>
      <c r="AA5" s="621"/>
      <c r="AB5" s="621"/>
      <c r="AC5" s="621"/>
      <c r="AD5" s="622">
        <v>2598076</v>
      </c>
      <c r="AE5" s="622"/>
      <c r="AF5" s="622"/>
      <c r="AG5" s="622"/>
      <c r="AH5" s="622"/>
      <c r="AI5" s="622"/>
      <c r="AJ5" s="622"/>
      <c r="AK5" s="622"/>
      <c r="AL5" s="623">
        <v>32</v>
      </c>
      <c r="AM5" s="624"/>
      <c r="AN5" s="624"/>
      <c r="AO5" s="625"/>
      <c r="AP5" s="615" t="s">
        <v>227</v>
      </c>
      <c r="AQ5" s="616"/>
      <c r="AR5" s="616"/>
      <c r="AS5" s="616"/>
      <c r="AT5" s="616"/>
      <c r="AU5" s="616"/>
      <c r="AV5" s="616"/>
      <c r="AW5" s="616"/>
      <c r="AX5" s="616"/>
      <c r="AY5" s="616"/>
      <c r="AZ5" s="616"/>
      <c r="BA5" s="616"/>
      <c r="BB5" s="616"/>
      <c r="BC5" s="616"/>
      <c r="BD5" s="616"/>
      <c r="BE5" s="616"/>
      <c r="BF5" s="617"/>
      <c r="BG5" s="629">
        <v>2553352</v>
      </c>
      <c r="BH5" s="630"/>
      <c r="BI5" s="630"/>
      <c r="BJ5" s="630"/>
      <c r="BK5" s="630"/>
      <c r="BL5" s="630"/>
      <c r="BM5" s="630"/>
      <c r="BN5" s="631"/>
      <c r="BO5" s="632">
        <v>98.3</v>
      </c>
      <c r="BP5" s="632"/>
      <c r="BQ5" s="632"/>
      <c r="BR5" s="632"/>
      <c r="BS5" s="633">
        <v>12843</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119801</v>
      </c>
      <c r="S6" s="630"/>
      <c r="T6" s="630"/>
      <c r="U6" s="630"/>
      <c r="V6" s="630"/>
      <c r="W6" s="630"/>
      <c r="X6" s="630"/>
      <c r="Y6" s="631"/>
      <c r="Z6" s="632">
        <v>0.6</v>
      </c>
      <c r="AA6" s="632"/>
      <c r="AB6" s="632"/>
      <c r="AC6" s="632"/>
      <c r="AD6" s="633">
        <v>119801</v>
      </c>
      <c r="AE6" s="633"/>
      <c r="AF6" s="633"/>
      <c r="AG6" s="633"/>
      <c r="AH6" s="633"/>
      <c r="AI6" s="633"/>
      <c r="AJ6" s="633"/>
      <c r="AK6" s="633"/>
      <c r="AL6" s="634">
        <v>1.5</v>
      </c>
      <c r="AM6" s="635"/>
      <c r="AN6" s="635"/>
      <c r="AO6" s="636"/>
      <c r="AP6" s="626" t="s">
        <v>232</v>
      </c>
      <c r="AQ6" s="627"/>
      <c r="AR6" s="627"/>
      <c r="AS6" s="627"/>
      <c r="AT6" s="627"/>
      <c r="AU6" s="627"/>
      <c r="AV6" s="627"/>
      <c r="AW6" s="627"/>
      <c r="AX6" s="627"/>
      <c r="AY6" s="627"/>
      <c r="AZ6" s="627"/>
      <c r="BA6" s="627"/>
      <c r="BB6" s="627"/>
      <c r="BC6" s="627"/>
      <c r="BD6" s="627"/>
      <c r="BE6" s="627"/>
      <c r="BF6" s="628"/>
      <c r="BG6" s="629">
        <v>2553352</v>
      </c>
      <c r="BH6" s="630"/>
      <c r="BI6" s="630"/>
      <c r="BJ6" s="630"/>
      <c r="BK6" s="630"/>
      <c r="BL6" s="630"/>
      <c r="BM6" s="630"/>
      <c r="BN6" s="631"/>
      <c r="BO6" s="632">
        <v>98.3</v>
      </c>
      <c r="BP6" s="632"/>
      <c r="BQ6" s="632"/>
      <c r="BR6" s="632"/>
      <c r="BS6" s="633">
        <v>12843</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141562</v>
      </c>
      <c r="CS6" s="630"/>
      <c r="CT6" s="630"/>
      <c r="CU6" s="630"/>
      <c r="CV6" s="630"/>
      <c r="CW6" s="630"/>
      <c r="CX6" s="630"/>
      <c r="CY6" s="631"/>
      <c r="CZ6" s="623">
        <v>0.7</v>
      </c>
      <c r="DA6" s="624"/>
      <c r="DB6" s="624"/>
      <c r="DC6" s="643"/>
      <c r="DD6" s="638" t="s">
        <v>234</v>
      </c>
      <c r="DE6" s="630"/>
      <c r="DF6" s="630"/>
      <c r="DG6" s="630"/>
      <c r="DH6" s="630"/>
      <c r="DI6" s="630"/>
      <c r="DJ6" s="630"/>
      <c r="DK6" s="630"/>
      <c r="DL6" s="630"/>
      <c r="DM6" s="630"/>
      <c r="DN6" s="630"/>
      <c r="DO6" s="630"/>
      <c r="DP6" s="631"/>
      <c r="DQ6" s="638">
        <v>141562</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2043</v>
      </c>
      <c r="S7" s="630"/>
      <c r="T7" s="630"/>
      <c r="U7" s="630"/>
      <c r="V7" s="630"/>
      <c r="W7" s="630"/>
      <c r="X7" s="630"/>
      <c r="Y7" s="631"/>
      <c r="Z7" s="632">
        <v>0</v>
      </c>
      <c r="AA7" s="632"/>
      <c r="AB7" s="632"/>
      <c r="AC7" s="632"/>
      <c r="AD7" s="633">
        <v>2043</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1072155</v>
      </c>
      <c r="BH7" s="630"/>
      <c r="BI7" s="630"/>
      <c r="BJ7" s="630"/>
      <c r="BK7" s="630"/>
      <c r="BL7" s="630"/>
      <c r="BM7" s="630"/>
      <c r="BN7" s="631"/>
      <c r="BO7" s="632">
        <v>41.3</v>
      </c>
      <c r="BP7" s="632"/>
      <c r="BQ7" s="632"/>
      <c r="BR7" s="632"/>
      <c r="BS7" s="633">
        <v>12843</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6003530</v>
      </c>
      <c r="CS7" s="630"/>
      <c r="CT7" s="630"/>
      <c r="CU7" s="630"/>
      <c r="CV7" s="630"/>
      <c r="CW7" s="630"/>
      <c r="CX7" s="630"/>
      <c r="CY7" s="631"/>
      <c r="CZ7" s="632">
        <v>30</v>
      </c>
      <c r="DA7" s="632"/>
      <c r="DB7" s="632"/>
      <c r="DC7" s="632"/>
      <c r="DD7" s="638">
        <v>28170</v>
      </c>
      <c r="DE7" s="630"/>
      <c r="DF7" s="630"/>
      <c r="DG7" s="630"/>
      <c r="DH7" s="630"/>
      <c r="DI7" s="630"/>
      <c r="DJ7" s="630"/>
      <c r="DK7" s="630"/>
      <c r="DL7" s="630"/>
      <c r="DM7" s="630"/>
      <c r="DN7" s="630"/>
      <c r="DO7" s="630"/>
      <c r="DP7" s="631"/>
      <c r="DQ7" s="638">
        <v>1936813</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10574</v>
      </c>
      <c r="S8" s="630"/>
      <c r="T8" s="630"/>
      <c r="U8" s="630"/>
      <c r="V8" s="630"/>
      <c r="W8" s="630"/>
      <c r="X8" s="630"/>
      <c r="Y8" s="631"/>
      <c r="Z8" s="632">
        <v>0</v>
      </c>
      <c r="AA8" s="632"/>
      <c r="AB8" s="632"/>
      <c r="AC8" s="632"/>
      <c r="AD8" s="633">
        <v>10574</v>
      </c>
      <c r="AE8" s="633"/>
      <c r="AF8" s="633"/>
      <c r="AG8" s="633"/>
      <c r="AH8" s="633"/>
      <c r="AI8" s="633"/>
      <c r="AJ8" s="633"/>
      <c r="AK8" s="633"/>
      <c r="AL8" s="634">
        <v>0.1</v>
      </c>
      <c r="AM8" s="635"/>
      <c r="AN8" s="635"/>
      <c r="AO8" s="636"/>
      <c r="AP8" s="626" t="s">
        <v>239</v>
      </c>
      <c r="AQ8" s="627"/>
      <c r="AR8" s="627"/>
      <c r="AS8" s="627"/>
      <c r="AT8" s="627"/>
      <c r="AU8" s="627"/>
      <c r="AV8" s="627"/>
      <c r="AW8" s="627"/>
      <c r="AX8" s="627"/>
      <c r="AY8" s="627"/>
      <c r="AZ8" s="627"/>
      <c r="BA8" s="627"/>
      <c r="BB8" s="627"/>
      <c r="BC8" s="627"/>
      <c r="BD8" s="627"/>
      <c r="BE8" s="627"/>
      <c r="BF8" s="628"/>
      <c r="BG8" s="629">
        <v>48322</v>
      </c>
      <c r="BH8" s="630"/>
      <c r="BI8" s="630"/>
      <c r="BJ8" s="630"/>
      <c r="BK8" s="630"/>
      <c r="BL8" s="630"/>
      <c r="BM8" s="630"/>
      <c r="BN8" s="631"/>
      <c r="BO8" s="632">
        <v>1.9</v>
      </c>
      <c r="BP8" s="632"/>
      <c r="BQ8" s="632"/>
      <c r="BR8" s="632"/>
      <c r="BS8" s="633" t="s">
        <v>234</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5937540</v>
      </c>
      <c r="CS8" s="630"/>
      <c r="CT8" s="630"/>
      <c r="CU8" s="630"/>
      <c r="CV8" s="630"/>
      <c r="CW8" s="630"/>
      <c r="CX8" s="630"/>
      <c r="CY8" s="631"/>
      <c r="CZ8" s="632">
        <v>29.6</v>
      </c>
      <c r="DA8" s="632"/>
      <c r="DB8" s="632"/>
      <c r="DC8" s="632"/>
      <c r="DD8" s="638">
        <v>116853</v>
      </c>
      <c r="DE8" s="630"/>
      <c r="DF8" s="630"/>
      <c r="DG8" s="630"/>
      <c r="DH8" s="630"/>
      <c r="DI8" s="630"/>
      <c r="DJ8" s="630"/>
      <c r="DK8" s="630"/>
      <c r="DL8" s="630"/>
      <c r="DM8" s="630"/>
      <c r="DN8" s="630"/>
      <c r="DO8" s="630"/>
      <c r="DP8" s="631"/>
      <c r="DQ8" s="638">
        <v>2087454</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10799</v>
      </c>
      <c r="S9" s="630"/>
      <c r="T9" s="630"/>
      <c r="U9" s="630"/>
      <c r="V9" s="630"/>
      <c r="W9" s="630"/>
      <c r="X9" s="630"/>
      <c r="Y9" s="631"/>
      <c r="Z9" s="632">
        <v>0.1</v>
      </c>
      <c r="AA9" s="632"/>
      <c r="AB9" s="632"/>
      <c r="AC9" s="632"/>
      <c r="AD9" s="633">
        <v>10799</v>
      </c>
      <c r="AE9" s="633"/>
      <c r="AF9" s="633"/>
      <c r="AG9" s="633"/>
      <c r="AH9" s="633"/>
      <c r="AI9" s="633"/>
      <c r="AJ9" s="633"/>
      <c r="AK9" s="633"/>
      <c r="AL9" s="634">
        <v>0.1</v>
      </c>
      <c r="AM9" s="635"/>
      <c r="AN9" s="635"/>
      <c r="AO9" s="636"/>
      <c r="AP9" s="626" t="s">
        <v>242</v>
      </c>
      <c r="AQ9" s="627"/>
      <c r="AR9" s="627"/>
      <c r="AS9" s="627"/>
      <c r="AT9" s="627"/>
      <c r="AU9" s="627"/>
      <c r="AV9" s="627"/>
      <c r="AW9" s="627"/>
      <c r="AX9" s="627"/>
      <c r="AY9" s="627"/>
      <c r="AZ9" s="627"/>
      <c r="BA9" s="627"/>
      <c r="BB9" s="627"/>
      <c r="BC9" s="627"/>
      <c r="BD9" s="627"/>
      <c r="BE9" s="627"/>
      <c r="BF9" s="628"/>
      <c r="BG9" s="629">
        <v>931953</v>
      </c>
      <c r="BH9" s="630"/>
      <c r="BI9" s="630"/>
      <c r="BJ9" s="630"/>
      <c r="BK9" s="630"/>
      <c r="BL9" s="630"/>
      <c r="BM9" s="630"/>
      <c r="BN9" s="631"/>
      <c r="BO9" s="632">
        <v>35.9</v>
      </c>
      <c r="BP9" s="632"/>
      <c r="BQ9" s="632"/>
      <c r="BR9" s="632"/>
      <c r="BS9" s="633" t="s">
        <v>174</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1473793</v>
      </c>
      <c r="CS9" s="630"/>
      <c r="CT9" s="630"/>
      <c r="CU9" s="630"/>
      <c r="CV9" s="630"/>
      <c r="CW9" s="630"/>
      <c r="CX9" s="630"/>
      <c r="CY9" s="631"/>
      <c r="CZ9" s="632">
        <v>7.4</v>
      </c>
      <c r="DA9" s="632"/>
      <c r="DB9" s="632"/>
      <c r="DC9" s="632"/>
      <c r="DD9" s="638">
        <v>1615</v>
      </c>
      <c r="DE9" s="630"/>
      <c r="DF9" s="630"/>
      <c r="DG9" s="630"/>
      <c r="DH9" s="630"/>
      <c r="DI9" s="630"/>
      <c r="DJ9" s="630"/>
      <c r="DK9" s="630"/>
      <c r="DL9" s="630"/>
      <c r="DM9" s="630"/>
      <c r="DN9" s="630"/>
      <c r="DO9" s="630"/>
      <c r="DP9" s="631"/>
      <c r="DQ9" s="638">
        <v>733568</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234</v>
      </c>
      <c r="S10" s="630"/>
      <c r="T10" s="630"/>
      <c r="U10" s="630"/>
      <c r="V10" s="630"/>
      <c r="W10" s="630"/>
      <c r="X10" s="630"/>
      <c r="Y10" s="631"/>
      <c r="Z10" s="632" t="s">
        <v>174</v>
      </c>
      <c r="AA10" s="632"/>
      <c r="AB10" s="632"/>
      <c r="AC10" s="632"/>
      <c r="AD10" s="633" t="s">
        <v>234</v>
      </c>
      <c r="AE10" s="633"/>
      <c r="AF10" s="633"/>
      <c r="AG10" s="633"/>
      <c r="AH10" s="633"/>
      <c r="AI10" s="633"/>
      <c r="AJ10" s="633"/>
      <c r="AK10" s="633"/>
      <c r="AL10" s="634" t="s">
        <v>234</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46635</v>
      </c>
      <c r="BH10" s="630"/>
      <c r="BI10" s="630"/>
      <c r="BJ10" s="630"/>
      <c r="BK10" s="630"/>
      <c r="BL10" s="630"/>
      <c r="BM10" s="630"/>
      <c r="BN10" s="631"/>
      <c r="BO10" s="632">
        <v>1.8</v>
      </c>
      <c r="BP10" s="632"/>
      <c r="BQ10" s="632"/>
      <c r="BR10" s="632"/>
      <c r="BS10" s="633" t="s">
        <v>174</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16231</v>
      </c>
      <c r="CS10" s="630"/>
      <c r="CT10" s="630"/>
      <c r="CU10" s="630"/>
      <c r="CV10" s="630"/>
      <c r="CW10" s="630"/>
      <c r="CX10" s="630"/>
      <c r="CY10" s="631"/>
      <c r="CZ10" s="632">
        <v>0.1</v>
      </c>
      <c r="DA10" s="632"/>
      <c r="DB10" s="632"/>
      <c r="DC10" s="632"/>
      <c r="DD10" s="638" t="s">
        <v>234</v>
      </c>
      <c r="DE10" s="630"/>
      <c r="DF10" s="630"/>
      <c r="DG10" s="630"/>
      <c r="DH10" s="630"/>
      <c r="DI10" s="630"/>
      <c r="DJ10" s="630"/>
      <c r="DK10" s="630"/>
      <c r="DL10" s="630"/>
      <c r="DM10" s="630"/>
      <c r="DN10" s="630"/>
      <c r="DO10" s="630"/>
      <c r="DP10" s="631"/>
      <c r="DQ10" s="638">
        <v>6231</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614871</v>
      </c>
      <c r="S11" s="630"/>
      <c r="T11" s="630"/>
      <c r="U11" s="630"/>
      <c r="V11" s="630"/>
      <c r="W11" s="630"/>
      <c r="X11" s="630"/>
      <c r="Y11" s="631"/>
      <c r="Z11" s="634">
        <v>2.9</v>
      </c>
      <c r="AA11" s="635"/>
      <c r="AB11" s="635"/>
      <c r="AC11" s="647"/>
      <c r="AD11" s="638">
        <v>614871</v>
      </c>
      <c r="AE11" s="630"/>
      <c r="AF11" s="630"/>
      <c r="AG11" s="630"/>
      <c r="AH11" s="630"/>
      <c r="AI11" s="630"/>
      <c r="AJ11" s="630"/>
      <c r="AK11" s="631"/>
      <c r="AL11" s="634">
        <v>7.6</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45245</v>
      </c>
      <c r="BH11" s="630"/>
      <c r="BI11" s="630"/>
      <c r="BJ11" s="630"/>
      <c r="BK11" s="630"/>
      <c r="BL11" s="630"/>
      <c r="BM11" s="630"/>
      <c r="BN11" s="631"/>
      <c r="BO11" s="632">
        <v>1.7</v>
      </c>
      <c r="BP11" s="632"/>
      <c r="BQ11" s="632"/>
      <c r="BR11" s="632"/>
      <c r="BS11" s="633">
        <v>12843</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1313300</v>
      </c>
      <c r="CS11" s="630"/>
      <c r="CT11" s="630"/>
      <c r="CU11" s="630"/>
      <c r="CV11" s="630"/>
      <c r="CW11" s="630"/>
      <c r="CX11" s="630"/>
      <c r="CY11" s="631"/>
      <c r="CZ11" s="632">
        <v>6.6</v>
      </c>
      <c r="DA11" s="632"/>
      <c r="DB11" s="632"/>
      <c r="DC11" s="632"/>
      <c r="DD11" s="638">
        <v>567201</v>
      </c>
      <c r="DE11" s="630"/>
      <c r="DF11" s="630"/>
      <c r="DG11" s="630"/>
      <c r="DH11" s="630"/>
      <c r="DI11" s="630"/>
      <c r="DJ11" s="630"/>
      <c r="DK11" s="630"/>
      <c r="DL11" s="630"/>
      <c r="DM11" s="630"/>
      <c r="DN11" s="630"/>
      <c r="DO11" s="630"/>
      <c r="DP11" s="631"/>
      <c r="DQ11" s="638">
        <v>680505</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234</v>
      </c>
      <c r="S12" s="630"/>
      <c r="T12" s="630"/>
      <c r="U12" s="630"/>
      <c r="V12" s="630"/>
      <c r="W12" s="630"/>
      <c r="X12" s="630"/>
      <c r="Y12" s="631"/>
      <c r="Z12" s="632" t="s">
        <v>234</v>
      </c>
      <c r="AA12" s="632"/>
      <c r="AB12" s="632"/>
      <c r="AC12" s="632"/>
      <c r="AD12" s="633" t="s">
        <v>174</v>
      </c>
      <c r="AE12" s="633"/>
      <c r="AF12" s="633"/>
      <c r="AG12" s="633"/>
      <c r="AH12" s="633"/>
      <c r="AI12" s="633"/>
      <c r="AJ12" s="633"/>
      <c r="AK12" s="633"/>
      <c r="AL12" s="634" t="s">
        <v>234</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1187620</v>
      </c>
      <c r="BH12" s="630"/>
      <c r="BI12" s="630"/>
      <c r="BJ12" s="630"/>
      <c r="BK12" s="630"/>
      <c r="BL12" s="630"/>
      <c r="BM12" s="630"/>
      <c r="BN12" s="631"/>
      <c r="BO12" s="632">
        <v>45.7</v>
      </c>
      <c r="BP12" s="632"/>
      <c r="BQ12" s="632"/>
      <c r="BR12" s="632"/>
      <c r="BS12" s="633" t="s">
        <v>234</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601875</v>
      </c>
      <c r="CS12" s="630"/>
      <c r="CT12" s="630"/>
      <c r="CU12" s="630"/>
      <c r="CV12" s="630"/>
      <c r="CW12" s="630"/>
      <c r="CX12" s="630"/>
      <c r="CY12" s="631"/>
      <c r="CZ12" s="632">
        <v>3</v>
      </c>
      <c r="DA12" s="632"/>
      <c r="DB12" s="632"/>
      <c r="DC12" s="632"/>
      <c r="DD12" s="638">
        <v>4000</v>
      </c>
      <c r="DE12" s="630"/>
      <c r="DF12" s="630"/>
      <c r="DG12" s="630"/>
      <c r="DH12" s="630"/>
      <c r="DI12" s="630"/>
      <c r="DJ12" s="630"/>
      <c r="DK12" s="630"/>
      <c r="DL12" s="630"/>
      <c r="DM12" s="630"/>
      <c r="DN12" s="630"/>
      <c r="DO12" s="630"/>
      <c r="DP12" s="631"/>
      <c r="DQ12" s="638">
        <v>341215</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174</v>
      </c>
      <c r="S13" s="630"/>
      <c r="T13" s="630"/>
      <c r="U13" s="630"/>
      <c r="V13" s="630"/>
      <c r="W13" s="630"/>
      <c r="X13" s="630"/>
      <c r="Y13" s="631"/>
      <c r="Z13" s="632" t="s">
        <v>234</v>
      </c>
      <c r="AA13" s="632"/>
      <c r="AB13" s="632"/>
      <c r="AC13" s="632"/>
      <c r="AD13" s="633" t="s">
        <v>234</v>
      </c>
      <c r="AE13" s="633"/>
      <c r="AF13" s="633"/>
      <c r="AG13" s="633"/>
      <c r="AH13" s="633"/>
      <c r="AI13" s="633"/>
      <c r="AJ13" s="633"/>
      <c r="AK13" s="633"/>
      <c r="AL13" s="634" t="s">
        <v>234</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1184300</v>
      </c>
      <c r="BH13" s="630"/>
      <c r="BI13" s="630"/>
      <c r="BJ13" s="630"/>
      <c r="BK13" s="630"/>
      <c r="BL13" s="630"/>
      <c r="BM13" s="630"/>
      <c r="BN13" s="631"/>
      <c r="BO13" s="632">
        <v>45.6</v>
      </c>
      <c r="BP13" s="632"/>
      <c r="BQ13" s="632"/>
      <c r="BR13" s="632"/>
      <c r="BS13" s="633" t="s">
        <v>234</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1121580</v>
      </c>
      <c r="CS13" s="630"/>
      <c r="CT13" s="630"/>
      <c r="CU13" s="630"/>
      <c r="CV13" s="630"/>
      <c r="CW13" s="630"/>
      <c r="CX13" s="630"/>
      <c r="CY13" s="631"/>
      <c r="CZ13" s="632">
        <v>5.6</v>
      </c>
      <c r="DA13" s="632"/>
      <c r="DB13" s="632"/>
      <c r="DC13" s="632"/>
      <c r="DD13" s="638">
        <v>669903</v>
      </c>
      <c r="DE13" s="630"/>
      <c r="DF13" s="630"/>
      <c r="DG13" s="630"/>
      <c r="DH13" s="630"/>
      <c r="DI13" s="630"/>
      <c r="DJ13" s="630"/>
      <c r="DK13" s="630"/>
      <c r="DL13" s="630"/>
      <c r="DM13" s="630"/>
      <c r="DN13" s="630"/>
      <c r="DO13" s="630"/>
      <c r="DP13" s="631"/>
      <c r="DQ13" s="638">
        <v>517707</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174</v>
      </c>
      <c r="S14" s="630"/>
      <c r="T14" s="630"/>
      <c r="U14" s="630"/>
      <c r="V14" s="630"/>
      <c r="W14" s="630"/>
      <c r="X14" s="630"/>
      <c r="Y14" s="631"/>
      <c r="Z14" s="632" t="s">
        <v>234</v>
      </c>
      <c r="AA14" s="632"/>
      <c r="AB14" s="632"/>
      <c r="AC14" s="632"/>
      <c r="AD14" s="633" t="s">
        <v>234</v>
      </c>
      <c r="AE14" s="633"/>
      <c r="AF14" s="633"/>
      <c r="AG14" s="633"/>
      <c r="AH14" s="633"/>
      <c r="AI14" s="633"/>
      <c r="AJ14" s="633"/>
      <c r="AK14" s="633"/>
      <c r="AL14" s="634" t="s">
        <v>174</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110632</v>
      </c>
      <c r="BH14" s="630"/>
      <c r="BI14" s="630"/>
      <c r="BJ14" s="630"/>
      <c r="BK14" s="630"/>
      <c r="BL14" s="630"/>
      <c r="BM14" s="630"/>
      <c r="BN14" s="631"/>
      <c r="BO14" s="632">
        <v>4.3</v>
      </c>
      <c r="BP14" s="632"/>
      <c r="BQ14" s="632"/>
      <c r="BR14" s="632"/>
      <c r="BS14" s="633" t="s">
        <v>234</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509878</v>
      </c>
      <c r="CS14" s="630"/>
      <c r="CT14" s="630"/>
      <c r="CU14" s="630"/>
      <c r="CV14" s="630"/>
      <c r="CW14" s="630"/>
      <c r="CX14" s="630"/>
      <c r="CY14" s="631"/>
      <c r="CZ14" s="632">
        <v>2.5</v>
      </c>
      <c r="DA14" s="632"/>
      <c r="DB14" s="632"/>
      <c r="DC14" s="632"/>
      <c r="DD14" s="638">
        <v>11552</v>
      </c>
      <c r="DE14" s="630"/>
      <c r="DF14" s="630"/>
      <c r="DG14" s="630"/>
      <c r="DH14" s="630"/>
      <c r="DI14" s="630"/>
      <c r="DJ14" s="630"/>
      <c r="DK14" s="630"/>
      <c r="DL14" s="630"/>
      <c r="DM14" s="630"/>
      <c r="DN14" s="630"/>
      <c r="DO14" s="630"/>
      <c r="DP14" s="631"/>
      <c r="DQ14" s="638">
        <v>455846</v>
      </c>
      <c r="DR14" s="630"/>
      <c r="DS14" s="630"/>
      <c r="DT14" s="630"/>
      <c r="DU14" s="630"/>
      <c r="DV14" s="630"/>
      <c r="DW14" s="630"/>
      <c r="DX14" s="630"/>
      <c r="DY14" s="630"/>
      <c r="DZ14" s="630"/>
      <c r="EA14" s="630"/>
      <c r="EB14" s="630"/>
      <c r="EC14" s="639"/>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234</v>
      </c>
      <c r="S15" s="630"/>
      <c r="T15" s="630"/>
      <c r="U15" s="630"/>
      <c r="V15" s="630"/>
      <c r="W15" s="630"/>
      <c r="X15" s="630"/>
      <c r="Y15" s="631"/>
      <c r="Z15" s="632" t="s">
        <v>234</v>
      </c>
      <c r="AA15" s="632"/>
      <c r="AB15" s="632"/>
      <c r="AC15" s="632"/>
      <c r="AD15" s="633" t="s">
        <v>234</v>
      </c>
      <c r="AE15" s="633"/>
      <c r="AF15" s="633"/>
      <c r="AG15" s="633"/>
      <c r="AH15" s="633"/>
      <c r="AI15" s="633"/>
      <c r="AJ15" s="633"/>
      <c r="AK15" s="633"/>
      <c r="AL15" s="634" t="s">
        <v>234</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182945</v>
      </c>
      <c r="BH15" s="630"/>
      <c r="BI15" s="630"/>
      <c r="BJ15" s="630"/>
      <c r="BK15" s="630"/>
      <c r="BL15" s="630"/>
      <c r="BM15" s="630"/>
      <c r="BN15" s="631"/>
      <c r="BO15" s="632">
        <v>7</v>
      </c>
      <c r="BP15" s="632"/>
      <c r="BQ15" s="632"/>
      <c r="BR15" s="632"/>
      <c r="BS15" s="633" t="s">
        <v>234</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1180993</v>
      </c>
      <c r="CS15" s="630"/>
      <c r="CT15" s="630"/>
      <c r="CU15" s="630"/>
      <c r="CV15" s="630"/>
      <c r="CW15" s="630"/>
      <c r="CX15" s="630"/>
      <c r="CY15" s="631"/>
      <c r="CZ15" s="632">
        <v>5.9</v>
      </c>
      <c r="DA15" s="632"/>
      <c r="DB15" s="632"/>
      <c r="DC15" s="632"/>
      <c r="DD15" s="638">
        <v>224012</v>
      </c>
      <c r="DE15" s="630"/>
      <c r="DF15" s="630"/>
      <c r="DG15" s="630"/>
      <c r="DH15" s="630"/>
      <c r="DI15" s="630"/>
      <c r="DJ15" s="630"/>
      <c r="DK15" s="630"/>
      <c r="DL15" s="630"/>
      <c r="DM15" s="630"/>
      <c r="DN15" s="630"/>
      <c r="DO15" s="630"/>
      <c r="DP15" s="631"/>
      <c r="DQ15" s="638">
        <v>788059</v>
      </c>
      <c r="DR15" s="630"/>
      <c r="DS15" s="630"/>
      <c r="DT15" s="630"/>
      <c r="DU15" s="630"/>
      <c r="DV15" s="630"/>
      <c r="DW15" s="630"/>
      <c r="DX15" s="630"/>
      <c r="DY15" s="630"/>
      <c r="DZ15" s="630"/>
      <c r="EA15" s="630"/>
      <c r="EB15" s="630"/>
      <c r="EC15" s="639"/>
    </row>
    <row r="16" spans="2:143" ht="11.25" customHeight="1" x14ac:dyDescent="0.15">
      <c r="B16" s="626" t="s">
        <v>262</v>
      </c>
      <c r="C16" s="627"/>
      <c r="D16" s="627"/>
      <c r="E16" s="627"/>
      <c r="F16" s="627"/>
      <c r="G16" s="627"/>
      <c r="H16" s="627"/>
      <c r="I16" s="627"/>
      <c r="J16" s="627"/>
      <c r="K16" s="627"/>
      <c r="L16" s="627"/>
      <c r="M16" s="627"/>
      <c r="N16" s="627"/>
      <c r="O16" s="627"/>
      <c r="P16" s="627"/>
      <c r="Q16" s="628"/>
      <c r="R16" s="629">
        <v>6568</v>
      </c>
      <c r="S16" s="630"/>
      <c r="T16" s="630"/>
      <c r="U16" s="630"/>
      <c r="V16" s="630"/>
      <c r="W16" s="630"/>
      <c r="X16" s="630"/>
      <c r="Y16" s="631"/>
      <c r="Z16" s="632">
        <v>0</v>
      </c>
      <c r="AA16" s="632"/>
      <c r="AB16" s="632"/>
      <c r="AC16" s="632"/>
      <c r="AD16" s="633">
        <v>6568</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234</v>
      </c>
      <c r="BH16" s="630"/>
      <c r="BI16" s="630"/>
      <c r="BJ16" s="630"/>
      <c r="BK16" s="630"/>
      <c r="BL16" s="630"/>
      <c r="BM16" s="630"/>
      <c r="BN16" s="631"/>
      <c r="BO16" s="632" t="s">
        <v>234</v>
      </c>
      <c r="BP16" s="632"/>
      <c r="BQ16" s="632"/>
      <c r="BR16" s="632"/>
      <c r="BS16" s="633" t="s">
        <v>234</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v>307981</v>
      </c>
      <c r="CS16" s="630"/>
      <c r="CT16" s="630"/>
      <c r="CU16" s="630"/>
      <c r="CV16" s="630"/>
      <c r="CW16" s="630"/>
      <c r="CX16" s="630"/>
      <c r="CY16" s="631"/>
      <c r="CZ16" s="632">
        <v>1.5</v>
      </c>
      <c r="DA16" s="632"/>
      <c r="DB16" s="632"/>
      <c r="DC16" s="632"/>
      <c r="DD16" s="638" t="s">
        <v>234</v>
      </c>
      <c r="DE16" s="630"/>
      <c r="DF16" s="630"/>
      <c r="DG16" s="630"/>
      <c r="DH16" s="630"/>
      <c r="DI16" s="630"/>
      <c r="DJ16" s="630"/>
      <c r="DK16" s="630"/>
      <c r="DL16" s="630"/>
      <c r="DM16" s="630"/>
      <c r="DN16" s="630"/>
      <c r="DO16" s="630"/>
      <c r="DP16" s="631"/>
      <c r="DQ16" s="638">
        <v>154229</v>
      </c>
      <c r="DR16" s="630"/>
      <c r="DS16" s="630"/>
      <c r="DT16" s="630"/>
      <c r="DU16" s="630"/>
      <c r="DV16" s="630"/>
      <c r="DW16" s="630"/>
      <c r="DX16" s="630"/>
      <c r="DY16" s="630"/>
      <c r="DZ16" s="630"/>
      <c r="EA16" s="630"/>
      <c r="EB16" s="630"/>
      <c r="EC16" s="639"/>
    </row>
    <row r="17" spans="2:133" ht="11.25" customHeight="1" x14ac:dyDescent="0.15">
      <c r="B17" s="626" t="s">
        <v>265</v>
      </c>
      <c r="C17" s="627"/>
      <c r="D17" s="627"/>
      <c r="E17" s="627"/>
      <c r="F17" s="627"/>
      <c r="G17" s="627"/>
      <c r="H17" s="627"/>
      <c r="I17" s="627"/>
      <c r="J17" s="627"/>
      <c r="K17" s="627"/>
      <c r="L17" s="627"/>
      <c r="M17" s="627"/>
      <c r="N17" s="627"/>
      <c r="O17" s="627"/>
      <c r="P17" s="627"/>
      <c r="Q17" s="628"/>
      <c r="R17" s="629">
        <v>21123</v>
      </c>
      <c r="S17" s="630"/>
      <c r="T17" s="630"/>
      <c r="U17" s="630"/>
      <c r="V17" s="630"/>
      <c r="W17" s="630"/>
      <c r="X17" s="630"/>
      <c r="Y17" s="631"/>
      <c r="Z17" s="632">
        <v>0.1</v>
      </c>
      <c r="AA17" s="632"/>
      <c r="AB17" s="632"/>
      <c r="AC17" s="632"/>
      <c r="AD17" s="633">
        <v>21123</v>
      </c>
      <c r="AE17" s="633"/>
      <c r="AF17" s="633"/>
      <c r="AG17" s="633"/>
      <c r="AH17" s="633"/>
      <c r="AI17" s="633"/>
      <c r="AJ17" s="633"/>
      <c r="AK17" s="633"/>
      <c r="AL17" s="634">
        <v>0.3</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234</v>
      </c>
      <c r="BH17" s="630"/>
      <c r="BI17" s="630"/>
      <c r="BJ17" s="630"/>
      <c r="BK17" s="630"/>
      <c r="BL17" s="630"/>
      <c r="BM17" s="630"/>
      <c r="BN17" s="631"/>
      <c r="BO17" s="632" t="s">
        <v>234</v>
      </c>
      <c r="BP17" s="632"/>
      <c r="BQ17" s="632"/>
      <c r="BR17" s="632"/>
      <c r="BS17" s="633" t="s">
        <v>234</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1425534</v>
      </c>
      <c r="CS17" s="630"/>
      <c r="CT17" s="630"/>
      <c r="CU17" s="630"/>
      <c r="CV17" s="630"/>
      <c r="CW17" s="630"/>
      <c r="CX17" s="630"/>
      <c r="CY17" s="631"/>
      <c r="CZ17" s="632">
        <v>7.1</v>
      </c>
      <c r="DA17" s="632"/>
      <c r="DB17" s="632"/>
      <c r="DC17" s="632"/>
      <c r="DD17" s="638" t="s">
        <v>234</v>
      </c>
      <c r="DE17" s="630"/>
      <c r="DF17" s="630"/>
      <c r="DG17" s="630"/>
      <c r="DH17" s="630"/>
      <c r="DI17" s="630"/>
      <c r="DJ17" s="630"/>
      <c r="DK17" s="630"/>
      <c r="DL17" s="630"/>
      <c r="DM17" s="630"/>
      <c r="DN17" s="630"/>
      <c r="DO17" s="630"/>
      <c r="DP17" s="631"/>
      <c r="DQ17" s="638">
        <v>1410557</v>
      </c>
      <c r="DR17" s="630"/>
      <c r="DS17" s="630"/>
      <c r="DT17" s="630"/>
      <c r="DU17" s="630"/>
      <c r="DV17" s="630"/>
      <c r="DW17" s="630"/>
      <c r="DX17" s="630"/>
      <c r="DY17" s="630"/>
      <c r="DZ17" s="630"/>
      <c r="EA17" s="630"/>
      <c r="EB17" s="630"/>
      <c r="EC17" s="639"/>
    </row>
    <row r="18" spans="2:133" ht="11.25" customHeight="1" x14ac:dyDescent="0.15">
      <c r="B18" s="626" t="s">
        <v>268</v>
      </c>
      <c r="C18" s="627"/>
      <c r="D18" s="627"/>
      <c r="E18" s="627"/>
      <c r="F18" s="627"/>
      <c r="G18" s="627"/>
      <c r="H18" s="627"/>
      <c r="I18" s="627"/>
      <c r="J18" s="627"/>
      <c r="K18" s="627"/>
      <c r="L18" s="627"/>
      <c r="M18" s="627"/>
      <c r="N18" s="627"/>
      <c r="O18" s="627"/>
      <c r="P18" s="627"/>
      <c r="Q18" s="628"/>
      <c r="R18" s="629">
        <v>110633</v>
      </c>
      <c r="S18" s="630"/>
      <c r="T18" s="630"/>
      <c r="U18" s="630"/>
      <c r="V18" s="630"/>
      <c r="W18" s="630"/>
      <c r="X18" s="630"/>
      <c r="Y18" s="631"/>
      <c r="Z18" s="632">
        <v>0.5</v>
      </c>
      <c r="AA18" s="632"/>
      <c r="AB18" s="632"/>
      <c r="AC18" s="632"/>
      <c r="AD18" s="633">
        <v>110633</v>
      </c>
      <c r="AE18" s="633"/>
      <c r="AF18" s="633"/>
      <c r="AG18" s="633"/>
      <c r="AH18" s="633"/>
      <c r="AI18" s="633"/>
      <c r="AJ18" s="633"/>
      <c r="AK18" s="633"/>
      <c r="AL18" s="634">
        <v>1.4</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234</v>
      </c>
      <c r="BH18" s="630"/>
      <c r="BI18" s="630"/>
      <c r="BJ18" s="630"/>
      <c r="BK18" s="630"/>
      <c r="BL18" s="630"/>
      <c r="BM18" s="630"/>
      <c r="BN18" s="631"/>
      <c r="BO18" s="632" t="s">
        <v>234</v>
      </c>
      <c r="BP18" s="632"/>
      <c r="BQ18" s="632"/>
      <c r="BR18" s="632"/>
      <c r="BS18" s="633" t="s">
        <v>234</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234</v>
      </c>
      <c r="CS18" s="630"/>
      <c r="CT18" s="630"/>
      <c r="CU18" s="630"/>
      <c r="CV18" s="630"/>
      <c r="CW18" s="630"/>
      <c r="CX18" s="630"/>
      <c r="CY18" s="631"/>
      <c r="CZ18" s="632" t="s">
        <v>234</v>
      </c>
      <c r="DA18" s="632"/>
      <c r="DB18" s="632"/>
      <c r="DC18" s="632"/>
      <c r="DD18" s="638" t="s">
        <v>234</v>
      </c>
      <c r="DE18" s="630"/>
      <c r="DF18" s="630"/>
      <c r="DG18" s="630"/>
      <c r="DH18" s="630"/>
      <c r="DI18" s="630"/>
      <c r="DJ18" s="630"/>
      <c r="DK18" s="630"/>
      <c r="DL18" s="630"/>
      <c r="DM18" s="630"/>
      <c r="DN18" s="630"/>
      <c r="DO18" s="630"/>
      <c r="DP18" s="631"/>
      <c r="DQ18" s="638" t="s">
        <v>174</v>
      </c>
      <c r="DR18" s="630"/>
      <c r="DS18" s="630"/>
      <c r="DT18" s="630"/>
      <c r="DU18" s="630"/>
      <c r="DV18" s="630"/>
      <c r="DW18" s="630"/>
      <c r="DX18" s="630"/>
      <c r="DY18" s="630"/>
      <c r="DZ18" s="630"/>
      <c r="EA18" s="630"/>
      <c r="EB18" s="630"/>
      <c r="EC18" s="639"/>
    </row>
    <row r="19" spans="2:133" ht="11.25" customHeight="1" x14ac:dyDescent="0.15">
      <c r="B19" s="626" t="s">
        <v>271</v>
      </c>
      <c r="C19" s="627"/>
      <c r="D19" s="627"/>
      <c r="E19" s="627"/>
      <c r="F19" s="627"/>
      <c r="G19" s="627"/>
      <c r="H19" s="627"/>
      <c r="I19" s="627"/>
      <c r="J19" s="627"/>
      <c r="K19" s="627"/>
      <c r="L19" s="627"/>
      <c r="M19" s="627"/>
      <c r="N19" s="627"/>
      <c r="O19" s="627"/>
      <c r="P19" s="627"/>
      <c r="Q19" s="628"/>
      <c r="R19" s="629">
        <v>16365</v>
      </c>
      <c r="S19" s="630"/>
      <c r="T19" s="630"/>
      <c r="U19" s="630"/>
      <c r="V19" s="630"/>
      <c r="W19" s="630"/>
      <c r="X19" s="630"/>
      <c r="Y19" s="631"/>
      <c r="Z19" s="632">
        <v>0.1</v>
      </c>
      <c r="AA19" s="632"/>
      <c r="AB19" s="632"/>
      <c r="AC19" s="632"/>
      <c r="AD19" s="633">
        <v>16365</v>
      </c>
      <c r="AE19" s="633"/>
      <c r="AF19" s="633"/>
      <c r="AG19" s="633"/>
      <c r="AH19" s="633"/>
      <c r="AI19" s="633"/>
      <c r="AJ19" s="633"/>
      <c r="AK19" s="633"/>
      <c r="AL19" s="634">
        <v>0.2</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44724</v>
      </c>
      <c r="BH19" s="630"/>
      <c r="BI19" s="630"/>
      <c r="BJ19" s="630"/>
      <c r="BK19" s="630"/>
      <c r="BL19" s="630"/>
      <c r="BM19" s="630"/>
      <c r="BN19" s="631"/>
      <c r="BO19" s="632">
        <v>1.7</v>
      </c>
      <c r="BP19" s="632"/>
      <c r="BQ19" s="632"/>
      <c r="BR19" s="632"/>
      <c r="BS19" s="633" t="s">
        <v>234</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274</v>
      </c>
      <c r="CS19" s="630"/>
      <c r="CT19" s="630"/>
      <c r="CU19" s="630"/>
      <c r="CV19" s="630"/>
      <c r="CW19" s="630"/>
      <c r="CX19" s="630"/>
      <c r="CY19" s="631"/>
      <c r="CZ19" s="632" t="s">
        <v>234</v>
      </c>
      <c r="DA19" s="632"/>
      <c r="DB19" s="632"/>
      <c r="DC19" s="632"/>
      <c r="DD19" s="638" t="s">
        <v>234</v>
      </c>
      <c r="DE19" s="630"/>
      <c r="DF19" s="630"/>
      <c r="DG19" s="630"/>
      <c r="DH19" s="630"/>
      <c r="DI19" s="630"/>
      <c r="DJ19" s="630"/>
      <c r="DK19" s="630"/>
      <c r="DL19" s="630"/>
      <c r="DM19" s="630"/>
      <c r="DN19" s="630"/>
      <c r="DO19" s="630"/>
      <c r="DP19" s="631"/>
      <c r="DQ19" s="638" t="s">
        <v>234</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2160</v>
      </c>
      <c r="S20" s="630"/>
      <c r="T20" s="630"/>
      <c r="U20" s="630"/>
      <c r="V20" s="630"/>
      <c r="W20" s="630"/>
      <c r="X20" s="630"/>
      <c r="Y20" s="631"/>
      <c r="Z20" s="632">
        <v>0</v>
      </c>
      <c r="AA20" s="632"/>
      <c r="AB20" s="632"/>
      <c r="AC20" s="632"/>
      <c r="AD20" s="633">
        <v>2160</v>
      </c>
      <c r="AE20" s="633"/>
      <c r="AF20" s="633"/>
      <c r="AG20" s="633"/>
      <c r="AH20" s="633"/>
      <c r="AI20" s="633"/>
      <c r="AJ20" s="633"/>
      <c r="AK20" s="633"/>
      <c r="AL20" s="634">
        <v>0</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44724</v>
      </c>
      <c r="BH20" s="630"/>
      <c r="BI20" s="630"/>
      <c r="BJ20" s="630"/>
      <c r="BK20" s="630"/>
      <c r="BL20" s="630"/>
      <c r="BM20" s="630"/>
      <c r="BN20" s="631"/>
      <c r="BO20" s="632">
        <v>1.7</v>
      </c>
      <c r="BP20" s="632"/>
      <c r="BQ20" s="632"/>
      <c r="BR20" s="632"/>
      <c r="BS20" s="633" t="s">
        <v>174</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20033797</v>
      </c>
      <c r="CS20" s="630"/>
      <c r="CT20" s="630"/>
      <c r="CU20" s="630"/>
      <c r="CV20" s="630"/>
      <c r="CW20" s="630"/>
      <c r="CX20" s="630"/>
      <c r="CY20" s="631"/>
      <c r="CZ20" s="632">
        <v>100</v>
      </c>
      <c r="DA20" s="632"/>
      <c r="DB20" s="632"/>
      <c r="DC20" s="632"/>
      <c r="DD20" s="638">
        <v>1623306</v>
      </c>
      <c r="DE20" s="630"/>
      <c r="DF20" s="630"/>
      <c r="DG20" s="630"/>
      <c r="DH20" s="630"/>
      <c r="DI20" s="630"/>
      <c r="DJ20" s="630"/>
      <c r="DK20" s="630"/>
      <c r="DL20" s="630"/>
      <c r="DM20" s="630"/>
      <c r="DN20" s="630"/>
      <c r="DO20" s="630"/>
      <c r="DP20" s="631"/>
      <c r="DQ20" s="638">
        <v>9253746</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1373</v>
      </c>
      <c r="S21" s="630"/>
      <c r="T21" s="630"/>
      <c r="U21" s="630"/>
      <c r="V21" s="630"/>
      <c r="W21" s="630"/>
      <c r="X21" s="630"/>
      <c r="Y21" s="631"/>
      <c r="Z21" s="632">
        <v>0</v>
      </c>
      <c r="AA21" s="632"/>
      <c r="AB21" s="632"/>
      <c r="AC21" s="632"/>
      <c r="AD21" s="633">
        <v>1373</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44724</v>
      </c>
      <c r="BH21" s="630"/>
      <c r="BI21" s="630"/>
      <c r="BJ21" s="630"/>
      <c r="BK21" s="630"/>
      <c r="BL21" s="630"/>
      <c r="BM21" s="630"/>
      <c r="BN21" s="631"/>
      <c r="BO21" s="632">
        <v>1.7</v>
      </c>
      <c r="BP21" s="632"/>
      <c r="BQ21" s="632"/>
      <c r="BR21" s="632"/>
      <c r="BS21" s="633" t="s">
        <v>234</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280</v>
      </c>
      <c r="C22" s="666"/>
      <c r="D22" s="666"/>
      <c r="E22" s="666"/>
      <c r="F22" s="666"/>
      <c r="G22" s="666"/>
      <c r="H22" s="666"/>
      <c r="I22" s="666"/>
      <c r="J22" s="666"/>
      <c r="K22" s="666"/>
      <c r="L22" s="666"/>
      <c r="M22" s="666"/>
      <c r="N22" s="666"/>
      <c r="O22" s="666"/>
      <c r="P22" s="666"/>
      <c r="Q22" s="667"/>
      <c r="R22" s="629">
        <v>90735</v>
      </c>
      <c r="S22" s="630"/>
      <c r="T22" s="630"/>
      <c r="U22" s="630"/>
      <c r="V22" s="630"/>
      <c r="W22" s="630"/>
      <c r="X22" s="630"/>
      <c r="Y22" s="631"/>
      <c r="Z22" s="632">
        <v>0.4</v>
      </c>
      <c r="AA22" s="632"/>
      <c r="AB22" s="632"/>
      <c r="AC22" s="632"/>
      <c r="AD22" s="633" t="s">
        <v>234</v>
      </c>
      <c r="AE22" s="633"/>
      <c r="AF22" s="633"/>
      <c r="AG22" s="633"/>
      <c r="AH22" s="633"/>
      <c r="AI22" s="633"/>
      <c r="AJ22" s="633"/>
      <c r="AK22" s="633"/>
      <c r="AL22" s="634" t="s">
        <v>234</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234</v>
      </c>
      <c r="BH22" s="630"/>
      <c r="BI22" s="630"/>
      <c r="BJ22" s="630"/>
      <c r="BK22" s="630"/>
      <c r="BL22" s="630"/>
      <c r="BM22" s="630"/>
      <c r="BN22" s="631"/>
      <c r="BO22" s="632" t="s">
        <v>174</v>
      </c>
      <c r="BP22" s="632"/>
      <c r="BQ22" s="632"/>
      <c r="BR22" s="632"/>
      <c r="BS22" s="633" t="s">
        <v>234</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v>5186526</v>
      </c>
      <c r="S23" s="630"/>
      <c r="T23" s="630"/>
      <c r="U23" s="630"/>
      <c r="V23" s="630"/>
      <c r="W23" s="630"/>
      <c r="X23" s="630"/>
      <c r="Y23" s="631"/>
      <c r="Z23" s="632">
        <v>24.4</v>
      </c>
      <c r="AA23" s="632"/>
      <c r="AB23" s="632"/>
      <c r="AC23" s="632"/>
      <c r="AD23" s="633">
        <v>4610156</v>
      </c>
      <c r="AE23" s="633"/>
      <c r="AF23" s="633"/>
      <c r="AG23" s="633"/>
      <c r="AH23" s="633"/>
      <c r="AI23" s="633"/>
      <c r="AJ23" s="633"/>
      <c r="AK23" s="633"/>
      <c r="AL23" s="634">
        <v>56.7</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234</v>
      </c>
      <c r="BH23" s="630"/>
      <c r="BI23" s="630"/>
      <c r="BJ23" s="630"/>
      <c r="BK23" s="630"/>
      <c r="BL23" s="630"/>
      <c r="BM23" s="630"/>
      <c r="BN23" s="631"/>
      <c r="BO23" s="632" t="s">
        <v>234</v>
      </c>
      <c r="BP23" s="632"/>
      <c r="BQ23" s="632"/>
      <c r="BR23" s="632"/>
      <c r="BS23" s="633" t="s">
        <v>174</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v>4610156</v>
      </c>
      <c r="S24" s="630"/>
      <c r="T24" s="630"/>
      <c r="U24" s="630"/>
      <c r="V24" s="630"/>
      <c r="W24" s="630"/>
      <c r="X24" s="630"/>
      <c r="Y24" s="631"/>
      <c r="Z24" s="632">
        <v>21.7</v>
      </c>
      <c r="AA24" s="632"/>
      <c r="AB24" s="632"/>
      <c r="AC24" s="632"/>
      <c r="AD24" s="633">
        <v>4610156</v>
      </c>
      <c r="AE24" s="633"/>
      <c r="AF24" s="633"/>
      <c r="AG24" s="633"/>
      <c r="AH24" s="633"/>
      <c r="AI24" s="633"/>
      <c r="AJ24" s="633"/>
      <c r="AK24" s="633"/>
      <c r="AL24" s="634">
        <v>56.7</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234</v>
      </c>
      <c r="BH24" s="630"/>
      <c r="BI24" s="630"/>
      <c r="BJ24" s="630"/>
      <c r="BK24" s="630"/>
      <c r="BL24" s="630"/>
      <c r="BM24" s="630"/>
      <c r="BN24" s="631"/>
      <c r="BO24" s="632" t="s">
        <v>274</v>
      </c>
      <c r="BP24" s="632"/>
      <c r="BQ24" s="632"/>
      <c r="BR24" s="632"/>
      <c r="BS24" s="633" t="s">
        <v>174</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7540816</v>
      </c>
      <c r="CS24" s="619"/>
      <c r="CT24" s="619"/>
      <c r="CU24" s="619"/>
      <c r="CV24" s="619"/>
      <c r="CW24" s="619"/>
      <c r="CX24" s="619"/>
      <c r="CY24" s="620"/>
      <c r="CZ24" s="623">
        <v>37.6</v>
      </c>
      <c r="DA24" s="624"/>
      <c r="DB24" s="624"/>
      <c r="DC24" s="643"/>
      <c r="DD24" s="671">
        <v>4241777</v>
      </c>
      <c r="DE24" s="619"/>
      <c r="DF24" s="619"/>
      <c r="DG24" s="619"/>
      <c r="DH24" s="619"/>
      <c r="DI24" s="619"/>
      <c r="DJ24" s="619"/>
      <c r="DK24" s="620"/>
      <c r="DL24" s="671">
        <v>4182016</v>
      </c>
      <c r="DM24" s="619"/>
      <c r="DN24" s="619"/>
      <c r="DO24" s="619"/>
      <c r="DP24" s="619"/>
      <c r="DQ24" s="619"/>
      <c r="DR24" s="619"/>
      <c r="DS24" s="619"/>
      <c r="DT24" s="619"/>
      <c r="DU24" s="619"/>
      <c r="DV24" s="620"/>
      <c r="DW24" s="623">
        <v>49.9</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v>576370</v>
      </c>
      <c r="S25" s="630"/>
      <c r="T25" s="630"/>
      <c r="U25" s="630"/>
      <c r="V25" s="630"/>
      <c r="W25" s="630"/>
      <c r="X25" s="630"/>
      <c r="Y25" s="631"/>
      <c r="Z25" s="632">
        <v>2.7</v>
      </c>
      <c r="AA25" s="632"/>
      <c r="AB25" s="632"/>
      <c r="AC25" s="632"/>
      <c r="AD25" s="633" t="s">
        <v>234</v>
      </c>
      <c r="AE25" s="633"/>
      <c r="AF25" s="633"/>
      <c r="AG25" s="633"/>
      <c r="AH25" s="633"/>
      <c r="AI25" s="633"/>
      <c r="AJ25" s="633"/>
      <c r="AK25" s="633"/>
      <c r="AL25" s="634" t="s">
        <v>234</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174</v>
      </c>
      <c r="BH25" s="630"/>
      <c r="BI25" s="630"/>
      <c r="BJ25" s="630"/>
      <c r="BK25" s="630"/>
      <c r="BL25" s="630"/>
      <c r="BM25" s="630"/>
      <c r="BN25" s="631"/>
      <c r="BO25" s="632" t="s">
        <v>234</v>
      </c>
      <c r="BP25" s="632"/>
      <c r="BQ25" s="632"/>
      <c r="BR25" s="632"/>
      <c r="BS25" s="633" t="s">
        <v>234</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2227455</v>
      </c>
      <c r="CS25" s="668"/>
      <c r="CT25" s="668"/>
      <c r="CU25" s="668"/>
      <c r="CV25" s="668"/>
      <c r="CW25" s="668"/>
      <c r="CX25" s="668"/>
      <c r="CY25" s="669"/>
      <c r="CZ25" s="634">
        <v>11.1</v>
      </c>
      <c r="DA25" s="663"/>
      <c r="DB25" s="663"/>
      <c r="DC25" s="670"/>
      <c r="DD25" s="638">
        <v>2015261</v>
      </c>
      <c r="DE25" s="668"/>
      <c r="DF25" s="668"/>
      <c r="DG25" s="668"/>
      <c r="DH25" s="668"/>
      <c r="DI25" s="668"/>
      <c r="DJ25" s="668"/>
      <c r="DK25" s="669"/>
      <c r="DL25" s="638">
        <v>1965792</v>
      </c>
      <c r="DM25" s="668"/>
      <c r="DN25" s="668"/>
      <c r="DO25" s="668"/>
      <c r="DP25" s="668"/>
      <c r="DQ25" s="668"/>
      <c r="DR25" s="668"/>
      <c r="DS25" s="668"/>
      <c r="DT25" s="668"/>
      <c r="DU25" s="668"/>
      <c r="DV25" s="669"/>
      <c r="DW25" s="634">
        <v>23.5</v>
      </c>
      <c r="DX25" s="663"/>
      <c r="DY25" s="663"/>
      <c r="DZ25" s="663"/>
      <c r="EA25" s="663"/>
      <c r="EB25" s="663"/>
      <c r="EC25" s="664"/>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234</v>
      </c>
      <c r="S26" s="630"/>
      <c r="T26" s="630"/>
      <c r="U26" s="630"/>
      <c r="V26" s="630"/>
      <c r="W26" s="630"/>
      <c r="X26" s="630"/>
      <c r="Y26" s="631"/>
      <c r="Z26" s="632" t="s">
        <v>234</v>
      </c>
      <c r="AA26" s="632"/>
      <c r="AB26" s="632"/>
      <c r="AC26" s="632"/>
      <c r="AD26" s="633" t="s">
        <v>234</v>
      </c>
      <c r="AE26" s="633"/>
      <c r="AF26" s="633"/>
      <c r="AG26" s="633"/>
      <c r="AH26" s="633"/>
      <c r="AI26" s="633"/>
      <c r="AJ26" s="633"/>
      <c r="AK26" s="633"/>
      <c r="AL26" s="634" t="s">
        <v>234</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174</v>
      </c>
      <c r="BH26" s="630"/>
      <c r="BI26" s="630"/>
      <c r="BJ26" s="630"/>
      <c r="BK26" s="630"/>
      <c r="BL26" s="630"/>
      <c r="BM26" s="630"/>
      <c r="BN26" s="631"/>
      <c r="BO26" s="632" t="s">
        <v>174</v>
      </c>
      <c r="BP26" s="632"/>
      <c r="BQ26" s="632"/>
      <c r="BR26" s="632"/>
      <c r="BS26" s="633" t="s">
        <v>234</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1150715</v>
      </c>
      <c r="CS26" s="630"/>
      <c r="CT26" s="630"/>
      <c r="CU26" s="630"/>
      <c r="CV26" s="630"/>
      <c r="CW26" s="630"/>
      <c r="CX26" s="630"/>
      <c r="CY26" s="631"/>
      <c r="CZ26" s="634">
        <v>5.7</v>
      </c>
      <c r="DA26" s="663"/>
      <c r="DB26" s="663"/>
      <c r="DC26" s="670"/>
      <c r="DD26" s="638">
        <v>1065346</v>
      </c>
      <c r="DE26" s="630"/>
      <c r="DF26" s="630"/>
      <c r="DG26" s="630"/>
      <c r="DH26" s="630"/>
      <c r="DI26" s="630"/>
      <c r="DJ26" s="630"/>
      <c r="DK26" s="631"/>
      <c r="DL26" s="638" t="s">
        <v>234</v>
      </c>
      <c r="DM26" s="630"/>
      <c r="DN26" s="630"/>
      <c r="DO26" s="630"/>
      <c r="DP26" s="630"/>
      <c r="DQ26" s="630"/>
      <c r="DR26" s="630"/>
      <c r="DS26" s="630"/>
      <c r="DT26" s="630"/>
      <c r="DU26" s="630"/>
      <c r="DV26" s="631"/>
      <c r="DW26" s="634" t="s">
        <v>174</v>
      </c>
      <c r="DX26" s="663"/>
      <c r="DY26" s="663"/>
      <c r="DZ26" s="663"/>
      <c r="EA26" s="663"/>
      <c r="EB26" s="663"/>
      <c r="EC26" s="664"/>
    </row>
    <row r="27" spans="2:133" ht="11.25" customHeight="1" x14ac:dyDescent="0.15">
      <c r="B27" s="626" t="s">
        <v>299</v>
      </c>
      <c r="C27" s="627"/>
      <c r="D27" s="627"/>
      <c r="E27" s="627"/>
      <c r="F27" s="627"/>
      <c r="G27" s="627"/>
      <c r="H27" s="627"/>
      <c r="I27" s="627"/>
      <c r="J27" s="627"/>
      <c r="K27" s="627"/>
      <c r="L27" s="627"/>
      <c r="M27" s="627"/>
      <c r="N27" s="627"/>
      <c r="O27" s="627"/>
      <c r="P27" s="627"/>
      <c r="Q27" s="628"/>
      <c r="R27" s="629">
        <v>8681014</v>
      </c>
      <c r="S27" s="630"/>
      <c r="T27" s="630"/>
      <c r="U27" s="630"/>
      <c r="V27" s="630"/>
      <c r="W27" s="630"/>
      <c r="X27" s="630"/>
      <c r="Y27" s="631"/>
      <c r="Z27" s="632">
        <v>40.799999999999997</v>
      </c>
      <c r="AA27" s="632"/>
      <c r="AB27" s="632"/>
      <c r="AC27" s="632"/>
      <c r="AD27" s="633">
        <v>8104644</v>
      </c>
      <c r="AE27" s="633"/>
      <c r="AF27" s="633"/>
      <c r="AG27" s="633"/>
      <c r="AH27" s="633"/>
      <c r="AI27" s="633"/>
      <c r="AJ27" s="633"/>
      <c r="AK27" s="633"/>
      <c r="AL27" s="634">
        <v>99.8</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2598076</v>
      </c>
      <c r="BH27" s="630"/>
      <c r="BI27" s="630"/>
      <c r="BJ27" s="630"/>
      <c r="BK27" s="630"/>
      <c r="BL27" s="630"/>
      <c r="BM27" s="630"/>
      <c r="BN27" s="631"/>
      <c r="BO27" s="632">
        <v>100</v>
      </c>
      <c r="BP27" s="632"/>
      <c r="BQ27" s="632"/>
      <c r="BR27" s="632"/>
      <c r="BS27" s="633">
        <v>12843</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3887827</v>
      </c>
      <c r="CS27" s="668"/>
      <c r="CT27" s="668"/>
      <c r="CU27" s="668"/>
      <c r="CV27" s="668"/>
      <c r="CW27" s="668"/>
      <c r="CX27" s="668"/>
      <c r="CY27" s="669"/>
      <c r="CZ27" s="634">
        <v>19.399999999999999</v>
      </c>
      <c r="DA27" s="663"/>
      <c r="DB27" s="663"/>
      <c r="DC27" s="670"/>
      <c r="DD27" s="638">
        <v>815959</v>
      </c>
      <c r="DE27" s="668"/>
      <c r="DF27" s="668"/>
      <c r="DG27" s="668"/>
      <c r="DH27" s="668"/>
      <c r="DI27" s="668"/>
      <c r="DJ27" s="668"/>
      <c r="DK27" s="669"/>
      <c r="DL27" s="638">
        <v>805667</v>
      </c>
      <c r="DM27" s="668"/>
      <c r="DN27" s="668"/>
      <c r="DO27" s="668"/>
      <c r="DP27" s="668"/>
      <c r="DQ27" s="668"/>
      <c r="DR27" s="668"/>
      <c r="DS27" s="668"/>
      <c r="DT27" s="668"/>
      <c r="DU27" s="668"/>
      <c r="DV27" s="669"/>
      <c r="DW27" s="634">
        <v>9.6</v>
      </c>
      <c r="DX27" s="663"/>
      <c r="DY27" s="663"/>
      <c r="DZ27" s="663"/>
      <c r="EA27" s="663"/>
      <c r="EB27" s="663"/>
      <c r="EC27" s="664"/>
    </row>
    <row r="28" spans="2:133" ht="11.25" customHeight="1" x14ac:dyDescent="0.15">
      <c r="B28" s="626" t="s">
        <v>302</v>
      </c>
      <c r="C28" s="627"/>
      <c r="D28" s="627"/>
      <c r="E28" s="627"/>
      <c r="F28" s="627"/>
      <c r="G28" s="627"/>
      <c r="H28" s="627"/>
      <c r="I28" s="627"/>
      <c r="J28" s="627"/>
      <c r="K28" s="627"/>
      <c r="L28" s="627"/>
      <c r="M28" s="627"/>
      <c r="N28" s="627"/>
      <c r="O28" s="627"/>
      <c r="P28" s="627"/>
      <c r="Q28" s="628"/>
      <c r="R28" s="629">
        <v>3107</v>
      </c>
      <c r="S28" s="630"/>
      <c r="T28" s="630"/>
      <c r="U28" s="630"/>
      <c r="V28" s="630"/>
      <c r="W28" s="630"/>
      <c r="X28" s="630"/>
      <c r="Y28" s="631"/>
      <c r="Z28" s="632">
        <v>0</v>
      </c>
      <c r="AA28" s="632"/>
      <c r="AB28" s="632"/>
      <c r="AC28" s="632"/>
      <c r="AD28" s="633">
        <v>3107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1425534</v>
      </c>
      <c r="CS28" s="630"/>
      <c r="CT28" s="630"/>
      <c r="CU28" s="630"/>
      <c r="CV28" s="630"/>
      <c r="CW28" s="630"/>
      <c r="CX28" s="630"/>
      <c r="CY28" s="631"/>
      <c r="CZ28" s="634">
        <v>7.1</v>
      </c>
      <c r="DA28" s="663"/>
      <c r="DB28" s="663"/>
      <c r="DC28" s="670"/>
      <c r="DD28" s="638">
        <v>1410557</v>
      </c>
      <c r="DE28" s="630"/>
      <c r="DF28" s="630"/>
      <c r="DG28" s="630"/>
      <c r="DH28" s="630"/>
      <c r="DI28" s="630"/>
      <c r="DJ28" s="630"/>
      <c r="DK28" s="631"/>
      <c r="DL28" s="638">
        <v>1410557</v>
      </c>
      <c r="DM28" s="630"/>
      <c r="DN28" s="630"/>
      <c r="DO28" s="630"/>
      <c r="DP28" s="630"/>
      <c r="DQ28" s="630"/>
      <c r="DR28" s="630"/>
      <c r="DS28" s="630"/>
      <c r="DT28" s="630"/>
      <c r="DU28" s="630"/>
      <c r="DV28" s="631"/>
      <c r="DW28" s="634">
        <v>16.8</v>
      </c>
      <c r="DX28" s="663"/>
      <c r="DY28" s="663"/>
      <c r="DZ28" s="663"/>
      <c r="EA28" s="663"/>
      <c r="EB28" s="663"/>
      <c r="EC28" s="664"/>
    </row>
    <row r="29" spans="2:133" ht="11.25" customHeight="1" x14ac:dyDescent="0.15">
      <c r="B29" s="626" t="s">
        <v>304</v>
      </c>
      <c r="C29" s="627"/>
      <c r="D29" s="627"/>
      <c r="E29" s="627"/>
      <c r="F29" s="627"/>
      <c r="G29" s="627"/>
      <c r="H29" s="627"/>
      <c r="I29" s="627"/>
      <c r="J29" s="627"/>
      <c r="K29" s="627"/>
      <c r="L29" s="627"/>
      <c r="M29" s="627"/>
      <c r="N29" s="627"/>
      <c r="O29" s="627"/>
      <c r="P29" s="627"/>
      <c r="Q29" s="628"/>
      <c r="R29" s="629">
        <v>178237</v>
      </c>
      <c r="S29" s="630"/>
      <c r="T29" s="630"/>
      <c r="U29" s="630"/>
      <c r="V29" s="630"/>
      <c r="W29" s="630"/>
      <c r="X29" s="630"/>
      <c r="Y29" s="631"/>
      <c r="Z29" s="632">
        <v>0.8</v>
      </c>
      <c r="AA29" s="632"/>
      <c r="AB29" s="632"/>
      <c r="AC29" s="632"/>
      <c r="AD29" s="633" t="s">
        <v>234</v>
      </c>
      <c r="AE29" s="633"/>
      <c r="AF29" s="633"/>
      <c r="AG29" s="633"/>
      <c r="AH29" s="633"/>
      <c r="AI29" s="633"/>
      <c r="AJ29" s="633"/>
      <c r="AK29" s="633"/>
      <c r="AL29" s="634" t="s">
        <v>234</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305</v>
      </c>
      <c r="CE29" s="677"/>
      <c r="CF29" s="644" t="s">
        <v>306</v>
      </c>
      <c r="CG29" s="645"/>
      <c r="CH29" s="645"/>
      <c r="CI29" s="645"/>
      <c r="CJ29" s="645"/>
      <c r="CK29" s="645"/>
      <c r="CL29" s="645"/>
      <c r="CM29" s="645"/>
      <c r="CN29" s="645"/>
      <c r="CO29" s="645"/>
      <c r="CP29" s="645"/>
      <c r="CQ29" s="646"/>
      <c r="CR29" s="629">
        <v>1425534</v>
      </c>
      <c r="CS29" s="668"/>
      <c r="CT29" s="668"/>
      <c r="CU29" s="668"/>
      <c r="CV29" s="668"/>
      <c r="CW29" s="668"/>
      <c r="CX29" s="668"/>
      <c r="CY29" s="669"/>
      <c r="CZ29" s="634">
        <v>7.1</v>
      </c>
      <c r="DA29" s="663"/>
      <c r="DB29" s="663"/>
      <c r="DC29" s="670"/>
      <c r="DD29" s="638">
        <v>1410557</v>
      </c>
      <c r="DE29" s="668"/>
      <c r="DF29" s="668"/>
      <c r="DG29" s="668"/>
      <c r="DH29" s="668"/>
      <c r="DI29" s="668"/>
      <c r="DJ29" s="668"/>
      <c r="DK29" s="669"/>
      <c r="DL29" s="638">
        <v>1410557</v>
      </c>
      <c r="DM29" s="668"/>
      <c r="DN29" s="668"/>
      <c r="DO29" s="668"/>
      <c r="DP29" s="668"/>
      <c r="DQ29" s="668"/>
      <c r="DR29" s="668"/>
      <c r="DS29" s="668"/>
      <c r="DT29" s="668"/>
      <c r="DU29" s="668"/>
      <c r="DV29" s="669"/>
      <c r="DW29" s="634">
        <v>16.8</v>
      </c>
      <c r="DX29" s="663"/>
      <c r="DY29" s="663"/>
      <c r="DZ29" s="663"/>
      <c r="EA29" s="663"/>
      <c r="EB29" s="663"/>
      <c r="EC29" s="664"/>
    </row>
    <row r="30" spans="2:133" ht="11.25" customHeight="1" x14ac:dyDescent="0.15">
      <c r="B30" s="626" t="s">
        <v>307</v>
      </c>
      <c r="C30" s="627"/>
      <c r="D30" s="627"/>
      <c r="E30" s="627"/>
      <c r="F30" s="627"/>
      <c r="G30" s="627"/>
      <c r="H30" s="627"/>
      <c r="I30" s="627"/>
      <c r="J30" s="627"/>
      <c r="K30" s="627"/>
      <c r="L30" s="627"/>
      <c r="M30" s="627"/>
      <c r="N30" s="627"/>
      <c r="O30" s="627"/>
      <c r="P30" s="627"/>
      <c r="Q30" s="628"/>
      <c r="R30" s="629">
        <v>44309</v>
      </c>
      <c r="S30" s="630"/>
      <c r="T30" s="630"/>
      <c r="U30" s="630"/>
      <c r="V30" s="630"/>
      <c r="W30" s="630"/>
      <c r="X30" s="630"/>
      <c r="Y30" s="631"/>
      <c r="Z30" s="632">
        <v>0.2</v>
      </c>
      <c r="AA30" s="632"/>
      <c r="AB30" s="632"/>
      <c r="AC30" s="632"/>
      <c r="AD30" s="633">
        <v>3982</v>
      </c>
      <c r="AE30" s="633"/>
      <c r="AF30" s="633"/>
      <c r="AG30" s="633"/>
      <c r="AH30" s="633"/>
      <c r="AI30" s="633"/>
      <c r="AJ30" s="633"/>
      <c r="AK30" s="633"/>
      <c r="AL30" s="634">
        <v>0</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308</v>
      </c>
      <c r="BH30" s="682"/>
      <c r="BI30" s="682"/>
      <c r="BJ30" s="682"/>
      <c r="BK30" s="682"/>
      <c r="BL30" s="682"/>
      <c r="BM30" s="682"/>
      <c r="BN30" s="682"/>
      <c r="BO30" s="682"/>
      <c r="BP30" s="682"/>
      <c r="BQ30" s="683"/>
      <c r="BR30" s="608" t="s">
        <v>309</v>
      </c>
      <c r="BS30" s="682"/>
      <c r="BT30" s="682"/>
      <c r="BU30" s="682"/>
      <c r="BV30" s="682"/>
      <c r="BW30" s="682"/>
      <c r="BX30" s="682"/>
      <c r="BY30" s="682"/>
      <c r="BZ30" s="682"/>
      <c r="CA30" s="682"/>
      <c r="CB30" s="683"/>
      <c r="CD30" s="678"/>
      <c r="CE30" s="679"/>
      <c r="CF30" s="644" t="s">
        <v>310</v>
      </c>
      <c r="CG30" s="645"/>
      <c r="CH30" s="645"/>
      <c r="CI30" s="645"/>
      <c r="CJ30" s="645"/>
      <c r="CK30" s="645"/>
      <c r="CL30" s="645"/>
      <c r="CM30" s="645"/>
      <c r="CN30" s="645"/>
      <c r="CO30" s="645"/>
      <c r="CP30" s="645"/>
      <c r="CQ30" s="646"/>
      <c r="CR30" s="629">
        <v>1377168</v>
      </c>
      <c r="CS30" s="630"/>
      <c r="CT30" s="630"/>
      <c r="CU30" s="630"/>
      <c r="CV30" s="630"/>
      <c r="CW30" s="630"/>
      <c r="CX30" s="630"/>
      <c r="CY30" s="631"/>
      <c r="CZ30" s="634">
        <v>6.9</v>
      </c>
      <c r="DA30" s="663"/>
      <c r="DB30" s="663"/>
      <c r="DC30" s="670"/>
      <c r="DD30" s="638">
        <v>1363160</v>
      </c>
      <c r="DE30" s="630"/>
      <c r="DF30" s="630"/>
      <c r="DG30" s="630"/>
      <c r="DH30" s="630"/>
      <c r="DI30" s="630"/>
      <c r="DJ30" s="630"/>
      <c r="DK30" s="631"/>
      <c r="DL30" s="638">
        <v>1363160</v>
      </c>
      <c r="DM30" s="630"/>
      <c r="DN30" s="630"/>
      <c r="DO30" s="630"/>
      <c r="DP30" s="630"/>
      <c r="DQ30" s="630"/>
      <c r="DR30" s="630"/>
      <c r="DS30" s="630"/>
      <c r="DT30" s="630"/>
      <c r="DU30" s="630"/>
      <c r="DV30" s="631"/>
      <c r="DW30" s="634">
        <v>16.3</v>
      </c>
      <c r="DX30" s="663"/>
      <c r="DY30" s="663"/>
      <c r="DZ30" s="663"/>
      <c r="EA30" s="663"/>
      <c r="EB30" s="663"/>
      <c r="EC30" s="664"/>
    </row>
    <row r="31" spans="2:133" ht="11.25" customHeight="1" x14ac:dyDescent="0.15">
      <c r="B31" s="626" t="s">
        <v>311</v>
      </c>
      <c r="C31" s="627"/>
      <c r="D31" s="627"/>
      <c r="E31" s="627"/>
      <c r="F31" s="627"/>
      <c r="G31" s="627"/>
      <c r="H31" s="627"/>
      <c r="I31" s="627"/>
      <c r="J31" s="627"/>
      <c r="K31" s="627"/>
      <c r="L31" s="627"/>
      <c r="M31" s="627"/>
      <c r="N31" s="627"/>
      <c r="O31" s="627"/>
      <c r="P31" s="627"/>
      <c r="Q31" s="628"/>
      <c r="R31" s="629">
        <v>202710</v>
      </c>
      <c r="S31" s="630"/>
      <c r="T31" s="630"/>
      <c r="U31" s="630"/>
      <c r="V31" s="630"/>
      <c r="W31" s="630"/>
      <c r="X31" s="630"/>
      <c r="Y31" s="631"/>
      <c r="Z31" s="632">
        <v>1</v>
      </c>
      <c r="AA31" s="632"/>
      <c r="AB31" s="632"/>
      <c r="AC31" s="632"/>
      <c r="AD31" s="633" t="s">
        <v>174</v>
      </c>
      <c r="AE31" s="633"/>
      <c r="AF31" s="633"/>
      <c r="AG31" s="633"/>
      <c r="AH31" s="633"/>
      <c r="AI31" s="633"/>
      <c r="AJ31" s="633"/>
      <c r="AK31" s="633"/>
      <c r="AL31" s="634" t="s">
        <v>234</v>
      </c>
      <c r="AM31" s="635"/>
      <c r="AN31" s="635"/>
      <c r="AO31" s="636"/>
      <c r="AP31" s="686" t="s">
        <v>312</v>
      </c>
      <c r="AQ31" s="687"/>
      <c r="AR31" s="687"/>
      <c r="AS31" s="687"/>
      <c r="AT31" s="692" t="s">
        <v>313</v>
      </c>
      <c r="AU31" s="217"/>
      <c r="AV31" s="217"/>
      <c r="AW31" s="217"/>
      <c r="AX31" s="615" t="s">
        <v>188</v>
      </c>
      <c r="AY31" s="616"/>
      <c r="AZ31" s="616"/>
      <c r="BA31" s="616"/>
      <c r="BB31" s="616"/>
      <c r="BC31" s="616"/>
      <c r="BD31" s="616"/>
      <c r="BE31" s="616"/>
      <c r="BF31" s="617"/>
      <c r="BG31" s="697">
        <v>98.8</v>
      </c>
      <c r="BH31" s="684"/>
      <c r="BI31" s="684"/>
      <c r="BJ31" s="684"/>
      <c r="BK31" s="684"/>
      <c r="BL31" s="684"/>
      <c r="BM31" s="624">
        <v>92.7</v>
      </c>
      <c r="BN31" s="684"/>
      <c r="BO31" s="684"/>
      <c r="BP31" s="684"/>
      <c r="BQ31" s="685"/>
      <c r="BR31" s="697">
        <v>96.5</v>
      </c>
      <c r="BS31" s="684"/>
      <c r="BT31" s="684"/>
      <c r="BU31" s="684"/>
      <c r="BV31" s="684"/>
      <c r="BW31" s="684"/>
      <c r="BX31" s="624">
        <v>90.2</v>
      </c>
      <c r="BY31" s="684"/>
      <c r="BZ31" s="684"/>
      <c r="CA31" s="684"/>
      <c r="CB31" s="685"/>
      <c r="CD31" s="678"/>
      <c r="CE31" s="679"/>
      <c r="CF31" s="644" t="s">
        <v>314</v>
      </c>
      <c r="CG31" s="645"/>
      <c r="CH31" s="645"/>
      <c r="CI31" s="645"/>
      <c r="CJ31" s="645"/>
      <c r="CK31" s="645"/>
      <c r="CL31" s="645"/>
      <c r="CM31" s="645"/>
      <c r="CN31" s="645"/>
      <c r="CO31" s="645"/>
      <c r="CP31" s="645"/>
      <c r="CQ31" s="646"/>
      <c r="CR31" s="629">
        <v>48366</v>
      </c>
      <c r="CS31" s="668"/>
      <c r="CT31" s="668"/>
      <c r="CU31" s="668"/>
      <c r="CV31" s="668"/>
      <c r="CW31" s="668"/>
      <c r="CX31" s="668"/>
      <c r="CY31" s="669"/>
      <c r="CZ31" s="634">
        <v>0.2</v>
      </c>
      <c r="DA31" s="663"/>
      <c r="DB31" s="663"/>
      <c r="DC31" s="670"/>
      <c r="DD31" s="638">
        <v>47397</v>
      </c>
      <c r="DE31" s="668"/>
      <c r="DF31" s="668"/>
      <c r="DG31" s="668"/>
      <c r="DH31" s="668"/>
      <c r="DI31" s="668"/>
      <c r="DJ31" s="668"/>
      <c r="DK31" s="669"/>
      <c r="DL31" s="638">
        <v>47397</v>
      </c>
      <c r="DM31" s="668"/>
      <c r="DN31" s="668"/>
      <c r="DO31" s="668"/>
      <c r="DP31" s="668"/>
      <c r="DQ31" s="668"/>
      <c r="DR31" s="668"/>
      <c r="DS31" s="668"/>
      <c r="DT31" s="668"/>
      <c r="DU31" s="668"/>
      <c r="DV31" s="669"/>
      <c r="DW31" s="634">
        <v>0.6</v>
      </c>
      <c r="DX31" s="663"/>
      <c r="DY31" s="663"/>
      <c r="DZ31" s="663"/>
      <c r="EA31" s="663"/>
      <c r="EB31" s="663"/>
      <c r="EC31" s="664"/>
    </row>
    <row r="32" spans="2:133" ht="11.25" customHeight="1" x14ac:dyDescent="0.15">
      <c r="B32" s="626" t="s">
        <v>315</v>
      </c>
      <c r="C32" s="627"/>
      <c r="D32" s="627"/>
      <c r="E32" s="627"/>
      <c r="F32" s="627"/>
      <c r="G32" s="627"/>
      <c r="H32" s="627"/>
      <c r="I32" s="627"/>
      <c r="J32" s="627"/>
      <c r="K32" s="627"/>
      <c r="L32" s="627"/>
      <c r="M32" s="627"/>
      <c r="N32" s="627"/>
      <c r="O32" s="627"/>
      <c r="P32" s="627"/>
      <c r="Q32" s="628"/>
      <c r="R32" s="629">
        <v>3507652</v>
      </c>
      <c r="S32" s="630"/>
      <c r="T32" s="630"/>
      <c r="U32" s="630"/>
      <c r="V32" s="630"/>
      <c r="W32" s="630"/>
      <c r="X32" s="630"/>
      <c r="Y32" s="631"/>
      <c r="Z32" s="632">
        <v>16.5</v>
      </c>
      <c r="AA32" s="632"/>
      <c r="AB32" s="632"/>
      <c r="AC32" s="632"/>
      <c r="AD32" s="633" t="s">
        <v>234</v>
      </c>
      <c r="AE32" s="633"/>
      <c r="AF32" s="633"/>
      <c r="AG32" s="633"/>
      <c r="AH32" s="633"/>
      <c r="AI32" s="633"/>
      <c r="AJ32" s="633"/>
      <c r="AK32" s="633"/>
      <c r="AL32" s="634" t="s">
        <v>234</v>
      </c>
      <c r="AM32" s="635"/>
      <c r="AN32" s="635"/>
      <c r="AO32" s="636"/>
      <c r="AP32" s="688"/>
      <c r="AQ32" s="689"/>
      <c r="AR32" s="689"/>
      <c r="AS32" s="689"/>
      <c r="AT32" s="693"/>
      <c r="AU32" s="216" t="s">
        <v>316</v>
      </c>
      <c r="AV32" s="216"/>
      <c r="AW32" s="216"/>
      <c r="AX32" s="626" t="s">
        <v>317</v>
      </c>
      <c r="AY32" s="627"/>
      <c r="AZ32" s="627"/>
      <c r="BA32" s="627"/>
      <c r="BB32" s="627"/>
      <c r="BC32" s="627"/>
      <c r="BD32" s="627"/>
      <c r="BE32" s="627"/>
      <c r="BF32" s="628"/>
      <c r="BG32" s="698">
        <v>99.1</v>
      </c>
      <c r="BH32" s="668"/>
      <c r="BI32" s="668"/>
      <c r="BJ32" s="668"/>
      <c r="BK32" s="668"/>
      <c r="BL32" s="668"/>
      <c r="BM32" s="635">
        <v>96.6</v>
      </c>
      <c r="BN32" s="695"/>
      <c r="BO32" s="695"/>
      <c r="BP32" s="695"/>
      <c r="BQ32" s="696"/>
      <c r="BR32" s="698">
        <v>98.8</v>
      </c>
      <c r="BS32" s="668"/>
      <c r="BT32" s="668"/>
      <c r="BU32" s="668"/>
      <c r="BV32" s="668"/>
      <c r="BW32" s="668"/>
      <c r="BX32" s="635">
        <v>95.7</v>
      </c>
      <c r="BY32" s="695"/>
      <c r="BZ32" s="695"/>
      <c r="CA32" s="695"/>
      <c r="CB32" s="696"/>
      <c r="CD32" s="680"/>
      <c r="CE32" s="681"/>
      <c r="CF32" s="644" t="s">
        <v>318</v>
      </c>
      <c r="CG32" s="645"/>
      <c r="CH32" s="645"/>
      <c r="CI32" s="645"/>
      <c r="CJ32" s="645"/>
      <c r="CK32" s="645"/>
      <c r="CL32" s="645"/>
      <c r="CM32" s="645"/>
      <c r="CN32" s="645"/>
      <c r="CO32" s="645"/>
      <c r="CP32" s="645"/>
      <c r="CQ32" s="646"/>
      <c r="CR32" s="629" t="s">
        <v>234</v>
      </c>
      <c r="CS32" s="630"/>
      <c r="CT32" s="630"/>
      <c r="CU32" s="630"/>
      <c r="CV32" s="630"/>
      <c r="CW32" s="630"/>
      <c r="CX32" s="630"/>
      <c r="CY32" s="631"/>
      <c r="CZ32" s="634" t="s">
        <v>174</v>
      </c>
      <c r="DA32" s="663"/>
      <c r="DB32" s="663"/>
      <c r="DC32" s="670"/>
      <c r="DD32" s="638" t="s">
        <v>234</v>
      </c>
      <c r="DE32" s="630"/>
      <c r="DF32" s="630"/>
      <c r="DG32" s="630"/>
      <c r="DH32" s="630"/>
      <c r="DI32" s="630"/>
      <c r="DJ32" s="630"/>
      <c r="DK32" s="631"/>
      <c r="DL32" s="638" t="s">
        <v>234</v>
      </c>
      <c r="DM32" s="630"/>
      <c r="DN32" s="630"/>
      <c r="DO32" s="630"/>
      <c r="DP32" s="630"/>
      <c r="DQ32" s="630"/>
      <c r="DR32" s="630"/>
      <c r="DS32" s="630"/>
      <c r="DT32" s="630"/>
      <c r="DU32" s="630"/>
      <c r="DV32" s="631"/>
      <c r="DW32" s="634" t="s">
        <v>174</v>
      </c>
      <c r="DX32" s="663"/>
      <c r="DY32" s="663"/>
      <c r="DZ32" s="663"/>
      <c r="EA32" s="663"/>
      <c r="EB32" s="663"/>
      <c r="EC32" s="664"/>
    </row>
    <row r="33" spans="2:133" ht="11.25" customHeight="1" x14ac:dyDescent="0.15">
      <c r="B33" s="665" t="s">
        <v>319</v>
      </c>
      <c r="C33" s="666"/>
      <c r="D33" s="666"/>
      <c r="E33" s="666"/>
      <c r="F33" s="666"/>
      <c r="G33" s="666"/>
      <c r="H33" s="666"/>
      <c r="I33" s="666"/>
      <c r="J33" s="666"/>
      <c r="K33" s="666"/>
      <c r="L33" s="666"/>
      <c r="M33" s="666"/>
      <c r="N33" s="666"/>
      <c r="O33" s="666"/>
      <c r="P33" s="666"/>
      <c r="Q33" s="667"/>
      <c r="R33" s="629">
        <v>300</v>
      </c>
      <c r="S33" s="630"/>
      <c r="T33" s="630"/>
      <c r="U33" s="630"/>
      <c r="V33" s="630"/>
      <c r="W33" s="630"/>
      <c r="X33" s="630"/>
      <c r="Y33" s="631"/>
      <c r="Z33" s="632">
        <v>0</v>
      </c>
      <c r="AA33" s="632"/>
      <c r="AB33" s="632"/>
      <c r="AC33" s="632"/>
      <c r="AD33" s="633">
        <v>300</v>
      </c>
      <c r="AE33" s="633"/>
      <c r="AF33" s="633"/>
      <c r="AG33" s="633"/>
      <c r="AH33" s="633"/>
      <c r="AI33" s="633"/>
      <c r="AJ33" s="633"/>
      <c r="AK33" s="633"/>
      <c r="AL33" s="634">
        <v>0</v>
      </c>
      <c r="AM33" s="635"/>
      <c r="AN33" s="635"/>
      <c r="AO33" s="636"/>
      <c r="AP33" s="690"/>
      <c r="AQ33" s="691"/>
      <c r="AR33" s="691"/>
      <c r="AS33" s="691"/>
      <c r="AT33" s="694"/>
      <c r="AU33" s="218"/>
      <c r="AV33" s="218"/>
      <c r="AW33" s="218"/>
      <c r="AX33" s="673" t="s">
        <v>320</v>
      </c>
      <c r="AY33" s="674"/>
      <c r="AZ33" s="674"/>
      <c r="BA33" s="674"/>
      <c r="BB33" s="674"/>
      <c r="BC33" s="674"/>
      <c r="BD33" s="674"/>
      <c r="BE33" s="674"/>
      <c r="BF33" s="675"/>
      <c r="BG33" s="699">
        <v>98.4</v>
      </c>
      <c r="BH33" s="700"/>
      <c r="BI33" s="700"/>
      <c r="BJ33" s="700"/>
      <c r="BK33" s="700"/>
      <c r="BL33" s="700"/>
      <c r="BM33" s="701">
        <v>88.1</v>
      </c>
      <c r="BN33" s="700"/>
      <c r="BO33" s="700"/>
      <c r="BP33" s="700"/>
      <c r="BQ33" s="702"/>
      <c r="BR33" s="699">
        <v>93.8</v>
      </c>
      <c r="BS33" s="700"/>
      <c r="BT33" s="700"/>
      <c r="BU33" s="700"/>
      <c r="BV33" s="700"/>
      <c r="BW33" s="700"/>
      <c r="BX33" s="701">
        <v>84.2</v>
      </c>
      <c r="BY33" s="700"/>
      <c r="BZ33" s="700"/>
      <c r="CA33" s="700"/>
      <c r="CB33" s="702"/>
      <c r="CD33" s="644" t="s">
        <v>321</v>
      </c>
      <c r="CE33" s="645"/>
      <c r="CF33" s="645"/>
      <c r="CG33" s="645"/>
      <c r="CH33" s="645"/>
      <c r="CI33" s="645"/>
      <c r="CJ33" s="645"/>
      <c r="CK33" s="645"/>
      <c r="CL33" s="645"/>
      <c r="CM33" s="645"/>
      <c r="CN33" s="645"/>
      <c r="CO33" s="645"/>
      <c r="CP33" s="645"/>
      <c r="CQ33" s="646"/>
      <c r="CR33" s="629">
        <v>10561694</v>
      </c>
      <c r="CS33" s="668"/>
      <c r="CT33" s="668"/>
      <c r="CU33" s="668"/>
      <c r="CV33" s="668"/>
      <c r="CW33" s="668"/>
      <c r="CX33" s="668"/>
      <c r="CY33" s="669"/>
      <c r="CZ33" s="634">
        <v>52.7</v>
      </c>
      <c r="DA33" s="663"/>
      <c r="DB33" s="663"/>
      <c r="DC33" s="670"/>
      <c r="DD33" s="638">
        <v>4604558</v>
      </c>
      <c r="DE33" s="668"/>
      <c r="DF33" s="668"/>
      <c r="DG33" s="668"/>
      <c r="DH33" s="668"/>
      <c r="DI33" s="668"/>
      <c r="DJ33" s="668"/>
      <c r="DK33" s="669"/>
      <c r="DL33" s="638">
        <v>2808547</v>
      </c>
      <c r="DM33" s="668"/>
      <c r="DN33" s="668"/>
      <c r="DO33" s="668"/>
      <c r="DP33" s="668"/>
      <c r="DQ33" s="668"/>
      <c r="DR33" s="668"/>
      <c r="DS33" s="668"/>
      <c r="DT33" s="668"/>
      <c r="DU33" s="668"/>
      <c r="DV33" s="669"/>
      <c r="DW33" s="634">
        <v>33.5</v>
      </c>
      <c r="DX33" s="663"/>
      <c r="DY33" s="663"/>
      <c r="DZ33" s="663"/>
      <c r="EA33" s="663"/>
      <c r="EB33" s="663"/>
      <c r="EC33" s="664"/>
    </row>
    <row r="34" spans="2:133" ht="11.25" customHeight="1" x14ac:dyDescent="0.15">
      <c r="B34" s="626" t="s">
        <v>322</v>
      </c>
      <c r="C34" s="627"/>
      <c r="D34" s="627"/>
      <c r="E34" s="627"/>
      <c r="F34" s="627"/>
      <c r="G34" s="627"/>
      <c r="H34" s="627"/>
      <c r="I34" s="627"/>
      <c r="J34" s="627"/>
      <c r="K34" s="627"/>
      <c r="L34" s="627"/>
      <c r="M34" s="627"/>
      <c r="N34" s="627"/>
      <c r="O34" s="627"/>
      <c r="P34" s="627"/>
      <c r="Q34" s="628"/>
      <c r="R34" s="629">
        <v>1566812</v>
      </c>
      <c r="S34" s="630"/>
      <c r="T34" s="630"/>
      <c r="U34" s="630"/>
      <c r="V34" s="630"/>
      <c r="W34" s="630"/>
      <c r="X34" s="630"/>
      <c r="Y34" s="631"/>
      <c r="Z34" s="632">
        <v>7.4</v>
      </c>
      <c r="AA34" s="632"/>
      <c r="AB34" s="632"/>
      <c r="AC34" s="632"/>
      <c r="AD34" s="633" t="s">
        <v>174</v>
      </c>
      <c r="AE34" s="633"/>
      <c r="AF34" s="633"/>
      <c r="AG34" s="633"/>
      <c r="AH34" s="633"/>
      <c r="AI34" s="633"/>
      <c r="AJ34" s="633"/>
      <c r="AK34" s="633"/>
      <c r="AL34" s="634" t="s">
        <v>174</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323</v>
      </c>
      <c r="CE34" s="645"/>
      <c r="CF34" s="645"/>
      <c r="CG34" s="645"/>
      <c r="CH34" s="645"/>
      <c r="CI34" s="645"/>
      <c r="CJ34" s="645"/>
      <c r="CK34" s="645"/>
      <c r="CL34" s="645"/>
      <c r="CM34" s="645"/>
      <c r="CN34" s="645"/>
      <c r="CO34" s="645"/>
      <c r="CP34" s="645"/>
      <c r="CQ34" s="646"/>
      <c r="CR34" s="629">
        <v>3874716</v>
      </c>
      <c r="CS34" s="630"/>
      <c r="CT34" s="630"/>
      <c r="CU34" s="630"/>
      <c r="CV34" s="630"/>
      <c r="CW34" s="630"/>
      <c r="CX34" s="630"/>
      <c r="CY34" s="631"/>
      <c r="CZ34" s="634">
        <v>19.3</v>
      </c>
      <c r="DA34" s="663"/>
      <c r="DB34" s="663"/>
      <c r="DC34" s="670"/>
      <c r="DD34" s="638">
        <v>1107135</v>
      </c>
      <c r="DE34" s="630"/>
      <c r="DF34" s="630"/>
      <c r="DG34" s="630"/>
      <c r="DH34" s="630"/>
      <c r="DI34" s="630"/>
      <c r="DJ34" s="630"/>
      <c r="DK34" s="631"/>
      <c r="DL34" s="638">
        <v>784768</v>
      </c>
      <c r="DM34" s="630"/>
      <c r="DN34" s="630"/>
      <c r="DO34" s="630"/>
      <c r="DP34" s="630"/>
      <c r="DQ34" s="630"/>
      <c r="DR34" s="630"/>
      <c r="DS34" s="630"/>
      <c r="DT34" s="630"/>
      <c r="DU34" s="630"/>
      <c r="DV34" s="631"/>
      <c r="DW34" s="634">
        <v>9.4</v>
      </c>
      <c r="DX34" s="663"/>
      <c r="DY34" s="663"/>
      <c r="DZ34" s="663"/>
      <c r="EA34" s="663"/>
      <c r="EB34" s="663"/>
      <c r="EC34" s="664"/>
    </row>
    <row r="35" spans="2:133" ht="11.25" customHeight="1" x14ac:dyDescent="0.15">
      <c r="B35" s="626" t="s">
        <v>324</v>
      </c>
      <c r="C35" s="627"/>
      <c r="D35" s="627"/>
      <c r="E35" s="627"/>
      <c r="F35" s="627"/>
      <c r="G35" s="627"/>
      <c r="H35" s="627"/>
      <c r="I35" s="627"/>
      <c r="J35" s="627"/>
      <c r="K35" s="627"/>
      <c r="L35" s="627"/>
      <c r="M35" s="627"/>
      <c r="N35" s="627"/>
      <c r="O35" s="627"/>
      <c r="P35" s="627"/>
      <c r="Q35" s="628"/>
      <c r="R35" s="629">
        <v>145943</v>
      </c>
      <c r="S35" s="630"/>
      <c r="T35" s="630"/>
      <c r="U35" s="630"/>
      <c r="V35" s="630"/>
      <c r="W35" s="630"/>
      <c r="X35" s="630"/>
      <c r="Y35" s="631"/>
      <c r="Z35" s="632">
        <v>0.7</v>
      </c>
      <c r="AA35" s="632"/>
      <c r="AB35" s="632"/>
      <c r="AC35" s="632"/>
      <c r="AD35" s="633">
        <v>12613</v>
      </c>
      <c r="AE35" s="633"/>
      <c r="AF35" s="633"/>
      <c r="AG35" s="633"/>
      <c r="AH35" s="633"/>
      <c r="AI35" s="633"/>
      <c r="AJ35" s="633"/>
      <c r="AK35" s="633"/>
      <c r="AL35" s="634">
        <v>0.2</v>
      </c>
      <c r="AM35" s="635"/>
      <c r="AN35" s="635"/>
      <c r="AO35" s="636"/>
      <c r="AP35" s="221"/>
      <c r="AQ35" s="608" t="s">
        <v>325</v>
      </c>
      <c r="AR35" s="609"/>
      <c r="AS35" s="609"/>
      <c r="AT35" s="609"/>
      <c r="AU35" s="609"/>
      <c r="AV35" s="609"/>
      <c r="AW35" s="609"/>
      <c r="AX35" s="609"/>
      <c r="AY35" s="609"/>
      <c r="AZ35" s="609"/>
      <c r="BA35" s="609"/>
      <c r="BB35" s="609"/>
      <c r="BC35" s="609"/>
      <c r="BD35" s="609"/>
      <c r="BE35" s="609"/>
      <c r="BF35" s="610"/>
      <c r="BG35" s="608" t="s">
        <v>326</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327</v>
      </c>
      <c r="CE35" s="645"/>
      <c r="CF35" s="645"/>
      <c r="CG35" s="645"/>
      <c r="CH35" s="645"/>
      <c r="CI35" s="645"/>
      <c r="CJ35" s="645"/>
      <c r="CK35" s="645"/>
      <c r="CL35" s="645"/>
      <c r="CM35" s="645"/>
      <c r="CN35" s="645"/>
      <c r="CO35" s="645"/>
      <c r="CP35" s="645"/>
      <c r="CQ35" s="646"/>
      <c r="CR35" s="629">
        <v>13128</v>
      </c>
      <c r="CS35" s="668"/>
      <c r="CT35" s="668"/>
      <c r="CU35" s="668"/>
      <c r="CV35" s="668"/>
      <c r="CW35" s="668"/>
      <c r="CX35" s="668"/>
      <c r="CY35" s="669"/>
      <c r="CZ35" s="634">
        <v>0.1</v>
      </c>
      <c r="DA35" s="663"/>
      <c r="DB35" s="663"/>
      <c r="DC35" s="670"/>
      <c r="DD35" s="638">
        <v>7495</v>
      </c>
      <c r="DE35" s="668"/>
      <c r="DF35" s="668"/>
      <c r="DG35" s="668"/>
      <c r="DH35" s="668"/>
      <c r="DI35" s="668"/>
      <c r="DJ35" s="668"/>
      <c r="DK35" s="669"/>
      <c r="DL35" s="638">
        <v>7495</v>
      </c>
      <c r="DM35" s="668"/>
      <c r="DN35" s="668"/>
      <c r="DO35" s="668"/>
      <c r="DP35" s="668"/>
      <c r="DQ35" s="668"/>
      <c r="DR35" s="668"/>
      <c r="DS35" s="668"/>
      <c r="DT35" s="668"/>
      <c r="DU35" s="668"/>
      <c r="DV35" s="669"/>
      <c r="DW35" s="634">
        <v>0.1</v>
      </c>
      <c r="DX35" s="663"/>
      <c r="DY35" s="663"/>
      <c r="DZ35" s="663"/>
      <c r="EA35" s="663"/>
      <c r="EB35" s="663"/>
      <c r="EC35" s="664"/>
    </row>
    <row r="36" spans="2:133" ht="11.25" customHeight="1" x14ac:dyDescent="0.15">
      <c r="B36" s="626" t="s">
        <v>328</v>
      </c>
      <c r="C36" s="627"/>
      <c r="D36" s="627"/>
      <c r="E36" s="627"/>
      <c r="F36" s="627"/>
      <c r="G36" s="627"/>
      <c r="H36" s="627"/>
      <c r="I36" s="627"/>
      <c r="J36" s="627"/>
      <c r="K36" s="627"/>
      <c r="L36" s="627"/>
      <c r="M36" s="627"/>
      <c r="N36" s="627"/>
      <c r="O36" s="627"/>
      <c r="P36" s="627"/>
      <c r="Q36" s="628"/>
      <c r="R36" s="629">
        <v>3312680</v>
      </c>
      <c r="S36" s="630"/>
      <c r="T36" s="630"/>
      <c r="U36" s="630"/>
      <c r="V36" s="630"/>
      <c r="W36" s="630"/>
      <c r="X36" s="630"/>
      <c r="Y36" s="631"/>
      <c r="Z36" s="632">
        <v>15.6</v>
      </c>
      <c r="AA36" s="632"/>
      <c r="AB36" s="632"/>
      <c r="AC36" s="632"/>
      <c r="AD36" s="633" t="s">
        <v>174</v>
      </c>
      <c r="AE36" s="633"/>
      <c r="AF36" s="633"/>
      <c r="AG36" s="633"/>
      <c r="AH36" s="633"/>
      <c r="AI36" s="633"/>
      <c r="AJ36" s="633"/>
      <c r="AK36" s="633"/>
      <c r="AL36" s="634" t="s">
        <v>234</v>
      </c>
      <c r="AM36" s="635"/>
      <c r="AN36" s="635"/>
      <c r="AO36" s="636"/>
      <c r="AP36" s="221"/>
      <c r="AQ36" s="703" t="s">
        <v>329</v>
      </c>
      <c r="AR36" s="704"/>
      <c r="AS36" s="704"/>
      <c r="AT36" s="704"/>
      <c r="AU36" s="704"/>
      <c r="AV36" s="704"/>
      <c r="AW36" s="704"/>
      <c r="AX36" s="704"/>
      <c r="AY36" s="705"/>
      <c r="AZ36" s="618">
        <v>1913754</v>
      </c>
      <c r="BA36" s="619"/>
      <c r="BB36" s="619"/>
      <c r="BC36" s="619"/>
      <c r="BD36" s="619"/>
      <c r="BE36" s="619"/>
      <c r="BF36" s="706"/>
      <c r="BG36" s="640" t="s">
        <v>330</v>
      </c>
      <c r="BH36" s="641"/>
      <c r="BI36" s="641"/>
      <c r="BJ36" s="641"/>
      <c r="BK36" s="641"/>
      <c r="BL36" s="641"/>
      <c r="BM36" s="641"/>
      <c r="BN36" s="641"/>
      <c r="BO36" s="641"/>
      <c r="BP36" s="641"/>
      <c r="BQ36" s="641"/>
      <c r="BR36" s="641"/>
      <c r="BS36" s="641"/>
      <c r="BT36" s="641"/>
      <c r="BU36" s="642"/>
      <c r="BV36" s="618">
        <v>122112</v>
      </c>
      <c r="BW36" s="619"/>
      <c r="BX36" s="619"/>
      <c r="BY36" s="619"/>
      <c r="BZ36" s="619"/>
      <c r="CA36" s="619"/>
      <c r="CB36" s="706"/>
      <c r="CD36" s="644" t="s">
        <v>331</v>
      </c>
      <c r="CE36" s="645"/>
      <c r="CF36" s="645"/>
      <c r="CG36" s="645"/>
      <c r="CH36" s="645"/>
      <c r="CI36" s="645"/>
      <c r="CJ36" s="645"/>
      <c r="CK36" s="645"/>
      <c r="CL36" s="645"/>
      <c r="CM36" s="645"/>
      <c r="CN36" s="645"/>
      <c r="CO36" s="645"/>
      <c r="CP36" s="645"/>
      <c r="CQ36" s="646"/>
      <c r="CR36" s="629">
        <v>1940179</v>
      </c>
      <c r="CS36" s="630"/>
      <c r="CT36" s="630"/>
      <c r="CU36" s="630"/>
      <c r="CV36" s="630"/>
      <c r="CW36" s="630"/>
      <c r="CX36" s="630"/>
      <c r="CY36" s="631"/>
      <c r="CZ36" s="634">
        <v>9.6999999999999993</v>
      </c>
      <c r="DA36" s="663"/>
      <c r="DB36" s="663"/>
      <c r="DC36" s="670"/>
      <c r="DD36" s="638">
        <v>1341802</v>
      </c>
      <c r="DE36" s="630"/>
      <c r="DF36" s="630"/>
      <c r="DG36" s="630"/>
      <c r="DH36" s="630"/>
      <c r="DI36" s="630"/>
      <c r="DJ36" s="630"/>
      <c r="DK36" s="631"/>
      <c r="DL36" s="638">
        <v>762977</v>
      </c>
      <c r="DM36" s="630"/>
      <c r="DN36" s="630"/>
      <c r="DO36" s="630"/>
      <c r="DP36" s="630"/>
      <c r="DQ36" s="630"/>
      <c r="DR36" s="630"/>
      <c r="DS36" s="630"/>
      <c r="DT36" s="630"/>
      <c r="DU36" s="630"/>
      <c r="DV36" s="631"/>
      <c r="DW36" s="634">
        <v>9.1</v>
      </c>
      <c r="DX36" s="663"/>
      <c r="DY36" s="663"/>
      <c r="DZ36" s="663"/>
      <c r="EA36" s="663"/>
      <c r="EB36" s="663"/>
      <c r="EC36" s="664"/>
    </row>
    <row r="37" spans="2:133" ht="11.25" customHeight="1" x14ac:dyDescent="0.15">
      <c r="B37" s="626" t="s">
        <v>332</v>
      </c>
      <c r="C37" s="627"/>
      <c r="D37" s="627"/>
      <c r="E37" s="627"/>
      <c r="F37" s="627"/>
      <c r="G37" s="627"/>
      <c r="H37" s="627"/>
      <c r="I37" s="627"/>
      <c r="J37" s="627"/>
      <c r="K37" s="627"/>
      <c r="L37" s="627"/>
      <c r="M37" s="627"/>
      <c r="N37" s="627"/>
      <c r="O37" s="627"/>
      <c r="P37" s="627"/>
      <c r="Q37" s="628"/>
      <c r="R37" s="629">
        <v>1820263</v>
      </c>
      <c r="S37" s="630"/>
      <c r="T37" s="630"/>
      <c r="U37" s="630"/>
      <c r="V37" s="630"/>
      <c r="W37" s="630"/>
      <c r="X37" s="630"/>
      <c r="Y37" s="631"/>
      <c r="Z37" s="632">
        <v>8.6</v>
      </c>
      <c r="AA37" s="632"/>
      <c r="AB37" s="632"/>
      <c r="AC37" s="632"/>
      <c r="AD37" s="633" t="s">
        <v>174</v>
      </c>
      <c r="AE37" s="633"/>
      <c r="AF37" s="633"/>
      <c r="AG37" s="633"/>
      <c r="AH37" s="633"/>
      <c r="AI37" s="633"/>
      <c r="AJ37" s="633"/>
      <c r="AK37" s="633"/>
      <c r="AL37" s="634" t="s">
        <v>234</v>
      </c>
      <c r="AM37" s="635"/>
      <c r="AN37" s="635"/>
      <c r="AO37" s="636"/>
      <c r="AQ37" s="707" t="s">
        <v>333</v>
      </c>
      <c r="AR37" s="708"/>
      <c r="AS37" s="708"/>
      <c r="AT37" s="708"/>
      <c r="AU37" s="708"/>
      <c r="AV37" s="708"/>
      <c r="AW37" s="708"/>
      <c r="AX37" s="708"/>
      <c r="AY37" s="709"/>
      <c r="AZ37" s="629">
        <v>535546</v>
      </c>
      <c r="BA37" s="630"/>
      <c r="BB37" s="630"/>
      <c r="BC37" s="630"/>
      <c r="BD37" s="668"/>
      <c r="BE37" s="668"/>
      <c r="BF37" s="696"/>
      <c r="BG37" s="644" t="s">
        <v>334</v>
      </c>
      <c r="BH37" s="645"/>
      <c r="BI37" s="645"/>
      <c r="BJ37" s="645"/>
      <c r="BK37" s="645"/>
      <c r="BL37" s="645"/>
      <c r="BM37" s="645"/>
      <c r="BN37" s="645"/>
      <c r="BO37" s="645"/>
      <c r="BP37" s="645"/>
      <c r="BQ37" s="645"/>
      <c r="BR37" s="645"/>
      <c r="BS37" s="645"/>
      <c r="BT37" s="645"/>
      <c r="BU37" s="646"/>
      <c r="BV37" s="629">
        <v>75653</v>
      </c>
      <c r="BW37" s="630"/>
      <c r="BX37" s="630"/>
      <c r="BY37" s="630"/>
      <c r="BZ37" s="630"/>
      <c r="CA37" s="630"/>
      <c r="CB37" s="639"/>
      <c r="CD37" s="644" t="s">
        <v>335</v>
      </c>
      <c r="CE37" s="645"/>
      <c r="CF37" s="645"/>
      <c r="CG37" s="645"/>
      <c r="CH37" s="645"/>
      <c r="CI37" s="645"/>
      <c r="CJ37" s="645"/>
      <c r="CK37" s="645"/>
      <c r="CL37" s="645"/>
      <c r="CM37" s="645"/>
      <c r="CN37" s="645"/>
      <c r="CO37" s="645"/>
      <c r="CP37" s="645"/>
      <c r="CQ37" s="646"/>
      <c r="CR37" s="629">
        <v>826701</v>
      </c>
      <c r="CS37" s="668"/>
      <c r="CT37" s="668"/>
      <c r="CU37" s="668"/>
      <c r="CV37" s="668"/>
      <c r="CW37" s="668"/>
      <c r="CX37" s="668"/>
      <c r="CY37" s="669"/>
      <c r="CZ37" s="634">
        <v>4.0999999999999996</v>
      </c>
      <c r="DA37" s="663"/>
      <c r="DB37" s="663"/>
      <c r="DC37" s="670"/>
      <c r="DD37" s="638">
        <v>716030</v>
      </c>
      <c r="DE37" s="668"/>
      <c r="DF37" s="668"/>
      <c r="DG37" s="668"/>
      <c r="DH37" s="668"/>
      <c r="DI37" s="668"/>
      <c r="DJ37" s="668"/>
      <c r="DK37" s="669"/>
      <c r="DL37" s="638">
        <v>514436</v>
      </c>
      <c r="DM37" s="668"/>
      <c r="DN37" s="668"/>
      <c r="DO37" s="668"/>
      <c r="DP37" s="668"/>
      <c r="DQ37" s="668"/>
      <c r="DR37" s="668"/>
      <c r="DS37" s="668"/>
      <c r="DT37" s="668"/>
      <c r="DU37" s="668"/>
      <c r="DV37" s="669"/>
      <c r="DW37" s="634">
        <v>6.1</v>
      </c>
      <c r="DX37" s="663"/>
      <c r="DY37" s="663"/>
      <c r="DZ37" s="663"/>
      <c r="EA37" s="663"/>
      <c r="EB37" s="663"/>
      <c r="EC37" s="664"/>
    </row>
    <row r="38" spans="2:133" ht="11.25" customHeight="1" x14ac:dyDescent="0.15">
      <c r="B38" s="626" t="s">
        <v>336</v>
      </c>
      <c r="C38" s="627"/>
      <c r="D38" s="627"/>
      <c r="E38" s="627"/>
      <c r="F38" s="627"/>
      <c r="G38" s="627"/>
      <c r="H38" s="627"/>
      <c r="I38" s="627"/>
      <c r="J38" s="627"/>
      <c r="K38" s="627"/>
      <c r="L38" s="627"/>
      <c r="M38" s="627"/>
      <c r="N38" s="627"/>
      <c r="O38" s="627"/>
      <c r="P38" s="627"/>
      <c r="Q38" s="628"/>
      <c r="R38" s="629">
        <v>828835</v>
      </c>
      <c r="S38" s="630"/>
      <c r="T38" s="630"/>
      <c r="U38" s="630"/>
      <c r="V38" s="630"/>
      <c r="W38" s="630"/>
      <c r="X38" s="630"/>
      <c r="Y38" s="631"/>
      <c r="Z38" s="632">
        <v>3.9</v>
      </c>
      <c r="AA38" s="632"/>
      <c r="AB38" s="632"/>
      <c r="AC38" s="632"/>
      <c r="AD38" s="633" t="s">
        <v>234</v>
      </c>
      <c r="AE38" s="633"/>
      <c r="AF38" s="633"/>
      <c r="AG38" s="633"/>
      <c r="AH38" s="633"/>
      <c r="AI38" s="633"/>
      <c r="AJ38" s="633"/>
      <c r="AK38" s="633"/>
      <c r="AL38" s="634" t="s">
        <v>234</v>
      </c>
      <c r="AM38" s="635"/>
      <c r="AN38" s="635"/>
      <c r="AO38" s="636"/>
      <c r="AQ38" s="707" t="s">
        <v>337</v>
      </c>
      <c r="AR38" s="708"/>
      <c r="AS38" s="708"/>
      <c r="AT38" s="708"/>
      <c r="AU38" s="708"/>
      <c r="AV38" s="708"/>
      <c r="AW38" s="708"/>
      <c r="AX38" s="708"/>
      <c r="AY38" s="709"/>
      <c r="AZ38" s="629">
        <v>95653</v>
      </c>
      <c r="BA38" s="630"/>
      <c r="BB38" s="630"/>
      <c r="BC38" s="630"/>
      <c r="BD38" s="668"/>
      <c r="BE38" s="668"/>
      <c r="BF38" s="696"/>
      <c r="BG38" s="644" t="s">
        <v>338</v>
      </c>
      <c r="BH38" s="645"/>
      <c r="BI38" s="645"/>
      <c r="BJ38" s="645"/>
      <c r="BK38" s="645"/>
      <c r="BL38" s="645"/>
      <c r="BM38" s="645"/>
      <c r="BN38" s="645"/>
      <c r="BO38" s="645"/>
      <c r="BP38" s="645"/>
      <c r="BQ38" s="645"/>
      <c r="BR38" s="645"/>
      <c r="BS38" s="645"/>
      <c r="BT38" s="645"/>
      <c r="BU38" s="646"/>
      <c r="BV38" s="629">
        <v>3358</v>
      </c>
      <c r="BW38" s="630"/>
      <c r="BX38" s="630"/>
      <c r="BY38" s="630"/>
      <c r="BZ38" s="630"/>
      <c r="CA38" s="630"/>
      <c r="CB38" s="639"/>
      <c r="CD38" s="644" t="s">
        <v>339</v>
      </c>
      <c r="CE38" s="645"/>
      <c r="CF38" s="645"/>
      <c r="CG38" s="645"/>
      <c r="CH38" s="645"/>
      <c r="CI38" s="645"/>
      <c r="CJ38" s="645"/>
      <c r="CK38" s="645"/>
      <c r="CL38" s="645"/>
      <c r="CM38" s="645"/>
      <c r="CN38" s="645"/>
      <c r="CO38" s="645"/>
      <c r="CP38" s="645"/>
      <c r="CQ38" s="646"/>
      <c r="CR38" s="629">
        <v>1818101</v>
      </c>
      <c r="CS38" s="630"/>
      <c r="CT38" s="630"/>
      <c r="CU38" s="630"/>
      <c r="CV38" s="630"/>
      <c r="CW38" s="630"/>
      <c r="CX38" s="630"/>
      <c r="CY38" s="631"/>
      <c r="CZ38" s="634">
        <v>9.1</v>
      </c>
      <c r="DA38" s="663"/>
      <c r="DB38" s="663"/>
      <c r="DC38" s="670"/>
      <c r="DD38" s="638">
        <v>1362620</v>
      </c>
      <c r="DE38" s="630"/>
      <c r="DF38" s="630"/>
      <c r="DG38" s="630"/>
      <c r="DH38" s="630"/>
      <c r="DI38" s="630"/>
      <c r="DJ38" s="630"/>
      <c r="DK38" s="631"/>
      <c r="DL38" s="638">
        <v>1253307</v>
      </c>
      <c r="DM38" s="630"/>
      <c r="DN38" s="630"/>
      <c r="DO38" s="630"/>
      <c r="DP38" s="630"/>
      <c r="DQ38" s="630"/>
      <c r="DR38" s="630"/>
      <c r="DS38" s="630"/>
      <c r="DT38" s="630"/>
      <c r="DU38" s="630"/>
      <c r="DV38" s="631"/>
      <c r="DW38" s="634">
        <v>15</v>
      </c>
      <c r="DX38" s="663"/>
      <c r="DY38" s="663"/>
      <c r="DZ38" s="663"/>
      <c r="EA38" s="663"/>
      <c r="EB38" s="663"/>
      <c r="EC38" s="664"/>
    </row>
    <row r="39" spans="2:133" ht="11.25" customHeight="1" x14ac:dyDescent="0.15">
      <c r="B39" s="626" t="s">
        <v>340</v>
      </c>
      <c r="C39" s="627"/>
      <c r="D39" s="627"/>
      <c r="E39" s="627"/>
      <c r="F39" s="627"/>
      <c r="G39" s="627"/>
      <c r="H39" s="627"/>
      <c r="I39" s="627"/>
      <c r="J39" s="627"/>
      <c r="K39" s="627"/>
      <c r="L39" s="627"/>
      <c r="M39" s="627"/>
      <c r="N39" s="627"/>
      <c r="O39" s="627"/>
      <c r="P39" s="627"/>
      <c r="Q39" s="628"/>
      <c r="R39" s="629">
        <v>331889</v>
      </c>
      <c r="S39" s="630"/>
      <c r="T39" s="630"/>
      <c r="U39" s="630"/>
      <c r="V39" s="630"/>
      <c r="W39" s="630"/>
      <c r="X39" s="630"/>
      <c r="Y39" s="631"/>
      <c r="Z39" s="632">
        <v>1.6</v>
      </c>
      <c r="AA39" s="632"/>
      <c r="AB39" s="632"/>
      <c r="AC39" s="632"/>
      <c r="AD39" s="633">
        <v>139</v>
      </c>
      <c r="AE39" s="633"/>
      <c r="AF39" s="633"/>
      <c r="AG39" s="633"/>
      <c r="AH39" s="633"/>
      <c r="AI39" s="633"/>
      <c r="AJ39" s="633"/>
      <c r="AK39" s="633"/>
      <c r="AL39" s="634">
        <v>0</v>
      </c>
      <c r="AM39" s="635"/>
      <c r="AN39" s="635"/>
      <c r="AO39" s="636"/>
      <c r="AQ39" s="707" t="s">
        <v>341</v>
      </c>
      <c r="AR39" s="708"/>
      <c r="AS39" s="708"/>
      <c r="AT39" s="708"/>
      <c r="AU39" s="708"/>
      <c r="AV39" s="708"/>
      <c r="AW39" s="708"/>
      <c r="AX39" s="708"/>
      <c r="AY39" s="709"/>
      <c r="AZ39" s="629" t="s">
        <v>234</v>
      </c>
      <c r="BA39" s="630"/>
      <c r="BB39" s="630"/>
      <c r="BC39" s="630"/>
      <c r="BD39" s="668"/>
      <c r="BE39" s="668"/>
      <c r="BF39" s="696"/>
      <c r="BG39" s="644" t="s">
        <v>342</v>
      </c>
      <c r="BH39" s="645"/>
      <c r="BI39" s="645"/>
      <c r="BJ39" s="645"/>
      <c r="BK39" s="645"/>
      <c r="BL39" s="645"/>
      <c r="BM39" s="645"/>
      <c r="BN39" s="645"/>
      <c r="BO39" s="645"/>
      <c r="BP39" s="645"/>
      <c r="BQ39" s="645"/>
      <c r="BR39" s="645"/>
      <c r="BS39" s="645"/>
      <c r="BT39" s="645"/>
      <c r="BU39" s="646"/>
      <c r="BV39" s="629">
        <v>5352</v>
      </c>
      <c r="BW39" s="630"/>
      <c r="BX39" s="630"/>
      <c r="BY39" s="630"/>
      <c r="BZ39" s="630"/>
      <c r="CA39" s="630"/>
      <c r="CB39" s="639"/>
      <c r="CD39" s="644" t="s">
        <v>343</v>
      </c>
      <c r="CE39" s="645"/>
      <c r="CF39" s="645"/>
      <c r="CG39" s="645"/>
      <c r="CH39" s="645"/>
      <c r="CI39" s="645"/>
      <c r="CJ39" s="645"/>
      <c r="CK39" s="645"/>
      <c r="CL39" s="645"/>
      <c r="CM39" s="645"/>
      <c r="CN39" s="645"/>
      <c r="CO39" s="645"/>
      <c r="CP39" s="645"/>
      <c r="CQ39" s="646"/>
      <c r="CR39" s="629">
        <v>2622470</v>
      </c>
      <c r="CS39" s="668"/>
      <c r="CT39" s="668"/>
      <c r="CU39" s="668"/>
      <c r="CV39" s="668"/>
      <c r="CW39" s="668"/>
      <c r="CX39" s="668"/>
      <c r="CY39" s="669"/>
      <c r="CZ39" s="634">
        <v>13.1</v>
      </c>
      <c r="DA39" s="663"/>
      <c r="DB39" s="663"/>
      <c r="DC39" s="670"/>
      <c r="DD39" s="638">
        <v>785506</v>
      </c>
      <c r="DE39" s="668"/>
      <c r="DF39" s="668"/>
      <c r="DG39" s="668"/>
      <c r="DH39" s="668"/>
      <c r="DI39" s="668"/>
      <c r="DJ39" s="668"/>
      <c r="DK39" s="669"/>
      <c r="DL39" s="638" t="s">
        <v>234</v>
      </c>
      <c r="DM39" s="668"/>
      <c r="DN39" s="668"/>
      <c r="DO39" s="668"/>
      <c r="DP39" s="668"/>
      <c r="DQ39" s="668"/>
      <c r="DR39" s="668"/>
      <c r="DS39" s="668"/>
      <c r="DT39" s="668"/>
      <c r="DU39" s="668"/>
      <c r="DV39" s="669"/>
      <c r="DW39" s="634" t="s">
        <v>234</v>
      </c>
      <c r="DX39" s="663"/>
      <c r="DY39" s="663"/>
      <c r="DZ39" s="663"/>
      <c r="EA39" s="663"/>
      <c r="EB39" s="663"/>
      <c r="EC39" s="664"/>
    </row>
    <row r="40" spans="2:133" ht="11.25" customHeight="1" x14ac:dyDescent="0.15">
      <c r="B40" s="626" t="s">
        <v>344</v>
      </c>
      <c r="C40" s="627"/>
      <c r="D40" s="627"/>
      <c r="E40" s="627"/>
      <c r="F40" s="627"/>
      <c r="G40" s="627"/>
      <c r="H40" s="627"/>
      <c r="I40" s="627"/>
      <c r="J40" s="627"/>
      <c r="K40" s="627"/>
      <c r="L40" s="627"/>
      <c r="M40" s="627"/>
      <c r="N40" s="627"/>
      <c r="O40" s="627"/>
      <c r="P40" s="627"/>
      <c r="Q40" s="628"/>
      <c r="R40" s="629">
        <v>629827</v>
      </c>
      <c r="S40" s="630"/>
      <c r="T40" s="630"/>
      <c r="U40" s="630"/>
      <c r="V40" s="630"/>
      <c r="W40" s="630"/>
      <c r="X40" s="630"/>
      <c r="Y40" s="631"/>
      <c r="Z40" s="632">
        <v>3</v>
      </c>
      <c r="AA40" s="632"/>
      <c r="AB40" s="632"/>
      <c r="AC40" s="632"/>
      <c r="AD40" s="633" t="s">
        <v>234</v>
      </c>
      <c r="AE40" s="633"/>
      <c r="AF40" s="633"/>
      <c r="AG40" s="633"/>
      <c r="AH40" s="633"/>
      <c r="AI40" s="633"/>
      <c r="AJ40" s="633"/>
      <c r="AK40" s="633"/>
      <c r="AL40" s="634" t="s">
        <v>234</v>
      </c>
      <c r="AM40" s="635"/>
      <c r="AN40" s="635"/>
      <c r="AO40" s="636"/>
      <c r="AQ40" s="707" t="s">
        <v>345</v>
      </c>
      <c r="AR40" s="708"/>
      <c r="AS40" s="708"/>
      <c r="AT40" s="708"/>
      <c r="AU40" s="708"/>
      <c r="AV40" s="708"/>
      <c r="AW40" s="708"/>
      <c r="AX40" s="708"/>
      <c r="AY40" s="709"/>
      <c r="AZ40" s="629" t="s">
        <v>234</v>
      </c>
      <c r="BA40" s="630"/>
      <c r="BB40" s="630"/>
      <c r="BC40" s="630"/>
      <c r="BD40" s="668"/>
      <c r="BE40" s="668"/>
      <c r="BF40" s="696"/>
      <c r="BG40" s="710" t="s">
        <v>346</v>
      </c>
      <c r="BH40" s="711"/>
      <c r="BI40" s="711"/>
      <c r="BJ40" s="711"/>
      <c r="BK40" s="711"/>
      <c r="BL40" s="222"/>
      <c r="BM40" s="645" t="s">
        <v>347</v>
      </c>
      <c r="BN40" s="645"/>
      <c r="BO40" s="645"/>
      <c r="BP40" s="645"/>
      <c r="BQ40" s="645"/>
      <c r="BR40" s="645"/>
      <c r="BS40" s="645"/>
      <c r="BT40" s="645"/>
      <c r="BU40" s="646"/>
      <c r="BV40" s="629">
        <v>115</v>
      </c>
      <c r="BW40" s="630"/>
      <c r="BX40" s="630"/>
      <c r="BY40" s="630"/>
      <c r="BZ40" s="630"/>
      <c r="CA40" s="630"/>
      <c r="CB40" s="639"/>
      <c r="CD40" s="644" t="s">
        <v>348</v>
      </c>
      <c r="CE40" s="645"/>
      <c r="CF40" s="645"/>
      <c r="CG40" s="645"/>
      <c r="CH40" s="645"/>
      <c r="CI40" s="645"/>
      <c r="CJ40" s="645"/>
      <c r="CK40" s="645"/>
      <c r="CL40" s="645"/>
      <c r="CM40" s="645"/>
      <c r="CN40" s="645"/>
      <c r="CO40" s="645"/>
      <c r="CP40" s="645"/>
      <c r="CQ40" s="646"/>
      <c r="CR40" s="629">
        <v>293100</v>
      </c>
      <c r="CS40" s="630"/>
      <c r="CT40" s="630"/>
      <c r="CU40" s="630"/>
      <c r="CV40" s="630"/>
      <c r="CW40" s="630"/>
      <c r="CX40" s="630"/>
      <c r="CY40" s="631"/>
      <c r="CZ40" s="634">
        <v>1.5</v>
      </c>
      <c r="DA40" s="663"/>
      <c r="DB40" s="663"/>
      <c r="DC40" s="670"/>
      <c r="DD40" s="638" t="s">
        <v>174</v>
      </c>
      <c r="DE40" s="630"/>
      <c r="DF40" s="630"/>
      <c r="DG40" s="630"/>
      <c r="DH40" s="630"/>
      <c r="DI40" s="630"/>
      <c r="DJ40" s="630"/>
      <c r="DK40" s="631"/>
      <c r="DL40" s="638" t="s">
        <v>234</v>
      </c>
      <c r="DM40" s="630"/>
      <c r="DN40" s="630"/>
      <c r="DO40" s="630"/>
      <c r="DP40" s="630"/>
      <c r="DQ40" s="630"/>
      <c r="DR40" s="630"/>
      <c r="DS40" s="630"/>
      <c r="DT40" s="630"/>
      <c r="DU40" s="630"/>
      <c r="DV40" s="631"/>
      <c r="DW40" s="634" t="s">
        <v>174</v>
      </c>
      <c r="DX40" s="663"/>
      <c r="DY40" s="663"/>
      <c r="DZ40" s="663"/>
      <c r="EA40" s="663"/>
      <c r="EB40" s="663"/>
      <c r="EC40" s="664"/>
    </row>
    <row r="41" spans="2:133" ht="11.25" customHeight="1" x14ac:dyDescent="0.15">
      <c r="B41" s="626" t="s">
        <v>349</v>
      </c>
      <c r="C41" s="627"/>
      <c r="D41" s="627"/>
      <c r="E41" s="627"/>
      <c r="F41" s="627"/>
      <c r="G41" s="627"/>
      <c r="H41" s="627"/>
      <c r="I41" s="627"/>
      <c r="J41" s="627"/>
      <c r="K41" s="627"/>
      <c r="L41" s="627"/>
      <c r="M41" s="627"/>
      <c r="N41" s="627"/>
      <c r="O41" s="627"/>
      <c r="P41" s="627"/>
      <c r="Q41" s="628"/>
      <c r="R41" s="629" t="s">
        <v>234</v>
      </c>
      <c r="S41" s="630"/>
      <c r="T41" s="630"/>
      <c r="U41" s="630"/>
      <c r="V41" s="630"/>
      <c r="W41" s="630"/>
      <c r="X41" s="630"/>
      <c r="Y41" s="631"/>
      <c r="Z41" s="632" t="s">
        <v>234</v>
      </c>
      <c r="AA41" s="632"/>
      <c r="AB41" s="632"/>
      <c r="AC41" s="632"/>
      <c r="AD41" s="633" t="s">
        <v>174</v>
      </c>
      <c r="AE41" s="633"/>
      <c r="AF41" s="633"/>
      <c r="AG41" s="633"/>
      <c r="AH41" s="633"/>
      <c r="AI41" s="633"/>
      <c r="AJ41" s="633"/>
      <c r="AK41" s="633"/>
      <c r="AL41" s="634" t="s">
        <v>234</v>
      </c>
      <c r="AM41" s="635"/>
      <c r="AN41" s="635"/>
      <c r="AO41" s="636"/>
      <c r="AQ41" s="707" t="s">
        <v>350</v>
      </c>
      <c r="AR41" s="708"/>
      <c r="AS41" s="708"/>
      <c r="AT41" s="708"/>
      <c r="AU41" s="708"/>
      <c r="AV41" s="708"/>
      <c r="AW41" s="708"/>
      <c r="AX41" s="708"/>
      <c r="AY41" s="709"/>
      <c r="AZ41" s="629">
        <v>291431</v>
      </c>
      <c r="BA41" s="630"/>
      <c r="BB41" s="630"/>
      <c r="BC41" s="630"/>
      <c r="BD41" s="668"/>
      <c r="BE41" s="668"/>
      <c r="BF41" s="696"/>
      <c r="BG41" s="710"/>
      <c r="BH41" s="711"/>
      <c r="BI41" s="711"/>
      <c r="BJ41" s="711"/>
      <c r="BK41" s="711"/>
      <c r="BL41" s="222"/>
      <c r="BM41" s="645" t="s">
        <v>351</v>
      </c>
      <c r="BN41" s="645"/>
      <c r="BO41" s="645"/>
      <c r="BP41" s="645"/>
      <c r="BQ41" s="645"/>
      <c r="BR41" s="645"/>
      <c r="BS41" s="645"/>
      <c r="BT41" s="645"/>
      <c r="BU41" s="646"/>
      <c r="BV41" s="629">
        <v>1</v>
      </c>
      <c r="BW41" s="630"/>
      <c r="BX41" s="630"/>
      <c r="BY41" s="630"/>
      <c r="BZ41" s="630"/>
      <c r="CA41" s="630"/>
      <c r="CB41" s="639"/>
      <c r="CD41" s="644" t="s">
        <v>352</v>
      </c>
      <c r="CE41" s="645"/>
      <c r="CF41" s="645"/>
      <c r="CG41" s="645"/>
      <c r="CH41" s="645"/>
      <c r="CI41" s="645"/>
      <c r="CJ41" s="645"/>
      <c r="CK41" s="645"/>
      <c r="CL41" s="645"/>
      <c r="CM41" s="645"/>
      <c r="CN41" s="645"/>
      <c r="CO41" s="645"/>
      <c r="CP41" s="645"/>
      <c r="CQ41" s="646"/>
      <c r="CR41" s="629" t="s">
        <v>174</v>
      </c>
      <c r="CS41" s="668"/>
      <c r="CT41" s="668"/>
      <c r="CU41" s="668"/>
      <c r="CV41" s="668"/>
      <c r="CW41" s="668"/>
      <c r="CX41" s="668"/>
      <c r="CY41" s="669"/>
      <c r="CZ41" s="634" t="s">
        <v>174</v>
      </c>
      <c r="DA41" s="663"/>
      <c r="DB41" s="663"/>
      <c r="DC41" s="670"/>
      <c r="DD41" s="638" t="s">
        <v>234</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353</v>
      </c>
      <c r="C42" s="627"/>
      <c r="D42" s="627"/>
      <c r="E42" s="627"/>
      <c r="F42" s="627"/>
      <c r="G42" s="627"/>
      <c r="H42" s="627"/>
      <c r="I42" s="627"/>
      <c r="J42" s="627"/>
      <c r="K42" s="627"/>
      <c r="L42" s="627"/>
      <c r="M42" s="627"/>
      <c r="N42" s="627"/>
      <c r="O42" s="627"/>
      <c r="P42" s="627"/>
      <c r="Q42" s="628"/>
      <c r="R42" s="629" t="s">
        <v>234</v>
      </c>
      <c r="S42" s="630"/>
      <c r="T42" s="630"/>
      <c r="U42" s="630"/>
      <c r="V42" s="630"/>
      <c r="W42" s="630"/>
      <c r="X42" s="630"/>
      <c r="Y42" s="631"/>
      <c r="Z42" s="632" t="s">
        <v>234</v>
      </c>
      <c r="AA42" s="632"/>
      <c r="AB42" s="632"/>
      <c r="AC42" s="632"/>
      <c r="AD42" s="633" t="s">
        <v>274</v>
      </c>
      <c r="AE42" s="633"/>
      <c r="AF42" s="633"/>
      <c r="AG42" s="633"/>
      <c r="AH42" s="633"/>
      <c r="AI42" s="633"/>
      <c r="AJ42" s="633"/>
      <c r="AK42" s="633"/>
      <c r="AL42" s="634" t="s">
        <v>174</v>
      </c>
      <c r="AM42" s="635"/>
      <c r="AN42" s="635"/>
      <c r="AO42" s="636"/>
      <c r="AQ42" s="714" t="s">
        <v>354</v>
      </c>
      <c r="AR42" s="715"/>
      <c r="AS42" s="715"/>
      <c r="AT42" s="715"/>
      <c r="AU42" s="715"/>
      <c r="AV42" s="715"/>
      <c r="AW42" s="715"/>
      <c r="AX42" s="715"/>
      <c r="AY42" s="716"/>
      <c r="AZ42" s="723">
        <v>991124</v>
      </c>
      <c r="BA42" s="724"/>
      <c r="BB42" s="724"/>
      <c r="BC42" s="724"/>
      <c r="BD42" s="700"/>
      <c r="BE42" s="700"/>
      <c r="BF42" s="702"/>
      <c r="BG42" s="712"/>
      <c r="BH42" s="713"/>
      <c r="BI42" s="713"/>
      <c r="BJ42" s="713"/>
      <c r="BK42" s="713"/>
      <c r="BL42" s="223"/>
      <c r="BM42" s="655" t="s">
        <v>355</v>
      </c>
      <c r="BN42" s="655"/>
      <c r="BO42" s="655"/>
      <c r="BP42" s="655"/>
      <c r="BQ42" s="655"/>
      <c r="BR42" s="655"/>
      <c r="BS42" s="655"/>
      <c r="BT42" s="655"/>
      <c r="BU42" s="656"/>
      <c r="BV42" s="723">
        <v>485</v>
      </c>
      <c r="BW42" s="724"/>
      <c r="BX42" s="724"/>
      <c r="BY42" s="724"/>
      <c r="BZ42" s="724"/>
      <c r="CA42" s="724"/>
      <c r="CB42" s="736"/>
      <c r="CD42" s="626" t="s">
        <v>356</v>
      </c>
      <c r="CE42" s="627"/>
      <c r="CF42" s="627"/>
      <c r="CG42" s="627"/>
      <c r="CH42" s="627"/>
      <c r="CI42" s="627"/>
      <c r="CJ42" s="627"/>
      <c r="CK42" s="627"/>
      <c r="CL42" s="627"/>
      <c r="CM42" s="627"/>
      <c r="CN42" s="627"/>
      <c r="CO42" s="627"/>
      <c r="CP42" s="627"/>
      <c r="CQ42" s="628"/>
      <c r="CR42" s="629">
        <v>1931287</v>
      </c>
      <c r="CS42" s="668"/>
      <c r="CT42" s="668"/>
      <c r="CU42" s="668"/>
      <c r="CV42" s="668"/>
      <c r="CW42" s="668"/>
      <c r="CX42" s="668"/>
      <c r="CY42" s="669"/>
      <c r="CZ42" s="634">
        <v>9.6</v>
      </c>
      <c r="DA42" s="663"/>
      <c r="DB42" s="663"/>
      <c r="DC42" s="670"/>
      <c r="DD42" s="638">
        <v>407411</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357</v>
      </c>
      <c r="C43" s="627"/>
      <c r="D43" s="627"/>
      <c r="E43" s="627"/>
      <c r="F43" s="627"/>
      <c r="G43" s="627"/>
      <c r="H43" s="627"/>
      <c r="I43" s="627"/>
      <c r="J43" s="627"/>
      <c r="K43" s="627"/>
      <c r="L43" s="627"/>
      <c r="M43" s="627"/>
      <c r="N43" s="627"/>
      <c r="O43" s="627"/>
      <c r="P43" s="627"/>
      <c r="Q43" s="628"/>
      <c r="R43" s="629">
        <v>257627</v>
      </c>
      <c r="S43" s="630"/>
      <c r="T43" s="630"/>
      <c r="U43" s="630"/>
      <c r="V43" s="630"/>
      <c r="W43" s="630"/>
      <c r="X43" s="630"/>
      <c r="Y43" s="631"/>
      <c r="Z43" s="632">
        <v>1.2</v>
      </c>
      <c r="AA43" s="632"/>
      <c r="AB43" s="632"/>
      <c r="AC43" s="632"/>
      <c r="AD43" s="633" t="s">
        <v>274</v>
      </c>
      <c r="AE43" s="633"/>
      <c r="AF43" s="633"/>
      <c r="AG43" s="633"/>
      <c r="AH43" s="633"/>
      <c r="AI43" s="633"/>
      <c r="AJ43" s="633"/>
      <c r="AK43" s="633"/>
      <c r="AL43" s="634" t="s">
        <v>274</v>
      </c>
      <c r="AM43" s="635"/>
      <c r="AN43" s="635"/>
      <c r="AO43" s="636"/>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29193</v>
      </c>
      <c r="CS43" s="668"/>
      <c r="CT43" s="668"/>
      <c r="CU43" s="668"/>
      <c r="CV43" s="668"/>
      <c r="CW43" s="668"/>
      <c r="CX43" s="668"/>
      <c r="CY43" s="669"/>
      <c r="CZ43" s="634">
        <v>0.1</v>
      </c>
      <c r="DA43" s="663"/>
      <c r="DB43" s="663"/>
      <c r="DC43" s="670"/>
      <c r="DD43" s="638">
        <v>29193</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359</v>
      </c>
      <c r="C44" s="674"/>
      <c r="D44" s="674"/>
      <c r="E44" s="674"/>
      <c r="F44" s="674"/>
      <c r="G44" s="674"/>
      <c r="H44" s="674"/>
      <c r="I44" s="674"/>
      <c r="J44" s="674"/>
      <c r="K44" s="674"/>
      <c r="L44" s="674"/>
      <c r="M44" s="674"/>
      <c r="N44" s="674"/>
      <c r="O44" s="674"/>
      <c r="P44" s="674"/>
      <c r="Q44" s="675"/>
      <c r="R44" s="723">
        <v>21253578</v>
      </c>
      <c r="S44" s="724"/>
      <c r="T44" s="724"/>
      <c r="U44" s="724"/>
      <c r="V44" s="724"/>
      <c r="W44" s="724"/>
      <c r="X44" s="724"/>
      <c r="Y44" s="725"/>
      <c r="Z44" s="726">
        <v>100</v>
      </c>
      <c r="AA44" s="726"/>
      <c r="AB44" s="726"/>
      <c r="AC44" s="726"/>
      <c r="AD44" s="727">
        <v>8124785</v>
      </c>
      <c r="AE44" s="727"/>
      <c r="AF44" s="727"/>
      <c r="AG44" s="727"/>
      <c r="AH44" s="727"/>
      <c r="AI44" s="727"/>
      <c r="AJ44" s="727"/>
      <c r="AK44" s="727"/>
      <c r="AL44" s="728">
        <v>100</v>
      </c>
      <c r="AM44" s="701"/>
      <c r="AN44" s="701"/>
      <c r="AO44" s="729"/>
      <c r="CD44" s="730" t="s">
        <v>305</v>
      </c>
      <c r="CE44" s="731"/>
      <c r="CF44" s="626" t="s">
        <v>360</v>
      </c>
      <c r="CG44" s="627"/>
      <c r="CH44" s="627"/>
      <c r="CI44" s="627"/>
      <c r="CJ44" s="627"/>
      <c r="CK44" s="627"/>
      <c r="CL44" s="627"/>
      <c r="CM44" s="627"/>
      <c r="CN44" s="627"/>
      <c r="CO44" s="627"/>
      <c r="CP44" s="627"/>
      <c r="CQ44" s="628"/>
      <c r="CR44" s="629">
        <v>1623306</v>
      </c>
      <c r="CS44" s="630"/>
      <c r="CT44" s="630"/>
      <c r="CU44" s="630"/>
      <c r="CV44" s="630"/>
      <c r="CW44" s="630"/>
      <c r="CX44" s="630"/>
      <c r="CY44" s="631"/>
      <c r="CZ44" s="634">
        <v>8.1</v>
      </c>
      <c r="DA44" s="635"/>
      <c r="DB44" s="635"/>
      <c r="DC44" s="647"/>
      <c r="DD44" s="638">
        <v>253182</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361</v>
      </c>
      <c r="CG45" s="627"/>
      <c r="CH45" s="627"/>
      <c r="CI45" s="627"/>
      <c r="CJ45" s="627"/>
      <c r="CK45" s="627"/>
      <c r="CL45" s="627"/>
      <c r="CM45" s="627"/>
      <c r="CN45" s="627"/>
      <c r="CO45" s="627"/>
      <c r="CP45" s="627"/>
      <c r="CQ45" s="628"/>
      <c r="CR45" s="629">
        <v>1029471</v>
      </c>
      <c r="CS45" s="668"/>
      <c r="CT45" s="668"/>
      <c r="CU45" s="668"/>
      <c r="CV45" s="668"/>
      <c r="CW45" s="668"/>
      <c r="CX45" s="668"/>
      <c r="CY45" s="669"/>
      <c r="CZ45" s="634">
        <v>5.0999999999999996</v>
      </c>
      <c r="DA45" s="663"/>
      <c r="DB45" s="663"/>
      <c r="DC45" s="670"/>
      <c r="DD45" s="638">
        <v>98388</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363</v>
      </c>
      <c r="CG46" s="627"/>
      <c r="CH46" s="627"/>
      <c r="CI46" s="627"/>
      <c r="CJ46" s="627"/>
      <c r="CK46" s="627"/>
      <c r="CL46" s="627"/>
      <c r="CM46" s="627"/>
      <c r="CN46" s="627"/>
      <c r="CO46" s="627"/>
      <c r="CP46" s="627"/>
      <c r="CQ46" s="628"/>
      <c r="CR46" s="629">
        <v>551268</v>
      </c>
      <c r="CS46" s="630"/>
      <c r="CT46" s="630"/>
      <c r="CU46" s="630"/>
      <c r="CV46" s="630"/>
      <c r="CW46" s="630"/>
      <c r="CX46" s="630"/>
      <c r="CY46" s="631"/>
      <c r="CZ46" s="634">
        <v>2.8</v>
      </c>
      <c r="DA46" s="635"/>
      <c r="DB46" s="635"/>
      <c r="DC46" s="647"/>
      <c r="DD46" s="638">
        <v>149827</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365</v>
      </c>
      <c r="CG47" s="627"/>
      <c r="CH47" s="627"/>
      <c r="CI47" s="627"/>
      <c r="CJ47" s="627"/>
      <c r="CK47" s="627"/>
      <c r="CL47" s="627"/>
      <c r="CM47" s="627"/>
      <c r="CN47" s="627"/>
      <c r="CO47" s="627"/>
      <c r="CP47" s="627"/>
      <c r="CQ47" s="628"/>
      <c r="CR47" s="629">
        <v>307981</v>
      </c>
      <c r="CS47" s="668"/>
      <c r="CT47" s="668"/>
      <c r="CU47" s="668"/>
      <c r="CV47" s="668"/>
      <c r="CW47" s="668"/>
      <c r="CX47" s="668"/>
      <c r="CY47" s="669"/>
      <c r="CZ47" s="634">
        <v>1.5</v>
      </c>
      <c r="DA47" s="663"/>
      <c r="DB47" s="663"/>
      <c r="DC47" s="670"/>
      <c r="DD47" s="638">
        <v>154229</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367</v>
      </c>
      <c r="CG48" s="627"/>
      <c r="CH48" s="627"/>
      <c r="CI48" s="627"/>
      <c r="CJ48" s="627"/>
      <c r="CK48" s="627"/>
      <c r="CL48" s="627"/>
      <c r="CM48" s="627"/>
      <c r="CN48" s="627"/>
      <c r="CO48" s="627"/>
      <c r="CP48" s="627"/>
      <c r="CQ48" s="628"/>
      <c r="CR48" s="629" t="s">
        <v>174</v>
      </c>
      <c r="CS48" s="630"/>
      <c r="CT48" s="630"/>
      <c r="CU48" s="630"/>
      <c r="CV48" s="630"/>
      <c r="CW48" s="630"/>
      <c r="CX48" s="630"/>
      <c r="CY48" s="631"/>
      <c r="CZ48" s="634" t="s">
        <v>174</v>
      </c>
      <c r="DA48" s="635"/>
      <c r="DB48" s="635"/>
      <c r="DC48" s="647"/>
      <c r="DD48" s="638" t="s">
        <v>174</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368</v>
      </c>
      <c r="CE49" s="674"/>
      <c r="CF49" s="674"/>
      <c r="CG49" s="674"/>
      <c r="CH49" s="674"/>
      <c r="CI49" s="674"/>
      <c r="CJ49" s="674"/>
      <c r="CK49" s="674"/>
      <c r="CL49" s="674"/>
      <c r="CM49" s="674"/>
      <c r="CN49" s="674"/>
      <c r="CO49" s="674"/>
      <c r="CP49" s="674"/>
      <c r="CQ49" s="675"/>
      <c r="CR49" s="723">
        <v>20033797</v>
      </c>
      <c r="CS49" s="700"/>
      <c r="CT49" s="700"/>
      <c r="CU49" s="700"/>
      <c r="CV49" s="700"/>
      <c r="CW49" s="700"/>
      <c r="CX49" s="700"/>
      <c r="CY49" s="737"/>
      <c r="CZ49" s="728">
        <v>100</v>
      </c>
      <c r="DA49" s="738"/>
      <c r="DB49" s="738"/>
      <c r="DC49" s="739"/>
      <c r="DD49" s="740">
        <v>9253746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xT/TVTp0BjbX3r0WqDtbDjNnF8F+WLukwd1CJ4ERazBxBuCXFLnc/22VXFQzHo6OFwII1ey2zIA3JGpN8jdzQ==" saltValue="TR0uzRg1dNxqx5P8LaPCL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370</v>
      </c>
      <c r="DK2" s="751"/>
      <c r="DL2" s="751"/>
      <c r="DM2" s="751"/>
      <c r="DN2" s="751"/>
      <c r="DO2" s="752"/>
      <c r="DP2" s="231"/>
      <c r="DQ2" s="750" t="s">
        <v>371</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35"/>
      <c r="BA5" s="235"/>
      <c r="BB5" s="235"/>
      <c r="BC5" s="235"/>
      <c r="BD5" s="235"/>
      <c r="BE5" s="236"/>
      <c r="BF5" s="236"/>
      <c r="BG5" s="236"/>
      <c r="BH5" s="236"/>
      <c r="BI5" s="236"/>
      <c r="BJ5" s="236"/>
      <c r="BK5" s="236"/>
      <c r="BL5" s="236"/>
      <c r="BM5" s="236"/>
      <c r="BN5" s="236"/>
      <c r="BO5" s="236"/>
      <c r="BP5" s="236"/>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391</v>
      </c>
      <c r="C7" s="778"/>
      <c r="D7" s="778"/>
      <c r="E7" s="778"/>
      <c r="F7" s="778"/>
      <c r="G7" s="778"/>
      <c r="H7" s="778"/>
      <c r="I7" s="778"/>
      <c r="J7" s="778"/>
      <c r="K7" s="778"/>
      <c r="L7" s="778"/>
      <c r="M7" s="778"/>
      <c r="N7" s="778"/>
      <c r="O7" s="778"/>
      <c r="P7" s="779"/>
      <c r="Q7" s="780">
        <v>21180</v>
      </c>
      <c r="R7" s="781"/>
      <c r="S7" s="781"/>
      <c r="T7" s="781"/>
      <c r="U7" s="781"/>
      <c r="V7" s="781">
        <v>20044</v>
      </c>
      <c r="W7" s="781"/>
      <c r="X7" s="781"/>
      <c r="Y7" s="781"/>
      <c r="Z7" s="781"/>
      <c r="AA7" s="781">
        <v>1136</v>
      </c>
      <c r="AB7" s="781"/>
      <c r="AC7" s="781"/>
      <c r="AD7" s="781"/>
      <c r="AE7" s="782"/>
      <c r="AF7" s="783">
        <v>874</v>
      </c>
      <c r="AG7" s="784"/>
      <c r="AH7" s="784"/>
      <c r="AI7" s="784"/>
      <c r="AJ7" s="785"/>
      <c r="AK7" s="786">
        <v>1788</v>
      </c>
      <c r="AL7" s="787"/>
      <c r="AM7" s="787"/>
      <c r="AN7" s="787"/>
      <c r="AO7" s="787"/>
      <c r="AP7" s="787">
        <v>10390</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t="s">
        <v>600</v>
      </c>
      <c r="BS7" s="774" t="s">
        <v>588</v>
      </c>
      <c r="BT7" s="775"/>
      <c r="BU7" s="775"/>
      <c r="BV7" s="775"/>
      <c r="BW7" s="775"/>
      <c r="BX7" s="775"/>
      <c r="BY7" s="775"/>
      <c r="BZ7" s="775"/>
      <c r="CA7" s="775"/>
      <c r="CB7" s="775"/>
      <c r="CC7" s="775"/>
      <c r="CD7" s="775"/>
      <c r="CE7" s="775"/>
      <c r="CF7" s="775"/>
      <c r="CG7" s="790"/>
      <c r="CH7" s="771">
        <v>0</v>
      </c>
      <c r="CI7" s="772"/>
      <c r="CJ7" s="772"/>
      <c r="CK7" s="772"/>
      <c r="CL7" s="773"/>
      <c r="CM7" s="771">
        <v>2</v>
      </c>
      <c r="CN7" s="772"/>
      <c r="CO7" s="772"/>
      <c r="CP7" s="772"/>
      <c r="CQ7" s="773"/>
      <c r="CR7" s="771">
        <v>2</v>
      </c>
      <c r="CS7" s="772"/>
      <c r="CT7" s="772"/>
      <c r="CU7" s="772"/>
      <c r="CV7" s="773"/>
      <c r="CW7" s="771" t="s">
        <v>599</v>
      </c>
      <c r="CX7" s="772"/>
      <c r="CY7" s="772"/>
      <c r="CZ7" s="772"/>
      <c r="DA7" s="773"/>
      <c r="DB7" s="771" t="s">
        <v>599</v>
      </c>
      <c r="DC7" s="772"/>
      <c r="DD7" s="772"/>
      <c r="DE7" s="772"/>
      <c r="DF7" s="773"/>
      <c r="DG7" s="771">
        <v>1388</v>
      </c>
      <c r="DH7" s="772"/>
      <c r="DI7" s="772"/>
      <c r="DJ7" s="772"/>
      <c r="DK7" s="773"/>
      <c r="DL7" s="771"/>
      <c r="DM7" s="772"/>
      <c r="DN7" s="772"/>
      <c r="DO7" s="772"/>
      <c r="DP7" s="773"/>
      <c r="DQ7" s="771">
        <v>1388</v>
      </c>
      <c r="DR7" s="772"/>
      <c r="DS7" s="772"/>
      <c r="DT7" s="772"/>
      <c r="DU7" s="773"/>
      <c r="DV7" s="774"/>
      <c r="DW7" s="775"/>
      <c r="DX7" s="775"/>
      <c r="DY7" s="775"/>
      <c r="DZ7" s="776"/>
      <c r="EA7" s="237"/>
    </row>
    <row r="8" spans="1:131" s="238" customFormat="1" ht="26.25" customHeight="1" x14ac:dyDescent="0.15">
      <c r="A8" s="241">
        <v>2</v>
      </c>
      <c r="B8" s="808" t="s">
        <v>392</v>
      </c>
      <c r="C8" s="809"/>
      <c r="D8" s="809"/>
      <c r="E8" s="809"/>
      <c r="F8" s="809"/>
      <c r="G8" s="809"/>
      <c r="H8" s="809"/>
      <c r="I8" s="809"/>
      <c r="J8" s="809"/>
      <c r="K8" s="809"/>
      <c r="L8" s="809"/>
      <c r="M8" s="809"/>
      <c r="N8" s="809"/>
      <c r="O8" s="809"/>
      <c r="P8" s="810"/>
      <c r="Q8" s="811">
        <v>15</v>
      </c>
      <c r="R8" s="812"/>
      <c r="S8" s="812"/>
      <c r="T8" s="812"/>
      <c r="U8" s="812"/>
      <c r="V8" s="812">
        <v>14</v>
      </c>
      <c r="W8" s="812"/>
      <c r="X8" s="812"/>
      <c r="Y8" s="812"/>
      <c r="Z8" s="812"/>
      <c r="AA8" s="812">
        <v>1</v>
      </c>
      <c r="AB8" s="812"/>
      <c r="AC8" s="812"/>
      <c r="AD8" s="812"/>
      <c r="AE8" s="813"/>
      <c r="AF8" s="814">
        <v>1</v>
      </c>
      <c r="AG8" s="815"/>
      <c r="AH8" s="815"/>
      <c r="AI8" s="815"/>
      <c r="AJ8" s="816"/>
      <c r="AK8" s="797">
        <v>4</v>
      </c>
      <c r="AL8" s="798"/>
      <c r="AM8" s="798"/>
      <c r="AN8" s="798"/>
      <c r="AO8" s="798"/>
      <c r="AP8" s="798">
        <v>2</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t="s">
        <v>393</v>
      </c>
      <c r="C9" s="809"/>
      <c r="D9" s="809"/>
      <c r="E9" s="809"/>
      <c r="F9" s="809"/>
      <c r="G9" s="809"/>
      <c r="H9" s="809"/>
      <c r="I9" s="809"/>
      <c r="J9" s="809"/>
      <c r="K9" s="809"/>
      <c r="L9" s="809"/>
      <c r="M9" s="809"/>
      <c r="N9" s="809"/>
      <c r="O9" s="809"/>
      <c r="P9" s="810"/>
      <c r="Q9" s="811">
        <v>55</v>
      </c>
      <c r="R9" s="812"/>
      <c r="S9" s="812"/>
      <c r="T9" s="812"/>
      <c r="U9" s="812"/>
      <c r="V9" s="812">
        <v>44</v>
      </c>
      <c r="W9" s="812"/>
      <c r="X9" s="812"/>
      <c r="Y9" s="812"/>
      <c r="Z9" s="812"/>
      <c r="AA9" s="812">
        <v>11</v>
      </c>
      <c r="AB9" s="812"/>
      <c r="AC9" s="812"/>
      <c r="AD9" s="812"/>
      <c r="AE9" s="813"/>
      <c r="AF9" s="814">
        <v>11</v>
      </c>
      <c r="AG9" s="815"/>
      <c r="AH9" s="815"/>
      <c r="AI9" s="815"/>
      <c r="AJ9" s="816"/>
      <c r="AK9" s="797">
        <v>3</v>
      </c>
      <c r="AL9" s="798"/>
      <c r="AM9" s="798"/>
      <c r="AN9" s="798"/>
      <c r="AO9" s="798"/>
      <c r="AP9" s="798">
        <v>2</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t="s">
        <v>394</v>
      </c>
      <c r="C10" s="809"/>
      <c r="D10" s="809"/>
      <c r="E10" s="809"/>
      <c r="F10" s="809"/>
      <c r="G10" s="809"/>
      <c r="H10" s="809"/>
      <c r="I10" s="809"/>
      <c r="J10" s="809"/>
      <c r="K10" s="809"/>
      <c r="L10" s="809"/>
      <c r="M10" s="809"/>
      <c r="N10" s="809"/>
      <c r="O10" s="809"/>
      <c r="P10" s="810"/>
      <c r="Q10" s="811">
        <v>269</v>
      </c>
      <c r="R10" s="812"/>
      <c r="S10" s="812"/>
      <c r="T10" s="812"/>
      <c r="U10" s="812"/>
      <c r="V10" s="812">
        <v>188</v>
      </c>
      <c r="W10" s="812"/>
      <c r="X10" s="812"/>
      <c r="Y10" s="812"/>
      <c r="Z10" s="812"/>
      <c r="AA10" s="812">
        <v>81</v>
      </c>
      <c r="AB10" s="812"/>
      <c r="AC10" s="812"/>
      <c r="AD10" s="812"/>
      <c r="AE10" s="813"/>
      <c r="AF10" s="814">
        <v>4</v>
      </c>
      <c r="AG10" s="815"/>
      <c r="AH10" s="815"/>
      <c r="AI10" s="815"/>
      <c r="AJ10" s="816"/>
      <c r="AK10" s="797">
        <v>152</v>
      </c>
      <c r="AL10" s="798"/>
      <c r="AM10" s="798"/>
      <c r="AN10" s="798"/>
      <c r="AO10" s="798"/>
      <c r="AP10" s="798">
        <v>382</v>
      </c>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396</v>
      </c>
      <c r="B23" s="817" t="s">
        <v>397</v>
      </c>
      <c r="C23" s="818"/>
      <c r="D23" s="818"/>
      <c r="E23" s="818"/>
      <c r="F23" s="818"/>
      <c r="G23" s="818"/>
      <c r="H23" s="818"/>
      <c r="I23" s="818"/>
      <c r="J23" s="818"/>
      <c r="K23" s="818"/>
      <c r="L23" s="818"/>
      <c r="M23" s="818"/>
      <c r="N23" s="818"/>
      <c r="O23" s="818"/>
      <c r="P23" s="819"/>
      <c r="Q23" s="820">
        <v>21519</v>
      </c>
      <c r="R23" s="821"/>
      <c r="S23" s="821"/>
      <c r="T23" s="821"/>
      <c r="U23" s="821"/>
      <c r="V23" s="821">
        <v>20290</v>
      </c>
      <c r="W23" s="821"/>
      <c r="X23" s="821"/>
      <c r="Y23" s="821"/>
      <c r="Z23" s="821"/>
      <c r="AA23" s="821">
        <v>1229</v>
      </c>
      <c r="AB23" s="821"/>
      <c r="AC23" s="821"/>
      <c r="AD23" s="821"/>
      <c r="AE23" s="822"/>
      <c r="AF23" s="823">
        <v>890</v>
      </c>
      <c r="AG23" s="821"/>
      <c r="AH23" s="821"/>
      <c r="AI23" s="821"/>
      <c r="AJ23" s="824"/>
      <c r="AK23" s="825"/>
      <c r="AL23" s="826"/>
      <c r="AM23" s="826"/>
      <c r="AN23" s="826"/>
      <c r="AO23" s="826"/>
      <c r="AP23" s="821">
        <v>10776</v>
      </c>
      <c r="AQ23" s="821"/>
      <c r="AR23" s="821"/>
      <c r="AS23" s="821"/>
      <c r="AT23" s="821"/>
      <c r="AU23" s="837"/>
      <c r="AV23" s="837"/>
      <c r="AW23" s="837"/>
      <c r="AX23" s="837"/>
      <c r="AY23" s="838"/>
      <c r="AZ23" s="839" t="s">
        <v>398</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374</v>
      </c>
      <c r="B26" s="756"/>
      <c r="C26" s="756"/>
      <c r="D26" s="756"/>
      <c r="E26" s="756"/>
      <c r="F26" s="756"/>
      <c r="G26" s="756"/>
      <c r="H26" s="756"/>
      <c r="I26" s="756"/>
      <c r="J26" s="756"/>
      <c r="K26" s="756"/>
      <c r="L26" s="756"/>
      <c r="M26" s="756"/>
      <c r="N26" s="756"/>
      <c r="O26" s="756"/>
      <c r="P26" s="757"/>
      <c r="Q26" s="761" t="s">
        <v>401</v>
      </c>
      <c r="R26" s="762"/>
      <c r="S26" s="762"/>
      <c r="T26" s="762"/>
      <c r="U26" s="763"/>
      <c r="V26" s="761" t="s">
        <v>402</v>
      </c>
      <c r="W26" s="762"/>
      <c r="X26" s="762"/>
      <c r="Y26" s="762"/>
      <c r="Z26" s="763"/>
      <c r="AA26" s="761" t="s">
        <v>403</v>
      </c>
      <c r="AB26" s="762"/>
      <c r="AC26" s="762"/>
      <c r="AD26" s="762"/>
      <c r="AE26" s="762"/>
      <c r="AF26" s="842" t="s">
        <v>404</v>
      </c>
      <c r="AG26" s="843"/>
      <c r="AH26" s="843"/>
      <c r="AI26" s="843"/>
      <c r="AJ26" s="844"/>
      <c r="AK26" s="762" t="s">
        <v>405</v>
      </c>
      <c r="AL26" s="762"/>
      <c r="AM26" s="762"/>
      <c r="AN26" s="762"/>
      <c r="AO26" s="763"/>
      <c r="AP26" s="761" t="s">
        <v>406</v>
      </c>
      <c r="AQ26" s="762"/>
      <c r="AR26" s="762"/>
      <c r="AS26" s="762"/>
      <c r="AT26" s="763"/>
      <c r="AU26" s="761" t="s">
        <v>407</v>
      </c>
      <c r="AV26" s="762"/>
      <c r="AW26" s="762"/>
      <c r="AX26" s="762"/>
      <c r="AY26" s="763"/>
      <c r="AZ26" s="761" t="s">
        <v>408</v>
      </c>
      <c r="BA26" s="762"/>
      <c r="BB26" s="762"/>
      <c r="BC26" s="762"/>
      <c r="BD26" s="763"/>
      <c r="BE26" s="761" t="s">
        <v>381</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409</v>
      </c>
      <c r="C28" s="778"/>
      <c r="D28" s="778"/>
      <c r="E28" s="778"/>
      <c r="F28" s="778"/>
      <c r="G28" s="778"/>
      <c r="H28" s="778"/>
      <c r="I28" s="778"/>
      <c r="J28" s="778"/>
      <c r="K28" s="778"/>
      <c r="L28" s="778"/>
      <c r="M28" s="778"/>
      <c r="N28" s="778"/>
      <c r="O28" s="778"/>
      <c r="P28" s="779"/>
      <c r="Q28" s="850">
        <v>3765</v>
      </c>
      <c r="R28" s="851"/>
      <c r="S28" s="851"/>
      <c r="T28" s="851"/>
      <c r="U28" s="851"/>
      <c r="V28" s="851">
        <v>3642</v>
      </c>
      <c r="W28" s="851"/>
      <c r="X28" s="851"/>
      <c r="Y28" s="851"/>
      <c r="Z28" s="851"/>
      <c r="AA28" s="851">
        <v>123</v>
      </c>
      <c r="AB28" s="851"/>
      <c r="AC28" s="851"/>
      <c r="AD28" s="851"/>
      <c r="AE28" s="852"/>
      <c r="AF28" s="853">
        <v>122</v>
      </c>
      <c r="AG28" s="851"/>
      <c r="AH28" s="851"/>
      <c r="AI28" s="851"/>
      <c r="AJ28" s="854"/>
      <c r="AK28" s="855">
        <v>299</v>
      </c>
      <c r="AL28" s="856"/>
      <c r="AM28" s="856"/>
      <c r="AN28" s="856"/>
      <c r="AO28" s="856"/>
      <c r="AP28" s="856" t="s">
        <v>589</v>
      </c>
      <c r="AQ28" s="856"/>
      <c r="AR28" s="856"/>
      <c r="AS28" s="856"/>
      <c r="AT28" s="856"/>
      <c r="AU28" s="856" t="s">
        <v>589</v>
      </c>
      <c r="AV28" s="856"/>
      <c r="AW28" s="856"/>
      <c r="AX28" s="856"/>
      <c r="AY28" s="856"/>
      <c r="AZ28" s="857" t="s">
        <v>589</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410</v>
      </c>
      <c r="C29" s="809"/>
      <c r="D29" s="809"/>
      <c r="E29" s="809"/>
      <c r="F29" s="809"/>
      <c r="G29" s="809"/>
      <c r="H29" s="809"/>
      <c r="I29" s="809"/>
      <c r="J29" s="809"/>
      <c r="K29" s="809"/>
      <c r="L29" s="809"/>
      <c r="M29" s="809"/>
      <c r="N29" s="809"/>
      <c r="O29" s="809"/>
      <c r="P29" s="810"/>
      <c r="Q29" s="811">
        <v>375</v>
      </c>
      <c r="R29" s="812"/>
      <c r="S29" s="812"/>
      <c r="T29" s="812"/>
      <c r="U29" s="812"/>
      <c r="V29" s="812">
        <v>373</v>
      </c>
      <c r="W29" s="812"/>
      <c r="X29" s="812"/>
      <c r="Y29" s="812"/>
      <c r="Z29" s="812"/>
      <c r="AA29" s="812">
        <v>2</v>
      </c>
      <c r="AB29" s="812"/>
      <c r="AC29" s="812"/>
      <c r="AD29" s="812"/>
      <c r="AE29" s="813"/>
      <c r="AF29" s="814">
        <v>2</v>
      </c>
      <c r="AG29" s="815"/>
      <c r="AH29" s="815"/>
      <c r="AI29" s="815"/>
      <c r="AJ29" s="816"/>
      <c r="AK29" s="862">
        <v>124</v>
      </c>
      <c r="AL29" s="858"/>
      <c r="AM29" s="858"/>
      <c r="AN29" s="858"/>
      <c r="AO29" s="858"/>
      <c r="AP29" s="858" t="s">
        <v>589</v>
      </c>
      <c r="AQ29" s="858"/>
      <c r="AR29" s="858"/>
      <c r="AS29" s="858"/>
      <c r="AT29" s="858"/>
      <c r="AU29" s="858" t="s">
        <v>589</v>
      </c>
      <c r="AV29" s="858"/>
      <c r="AW29" s="858"/>
      <c r="AX29" s="858"/>
      <c r="AY29" s="858"/>
      <c r="AZ29" s="859" t="s">
        <v>589</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411</v>
      </c>
      <c r="C30" s="809"/>
      <c r="D30" s="809"/>
      <c r="E30" s="809"/>
      <c r="F30" s="809"/>
      <c r="G30" s="809"/>
      <c r="H30" s="809"/>
      <c r="I30" s="809"/>
      <c r="J30" s="809"/>
      <c r="K30" s="809"/>
      <c r="L30" s="809"/>
      <c r="M30" s="809"/>
      <c r="N30" s="809"/>
      <c r="O30" s="809"/>
      <c r="P30" s="810"/>
      <c r="Q30" s="811">
        <v>396</v>
      </c>
      <c r="R30" s="812"/>
      <c r="S30" s="812"/>
      <c r="T30" s="812"/>
      <c r="U30" s="812"/>
      <c r="V30" s="812">
        <v>382</v>
      </c>
      <c r="W30" s="812"/>
      <c r="X30" s="812"/>
      <c r="Y30" s="812"/>
      <c r="Z30" s="812"/>
      <c r="AA30" s="812">
        <v>14</v>
      </c>
      <c r="AB30" s="812"/>
      <c r="AC30" s="812"/>
      <c r="AD30" s="812"/>
      <c r="AE30" s="813"/>
      <c r="AF30" s="814">
        <v>14</v>
      </c>
      <c r="AG30" s="815"/>
      <c r="AH30" s="815"/>
      <c r="AI30" s="815"/>
      <c r="AJ30" s="816"/>
      <c r="AK30" s="862">
        <v>317</v>
      </c>
      <c r="AL30" s="858"/>
      <c r="AM30" s="858"/>
      <c r="AN30" s="858"/>
      <c r="AO30" s="858"/>
      <c r="AP30" s="858">
        <v>2552</v>
      </c>
      <c r="AQ30" s="858"/>
      <c r="AR30" s="858"/>
      <c r="AS30" s="858"/>
      <c r="AT30" s="858"/>
      <c r="AU30" s="858">
        <v>262</v>
      </c>
      <c r="AV30" s="858"/>
      <c r="AW30" s="858"/>
      <c r="AX30" s="858"/>
      <c r="AY30" s="858"/>
      <c r="AZ30" s="859" t="s">
        <v>589</v>
      </c>
      <c r="BA30" s="859"/>
      <c r="BB30" s="859"/>
      <c r="BC30" s="859"/>
      <c r="BD30" s="859"/>
      <c r="BE30" s="860" t="s">
        <v>412</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413</v>
      </c>
      <c r="C31" s="809"/>
      <c r="D31" s="809"/>
      <c r="E31" s="809"/>
      <c r="F31" s="809"/>
      <c r="G31" s="809"/>
      <c r="H31" s="809"/>
      <c r="I31" s="809"/>
      <c r="J31" s="809"/>
      <c r="K31" s="809"/>
      <c r="L31" s="809"/>
      <c r="M31" s="809"/>
      <c r="N31" s="809"/>
      <c r="O31" s="809"/>
      <c r="P31" s="810"/>
      <c r="Q31" s="811">
        <v>390</v>
      </c>
      <c r="R31" s="812"/>
      <c r="S31" s="812"/>
      <c r="T31" s="812"/>
      <c r="U31" s="812"/>
      <c r="V31" s="812">
        <v>370</v>
      </c>
      <c r="W31" s="812"/>
      <c r="X31" s="812"/>
      <c r="Y31" s="812"/>
      <c r="Z31" s="812"/>
      <c r="AA31" s="812">
        <v>20</v>
      </c>
      <c r="AB31" s="812"/>
      <c r="AC31" s="812"/>
      <c r="AD31" s="812"/>
      <c r="AE31" s="813"/>
      <c r="AF31" s="814">
        <v>7</v>
      </c>
      <c r="AG31" s="815"/>
      <c r="AH31" s="815"/>
      <c r="AI31" s="815"/>
      <c r="AJ31" s="816"/>
      <c r="AK31" s="862">
        <v>178</v>
      </c>
      <c r="AL31" s="858"/>
      <c r="AM31" s="858"/>
      <c r="AN31" s="858"/>
      <c r="AO31" s="858"/>
      <c r="AP31" s="858">
        <v>2456</v>
      </c>
      <c r="AQ31" s="858"/>
      <c r="AR31" s="858"/>
      <c r="AS31" s="858"/>
      <c r="AT31" s="858"/>
      <c r="AU31" s="858">
        <v>161</v>
      </c>
      <c r="AV31" s="858"/>
      <c r="AW31" s="858"/>
      <c r="AX31" s="858"/>
      <c r="AY31" s="858"/>
      <c r="AZ31" s="859" t="s">
        <v>589</v>
      </c>
      <c r="BA31" s="859"/>
      <c r="BB31" s="859"/>
      <c r="BC31" s="859"/>
      <c r="BD31" s="859"/>
      <c r="BE31" s="860" t="s">
        <v>414</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415</v>
      </c>
      <c r="C32" s="809"/>
      <c r="D32" s="809"/>
      <c r="E32" s="809"/>
      <c r="F32" s="809"/>
      <c r="G32" s="809"/>
      <c r="H32" s="809"/>
      <c r="I32" s="809"/>
      <c r="J32" s="809"/>
      <c r="K32" s="809"/>
      <c r="L32" s="809"/>
      <c r="M32" s="809"/>
      <c r="N32" s="809"/>
      <c r="O32" s="809"/>
      <c r="P32" s="810"/>
      <c r="Q32" s="811">
        <v>173</v>
      </c>
      <c r="R32" s="812"/>
      <c r="S32" s="812"/>
      <c r="T32" s="812"/>
      <c r="U32" s="812"/>
      <c r="V32" s="812">
        <v>160</v>
      </c>
      <c r="W32" s="812"/>
      <c r="X32" s="812"/>
      <c r="Y32" s="812"/>
      <c r="Z32" s="812"/>
      <c r="AA32" s="812">
        <v>13</v>
      </c>
      <c r="AB32" s="812"/>
      <c r="AC32" s="812"/>
      <c r="AD32" s="812"/>
      <c r="AE32" s="813"/>
      <c r="AF32" s="814">
        <v>12</v>
      </c>
      <c r="AG32" s="815"/>
      <c r="AH32" s="815"/>
      <c r="AI32" s="815"/>
      <c r="AJ32" s="816"/>
      <c r="AK32" s="862">
        <v>40</v>
      </c>
      <c r="AL32" s="858"/>
      <c r="AM32" s="858"/>
      <c r="AN32" s="858"/>
      <c r="AO32" s="858"/>
      <c r="AP32" s="858">
        <v>237</v>
      </c>
      <c r="AQ32" s="858"/>
      <c r="AR32" s="858"/>
      <c r="AS32" s="858"/>
      <c r="AT32" s="858"/>
      <c r="AU32" s="858">
        <v>16</v>
      </c>
      <c r="AV32" s="858"/>
      <c r="AW32" s="858"/>
      <c r="AX32" s="858"/>
      <c r="AY32" s="858"/>
      <c r="AZ32" s="859" t="s">
        <v>589</v>
      </c>
      <c r="BA32" s="859"/>
      <c r="BB32" s="859"/>
      <c r="BC32" s="859"/>
      <c r="BD32" s="859"/>
      <c r="BE32" s="860" t="s">
        <v>412</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396</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158</v>
      </c>
      <c r="AG63" s="872"/>
      <c r="AH63" s="872"/>
      <c r="AI63" s="872"/>
      <c r="AJ63" s="873"/>
      <c r="AK63" s="874"/>
      <c r="AL63" s="869"/>
      <c r="AM63" s="869"/>
      <c r="AN63" s="869"/>
      <c r="AO63" s="869"/>
      <c r="AP63" s="872">
        <v>5245</v>
      </c>
      <c r="AQ63" s="872"/>
      <c r="AR63" s="872"/>
      <c r="AS63" s="872"/>
      <c r="AT63" s="872"/>
      <c r="AU63" s="872">
        <v>439</v>
      </c>
      <c r="AV63" s="872"/>
      <c r="AW63" s="872"/>
      <c r="AX63" s="872"/>
      <c r="AY63" s="872"/>
      <c r="AZ63" s="876"/>
      <c r="BA63" s="876"/>
      <c r="BB63" s="876"/>
      <c r="BC63" s="876"/>
      <c r="BD63" s="876"/>
      <c r="BE63" s="877"/>
      <c r="BF63" s="877"/>
      <c r="BG63" s="877"/>
      <c r="BH63" s="877"/>
      <c r="BI63" s="878"/>
      <c r="BJ63" s="879" t="s">
        <v>398</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419</v>
      </c>
      <c r="B66" s="756"/>
      <c r="C66" s="756"/>
      <c r="D66" s="756"/>
      <c r="E66" s="756"/>
      <c r="F66" s="756"/>
      <c r="G66" s="756"/>
      <c r="H66" s="756"/>
      <c r="I66" s="756"/>
      <c r="J66" s="756"/>
      <c r="K66" s="756"/>
      <c r="L66" s="756"/>
      <c r="M66" s="756"/>
      <c r="N66" s="756"/>
      <c r="O66" s="756"/>
      <c r="P66" s="757"/>
      <c r="Q66" s="761" t="s">
        <v>420</v>
      </c>
      <c r="R66" s="762"/>
      <c r="S66" s="762"/>
      <c r="T66" s="762"/>
      <c r="U66" s="763"/>
      <c r="V66" s="761" t="s">
        <v>421</v>
      </c>
      <c r="W66" s="762"/>
      <c r="X66" s="762"/>
      <c r="Y66" s="762"/>
      <c r="Z66" s="763"/>
      <c r="AA66" s="761" t="s">
        <v>422</v>
      </c>
      <c r="AB66" s="762"/>
      <c r="AC66" s="762"/>
      <c r="AD66" s="762"/>
      <c r="AE66" s="763"/>
      <c r="AF66" s="882" t="s">
        <v>404</v>
      </c>
      <c r="AG66" s="843"/>
      <c r="AH66" s="843"/>
      <c r="AI66" s="843"/>
      <c r="AJ66" s="883"/>
      <c r="AK66" s="761" t="s">
        <v>423</v>
      </c>
      <c r="AL66" s="756"/>
      <c r="AM66" s="756"/>
      <c r="AN66" s="756"/>
      <c r="AO66" s="757"/>
      <c r="AP66" s="761" t="s">
        <v>424</v>
      </c>
      <c r="AQ66" s="762"/>
      <c r="AR66" s="762"/>
      <c r="AS66" s="762"/>
      <c r="AT66" s="763"/>
      <c r="AU66" s="761" t="s">
        <v>425</v>
      </c>
      <c r="AV66" s="762"/>
      <c r="AW66" s="762"/>
      <c r="AX66" s="762"/>
      <c r="AY66" s="763"/>
      <c r="AZ66" s="761" t="s">
        <v>381</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590</v>
      </c>
      <c r="C68" s="898"/>
      <c r="D68" s="898"/>
      <c r="E68" s="898"/>
      <c r="F68" s="898"/>
      <c r="G68" s="898"/>
      <c r="H68" s="898"/>
      <c r="I68" s="898"/>
      <c r="J68" s="898"/>
      <c r="K68" s="898"/>
      <c r="L68" s="898"/>
      <c r="M68" s="898"/>
      <c r="N68" s="898"/>
      <c r="O68" s="898"/>
      <c r="P68" s="899"/>
      <c r="Q68" s="900">
        <v>417</v>
      </c>
      <c r="R68" s="894"/>
      <c r="S68" s="894"/>
      <c r="T68" s="894"/>
      <c r="U68" s="894"/>
      <c r="V68" s="894">
        <v>404</v>
      </c>
      <c r="W68" s="894"/>
      <c r="X68" s="894"/>
      <c r="Y68" s="894"/>
      <c r="Z68" s="894"/>
      <c r="AA68" s="894">
        <v>13</v>
      </c>
      <c r="AB68" s="894"/>
      <c r="AC68" s="894"/>
      <c r="AD68" s="894"/>
      <c r="AE68" s="894"/>
      <c r="AF68" s="894">
        <v>13</v>
      </c>
      <c r="AG68" s="894"/>
      <c r="AH68" s="894"/>
      <c r="AI68" s="894"/>
      <c r="AJ68" s="894"/>
      <c r="AK68" s="894">
        <v>49</v>
      </c>
      <c r="AL68" s="894"/>
      <c r="AM68" s="894"/>
      <c r="AN68" s="894"/>
      <c r="AO68" s="894"/>
      <c r="AP68" s="894">
        <v>187</v>
      </c>
      <c r="AQ68" s="894"/>
      <c r="AR68" s="894"/>
      <c r="AS68" s="894"/>
      <c r="AT68" s="894"/>
      <c r="AU68" s="894">
        <v>73</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591</v>
      </c>
      <c r="C69" s="902"/>
      <c r="D69" s="902"/>
      <c r="E69" s="902"/>
      <c r="F69" s="902"/>
      <c r="G69" s="902"/>
      <c r="H69" s="902"/>
      <c r="I69" s="902"/>
      <c r="J69" s="902"/>
      <c r="K69" s="902"/>
      <c r="L69" s="902"/>
      <c r="M69" s="902"/>
      <c r="N69" s="902"/>
      <c r="O69" s="902"/>
      <c r="P69" s="903"/>
      <c r="Q69" s="904">
        <v>4025</v>
      </c>
      <c r="R69" s="858"/>
      <c r="S69" s="858"/>
      <c r="T69" s="858"/>
      <c r="U69" s="858"/>
      <c r="V69" s="858">
        <v>3947</v>
      </c>
      <c r="W69" s="858"/>
      <c r="X69" s="858"/>
      <c r="Y69" s="858"/>
      <c r="Z69" s="858"/>
      <c r="AA69" s="858">
        <v>78</v>
      </c>
      <c r="AB69" s="858"/>
      <c r="AC69" s="858"/>
      <c r="AD69" s="858"/>
      <c r="AE69" s="858"/>
      <c r="AF69" s="858">
        <v>78</v>
      </c>
      <c r="AG69" s="858"/>
      <c r="AH69" s="858"/>
      <c r="AI69" s="858"/>
      <c r="AJ69" s="858"/>
      <c r="AK69" s="858">
        <v>388</v>
      </c>
      <c r="AL69" s="858"/>
      <c r="AM69" s="858"/>
      <c r="AN69" s="858"/>
      <c r="AO69" s="858"/>
      <c r="AP69" s="858">
        <v>1625</v>
      </c>
      <c r="AQ69" s="858"/>
      <c r="AR69" s="858"/>
      <c r="AS69" s="858"/>
      <c r="AT69" s="858"/>
      <c r="AU69" s="858">
        <v>285</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592</v>
      </c>
      <c r="C70" s="902"/>
      <c r="D70" s="902"/>
      <c r="E70" s="902"/>
      <c r="F70" s="902"/>
      <c r="G70" s="902"/>
      <c r="H70" s="902"/>
      <c r="I70" s="902"/>
      <c r="J70" s="902"/>
      <c r="K70" s="902"/>
      <c r="L70" s="902"/>
      <c r="M70" s="902"/>
      <c r="N70" s="902"/>
      <c r="O70" s="902"/>
      <c r="P70" s="903"/>
      <c r="Q70" s="904">
        <v>18196</v>
      </c>
      <c r="R70" s="858"/>
      <c r="S70" s="858"/>
      <c r="T70" s="858"/>
      <c r="U70" s="858"/>
      <c r="V70" s="858">
        <v>17551</v>
      </c>
      <c r="W70" s="858"/>
      <c r="X70" s="858"/>
      <c r="Y70" s="858"/>
      <c r="Z70" s="858"/>
      <c r="AA70" s="858">
        <v>645</v>
      </c>
      <c r="AB70" s="858"/>
      <c r="AC70" s="858"/>
      <c r="AD70" s="858"/>
      <c r="AE70" s="858"/>
      <c r="AF70" s="858">
        <v>645</v>
      </c>
      <c r="AG70" s="858"/>
      <c r="AH70" s="858"/>
      <c r="AI70" s="858"/>
      <c r="AJ70" s="858"/>
      <c r="AK70" s="858">
        <v>2859</v>
      </c>
      <c r="AL70" s="858"/>
      <c r="AM70" s="858"/>
      <c r="AN70" s="858"/>
      <c r="AO70" s="858"/>
      <c r="AP70" s="858" t="s">
        <v>599</v>
      </c>
      <c r="AQ70" s="858"/>
      <c r="AR70" s="858"/>
      <c r="AS70" s="858"/>
      <c r="AT70" s="858"/>
      <c r="AU70" s="858" t="s">
        <v>599</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593</v>
      </c>
      <c r="C71" s="902"/>
      <c r="D71" s="902"/>
      <c r="E71" s="902"/>
      <c r="F71" s="902"/>
      <c r="G71" s="902"/>
      <c r="H71" s="902"/>
      <c r="I71" s="902"/>
      <c r="J71" s="902"/>
      <c r="K71" s="902"/>
      <c r="L71" s="902"/>
      <c r="M71" s="902"/>
      <c r="N71" s="902"/>
      <c r="O71" s="902"/>
      <c r="P71" s="903"/>
      <c r="Q71" s="904">
        <v>123</v>
      </c>
      <c r="R71" s="858"/>
      <c r="S71" s="858"/>
      <c r="T71" s="858"/>
      <c r="U71" s="858"/>
      <c r="V71" s="858">
        <v>119</v>
      </c>
      <c r="W71" s="858"/>
      <c r="X71" s="858"/>
      <c r="Y71" s="858"/>
      <c r="Z71" s="858"/>
      <c r="AA71" s="858">
        <v>3</v>
      </c>
      <c r="AB71" s="858"/>
      <c r="AC71" s="858"/>
      <c r="AD71" s="858"/>
      <c r="AE71" s="858"/>
      <c r="AF71" s="858">
        <v>3</v>
      </c>
      <c r="AG71" s="858"/>
      <c r="AH71" s="858"/>
      <c r="AI71" s="858"/>
      <c r="AJ71" s="858"/>
      <c r="AK71" s="858">
        <v>40</v>
      </c>
      <c r="AL71" s="858"/>
      <c r="AM71" s="858"/>
      <c r="AN71" s="858"/>
      <c r="AO71" s="858"/>
      <c r="AP71" s="858" t="s">
        <v>599</v>
      </c>
      <c r="AQ71" s="858"/>
      <c r="AR71" s="858"/>
      <c r="AS71" s="858"/>
      <c r="AT71" s="858"/>
      <c r="AU71" s="858" t="s">
        <v>599</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594</v>
      </c>
      <c r="C72" s="902"/>
      <c r="D72" s="902"/>
      <c r="E72" s="902"/>
      <c r="F72" s="902"/>
      <c r="G72" s="902"/>
      <c r="H72" s="902"/>
      <c r="I72" s="902"/>
      <c r="J72" s="902"/>
      <c r="K72" s="902"/>
      <c r="L72" s="902"/>
      <c r="M72" s="902"/>
      <c r="N72" s="902"/>
      <c r="O72" s="902"/>
      <c r="P72" s="903"/>
      <c r="Q72" s="904">
        <v>134160</v>
      </c>
      <c r="R72" s="858"/>
      <c r="S72" s="858"/>
      <c r="T72" s="858"/>
      <c r="U72" s="858"/>
      <c r="V72" s="858">
        <v>130909</v>
      </c>
      <c r="W72" s="858"/>
      <c r="X72" s="858"/>
      <c r="Y72" s="858"/>
      <c r="Z72" s="858"/>
      <c r="AA72" s="858">
        <v>3252</v>
      </c>
      <c r="AB72" s="858"/>
      <c r="AC72" s="858"/>
      <c r="AD72" s="858"/>
      <c r="AE72" s="858"/>
      <c r="AF72" s="858">
        <v>3252</v>
      </c>
      <c r="AG72" s="858"/>
      <c r="AH72" s="858"/>
      <c r="AI72" s="858"/>
      <c r="AJ72" s="858"/>
      <c r="AK72" s="858">
        <v>1186</v>
      </c>
      <c r="AL72" s="858"/>
      <c r="AM72" s="858"/>
      <c r="AN72" s="858"/>
      <c r="AO72" s="858"/>
      <c r="AP72" s="858" t="s">
        <v>599</v>
      </c>
      <c r="AQ72" s="858"/>
      <c r="AR72" s="858"/>
      <c r="AS72" s="858"/>
      <c r="AT72" s="858"/>
      <c r="AU72" s="858" t="s">
        <v>599</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595</v>
      </c>
      <c r="C73" s="902"/>
      <c r="D73" s="902"/>
      <c r="E73" s="902"/>
      <c r="F73" s="902"/>
      <c r="G73" s="902"/>
      <c r="H73" s="902"/>
      <c r="I73" s="902"/>
      <c r="J73" s="902"/>
      <c r="K73" s="902"/>
      <c r="L73" s="902"/>
      <c r="M73" s="902"/>
      <c r="N73" s="902"/>
      <c r="O73" s="902"/>
      <c r="P73" s="903"/>
      <c r="Q73" s="904">
        <v>3731</v>
      </c>
      <c r="R73" s="858"/>
      <c r="S73" s="858"/>
      <c r="T73" s="858"/>
      <c r="U73" s="858"/>
      <c r="V73" s="858">
        <v>3507</v>
      </c>
      <c r="W73" s="858"/>
      <c r="X73" s="858"/>
      <c r="Y73" s="858"/>
      <c r="Z73" s="858"/>
      <c r="AA73" s="858">
        <v>223</v>
      </c>
      <c r="AB73" s="858"/>
      <c r="AC73" s="858"/>
      <c r="AD73" s="858"/>
      <c r="AE73" s="858"/>
      <c r="AF73" s="858">
        <v>223</v>
      </c>
      <c r="AG73" s="858"/>
      <c r="AH73" s="858"/>
      <c r="AI73" s="858"/>
      <c r="AJ73" s="858"/>
      <c r="AK73" s="858">
        <v>10</v>
      </c>
      <c r="AL73" s="858"/>
      <c r="AM73" s="858"/>
      <c r="AN73" s="858"/>
      <c r="AO73" s="858"/>
      <c r="AP73" s="858" t="s">
        <v>599</v>
      </c>
      <c r="AQ73" s="858"/>
      <c r="AR73" s="858"/>
      <c r="AS73" s="858"/>
      <c r="AT73" s="858"/>
      <c r="AU73" s="858" t="s">
        <v>599</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596</v>
      </c>
      <c r="C74" s="902"/>
      <c r="D74" s="902"/>
      <c r="E74" s="902"/>
      <c r="F74" s="902"/>
      <c r="G74" s="902"/>
      <c r="H74" s="902"/>
      <c r="I74" s="902"/>
      <c r="J74" s="902"/>
      <c r="K74" s="902"/>
      <c r="L74" s="902"/>
      <c r="M74" s="902"/>
      <c r="N74" s="902"/>
      <c r="O74" s="902"/>
      <c r="P74" s="903"/>
      <c r="Q74" s="904">
        <v>22</v>
      </c>
      <c r="R74" s="858"/>
      <c r="S74" s="858"/>
      <c r="T74" s="858"/>
      <c r="U74" s="858"/>
      <c r="V74" s="858">
        <v>17</v>
      </c>
      <c r="W74" s="858"/>
      <c r="X74" s="858"/>
      <c r="Y74" s="858"/>
      <c r="Z74" s="858"/>
      <c r="AA74" s="858">
        <v>5</v>
      </c>
      <c r="AB74" s="858"/>
      <c r="AC74" s="858"/>
      <c r="AD74" s="858"/>
      <c r="AE74" s="858"/>
      <c r="AF74" s="858">
        <v>5</v>
      </c>
      <c r="AG74" s="858"/>
      <c r="AH74" s="858"/>
      <c r="AI74" s="858"/>
      <c r="AJ74" s="858"/>
      <c r="AK74" s="858" t="s">
        <v>589</v>
      </c>
      <c r="AL74" s="858"/>
      <c r="AM74" s="858"/>
      <c r="AN74" s="858"/>
      <c r="AO74" s="858"/>
      <c r="AP74" s="858" t="s">
        <v>599</v>
      </c>
      <c r="AQ74" s="858"/>
      <c r="AR74" s="858"/>
      <c r="AS74" s="858"/>
      <c r="AT74" s="858"/>
      <c r="AU74" s="858" t="s">
        <v>599</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597</v>
      </c>
      <c r="C75" s="902"/>
      <c r="D75" s="902"/>
      <c r="E75" s="902"/>
      <c r="F75" s="902"/>
      <c r="G75" s="902"/>
      <c r="H75" s="902"/>
      <c r="I75" s="902"/>
      <c r="J75" s="902"/>
      <c r="K75" s="902"/>
      <c r="L75" s="902"/>
      <c r="M75" s="902"/>
      <c r="N75" s="902"/>
      <c r="O75" s="902"/>
      <c r="P75" s="903"/>
      <c r="Q75" s="905">
        <v>2883</v>
      </c>
      <c r="R75" s="906"/>
      <c r="S75" s="906"/>
      <c r="T75" s="906"/>
      <c r="U75" s="862"/>
      <c r="V75" s="907">
        <v>2857</v>
      </c>
      <c r="W75" s="906"/>
      <c r="X75" s="906"/>
      <c r="Y75" s="906"/>
      <c r="Z75" s="862"/>
      <c r="AA75" s="907">
        <v>26</v>
      </c>
      <c r="AB75" s="906"/>
      <c r="AC75" s="906"/>
      <c r="AD75" s="906"/>
      <c r="AE75" s="862"/>
      <c r="AF75" s="907">
        <v>26</v>
      </c>
      <c r="AG75" s="906"/>
      <c r="AH75" s="906"/>
      <c r="AI75" s="906"/>
      <c r="AJ75" s="862"/>
      <c r="AK75" s="907">
        <v>103</v>
      </c>
      <c r="AL75" s="906"/>
      <c r="AM75" s="906"/>
      <c r="AN75" s="906"/>
      <c r="AO75" s="862"/>
      <c r="AP75" s="907">
        <v>6991</v>
      </c>
      <c r="AQ75" s="906"/>
      <c r="AR75" s="906"/>
      <c r="AS75" s="906"/>
      <c r="AT75" s="862"/>
      <c r="AU75" s="907">
        <v>824</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598</v>
      </c>
      <c r="C76" s="902"/>
      <c r="D76" s="902"/>
      <c r="E76" s="902"/>
      <c r="F76" s="902"/>
      <c r="G76" s="902"/>
      <c r="H76" s="902"/>
      <c r="I76" s="902"/>
      <c r="J76" s="902"/>
      <c r="K76" s="902"/>
      <c r="L76" s="902"/>
      <c r="M76" s="902"/>
      <c r="N76" s="902"/>
      <c r="O76" s="902"/>
      <c r="P76" s="903"/>
      <c r="Q76" s="905">
        <v>1608</v>
      </c>
      <c r="R76" s="906"/>
      <c r="S76" s="906"/>
      <c r="T76" s="906"/>
      <c r="U76" s="862"/>
      <c r="V76" s="907">
        <v>1445</v>
      </c>
      <c r="W76" s="906"/>
      <c r="X76" s="906"/>
      <c r="Y76" s="906"/>
      <c r="Z76" s="862"/>
      <c r="AA76" s="907">
        <v>163</v>
      </c>
      <c r="AB76" s="906"/>
      <c r="AC76" s="906"/>
      <c r="AD76" s="906"/>
      <c r="AE76" s="862"/>
      <c r="AF76" s="907">
        <v>4686</v>
      </c>
      <c r="AG76" s="906"/>
      <c r="AH76" s="906"/>
      <c r="AI76" s="906"/>
      <c r="AJ76" s="862"/>
      <c r="AK76" s="907">
        <v>1</v>
      </c>
      <c r="AL76" s="906"/>
      <c r="AM76" s="906"/>
      <c r="AN76" s="906"/>
      <c r="AO76" s="862"/>
      <c r="AP76" s="907">
        <v>4597</v>
      </c>
      <c r="AQ76" s="906"/>
      <c r="AR76" s="906"/>
      <c r="AS76" s="906"/>
      <c r="AT76" s="862"/>
      <c r="AU76" s="907">
        <v>143</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396</v>
      </c>
      <c r="B88" s="817" t="s">
        <v>426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8931</v>
      </c>
      <c r="AG88" s="872"/>
      <c r="AH88" s="872"/>
      <c r="AI88" s="872"/>
      <c r="AJ88" s="872"/>
      <c r="AK88" s="869"/>
      <c r="AL88" s="869"/>
      <c r="AM88" s="869"/>
      <c r="AN88" s="869"/>
      <c r="AO88" s="869"/>
      <c r="AP88" s="872">
        <v>13400</v>
      </c>
      <c r="AQ88" s="872"/>
      <c r="AR88" s="872"/>
      <c r="AS88" s="872"/>
      <c r="AT88" s="872"/>
      <c r="AU88" s="872">
        <v>1325</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7" t="s">
        <v>427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v>
      </c>
      <c r="CS102" s="880"/>
      <c r="CT102" s="880"/>
      <c r="CU102" s="880"/>
      <c r="CV102" s="919"/>
      <c r="CW102" s="918"/>
      <c r="CX102" s="880"/>
      <c r="CY102" s="880"/>
      <c r="CZ102" s="880"/>
      <c r="DA102" s="919"/>
      <c r="DB102" s="918"/>
      <c r="DC102" s="880"/>
      <c r="DD102" s="880"/>
      <c r="DE102" s="880"/>
      <c r="DF102" s="919"/>
      <c r="DG102" s="918">
        <v>1388</v>
      </c>
      <c r="DH102" s="880"/>
      <c r="DI102" s="880"/>
      <c r="DJ102" s="880"/>
      <c r="DK102" s="919"/>
      <c r="DL102" s="918"/>
      <c r="DM102" s="880"/>
      <c r="DN102" s="880"/>
      <c r="DO102" s="880"/>
      <c r="DP102" s="919"/>
      <c r="DQ102" s="918">
        <v>1388</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435</v>
      </c>
      <c r="AB109" s="921"/>
      <c r="AC109" s="921"/>
      <c r="AD109" s="921"/>
      <c r="AE109" s="922"/>
      <c r="AF109" s="920" t="s">
        <v>436</v>
      </c>
      <c r="AG109" s="921"/>
      <c r="AH109" s="921"/>
      <c r="AI109" s="921"/>
      <c r="AJ109" s="922"/>
      <c r="AK109" s="920" t="s">
        <v>308</v>
      </c>
      <c r="AL109" s="921"/>
      <c r="AM109" s="921"/>
      <c r="AN109" s="921"/>
      <c r="AO109" s="922"/>
      <c r="AP109" s="920" t="s">
        <v>437</v>
      </c>
      <c r="AQ109" s="921"/>
      <c r="AR109" s="921"/>
      <c r="AS109" s="921"/>
      <c r="AT109" s="923"/>
      <c r="AU109" s="940" t="s">
        <v>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435</v>
      </c>
      <c r="BR109" s="921"/>
      <c r="BS109" s="921"/>
      <c r="BT109" s="921"/>
      <c r="BU109" s="922"/>
      <c r="BV109" s="920" t="s">
        <v>436</v>
      </c>
      <c r="BW109" s="921"/>
      <c r="BX109" s="921"/>
      <c r="BY109" s="921"/>
      <c r="BZ109" s="922"/>
      <c r="CA109" s="920" t="s">
        <v>308</v>
      </c>
      <c r="CB109" s="921"/>
      <c r="CC109" s="921"/>
      <c r="CD109" s="921"/>
      <c r="CE109" s="922"/>
      <c r="CF109" s="941" t="s">
        <v>437</v>
      </c>
      <c r="CG109" s="941"/>
      <c r="CH109" s="941"/>
      <c r="CI109" s="941"/>
      <c r="CJ109" s="941"/>
      <c r="CK109" s="920" t="s">
        <v>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435</v>
      </c>
      <c r="DH109" s="921"/>
      <c r="DI109" s="921"/>
      <c r="DJ109" s="921"/>
      <c r="DK109" s="922"/>
      <c r="DL109" s="920" t="s">
        <v>436</v>
      </c>
      <c r="DM109" s="921"/>
      <c r="DN109" s="921"/>
      <c r="DO109" s="921"/>
      <c r="DP109" s="922"/>
      <c r="DQ109" s="920" t="s">
        <v>308</v>
      </c>
      <c r="DR109" s="921"/>
      <c r="DS109" s="921"/>
      <c r="DT109" s="921"/>
      <c r="DU109" s="922"/>
      <c r="DV109" s="920" t="s">
        <v>437</v>
      </c>
      <c r="DW109" s="921"/>
      <c r="DX109" s="921"/>
      <c r="DY109" s="921"/>
      <c r="DZ109" s="923"/>
    </row>
    <row r="110" spans="1:131" s="233" customFormat="1" ht="26.25" customHeight="1" x14ac:dyDescent="0.15">
      <c r="A110" s="924" t="s">
        <v>439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1430704</v>
      </c>
      <c r="AB110" s="928"/>
      <c r="AC110" s="928"/>
      <c r="AD110" s="928"/>
      <c r="AE110" s="929"/>
      <c r="AF110" s="930">
        <v>1444422</v>
      </c>
      <c r="AG110" s="928"/>
      <c r="AH110" s="928"/>
      <c r="AI110" s="928"/>
      <c r="AJ110" s="929"/>
      <c r="AK110" s="930">
        <v>1425534</v>
      </c>
      <c r="AL110" s="928"/>
      <c r="AM110" s="928"/>
      <c r="AN110" s="928"/>
      <c r="AO110" s="929"/>
      <c r="AP110" s="931">
        <v>20.6</v>
      </c>
      <c r="AQ110" s="932"/>
      <c r="AR110" s="932"/>
      <c r="AS110" s="932"/>
      <c r="AT110" s="933"/>
      <c r="AU110" s="934" t="s">
        <v>73</v>
      </c>
      <c r="AV110" s="935"/>
      <c r="AW110" s="935"/>
      <c r="AX110" s="935"/>
      <c r="AY110" s="935"/>
      <c r="AZ110" s="957" t="s">
        <v>440</v>
      </c>
      <c r="BA110" s="925"/>
      <c r="BB110" s="925"/>
      <c r="BC110" s="925"/>
      <c r="BD110" s="925"/>
      <c r="BE110" s="925"/>
      <c r="BF110" s="925"/>
      <c r="BG110" s="925"/>
      <c r="BH110" s="925"/>
      <c r="BI110" s="925"/>
      <c r="BJ110" s="925"/>
      <c r="BK110" s="925"/>
      <c r="BL110" s="925"/>
      <c r="BM110" s="925"/>
      <c r="BN110" s="925"/>
      <c r="BO110" s="925"/>
      <c r="BP110" s="926"/>
      <c r="BQ110" s="958">
        <v>12046037</v>
      </c>
      <c r="BR110" s="959"/>
      <c r="BS110" s="959"/>
      <c r="BT110" s="959"/>
      <c r="BU110" s="959"/>
      <c r="BV110" s="959">
        <v>11528417</v>
      </c>
      <c r="BW110" s="959"/>
      <c r="BX110" s="959"/>
      <c r="BY110" s="959"/>
      <c r="BZ110" s="959"/>
      <c r="CA110" s="959">
        <v>10777043</v>
      </c>
      <c r="CB110" s="959"/>
      <c r="CC110" s="959"/>
      <c r="CD110" s="959"/>
      <c r="CE110" s="959"/>
      <c r="CF110" s="972">
        <v>155.69999999999999</v>
      </c>
      <c r="CG110" s="973"/>
      <c r="CH110" s="973"/>
      <c r="CI110" s="973"/>
      <c r="CJ110" s="973"/>
      <c r="CK110" s="974" t="s">
        <v>441</v>
      </c>
      <c r="CL110" s="975"/>
      <c r="CM110" s="957" t="s">
        <v>442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443</v>
      </c>
      <c r="DH110" s="959"/>
      <c r="DI110" s="959"/>
      <c r="DJ110" s="959"/>
      <c r="DK110" s="959"/>
      <c r="DL110" s="959" t="s">
        <v>443</v>
      </c>
      <c r="DM110" s="959"/>
      <c r="DN110" s="959"/>
      <c r="DO110" s="959"/>
      <c r="DP110" s="959"/>
      <c r="DQ110" s="959" t="s">
        <v>444</v>
      </c>
      <c r="DR110" s="959"/>
      <c r="DS110" s="959"/>
      <c r="DT110" s="959"/>
      <c r="DU110" s="959"/>
      <c r="DV110" s="960" t="s">
        <v>444</v>
      </c>
      <c r="DW110" s="960"/>
      <c r="DX110" s="960"/>
      <c r="DY110" s="960"/>
      <c r="DZ110" s="961"/>
    </row>
    <row r="111" spans="1:131" s="233" customFormat="1" ht="26.25" customHeight="1" x14ac:dyDescent="0.15">
      <c r="A111" s="962" t="s">
        <v>445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234</v>
      </c>
      <c r="AB111" s="966"/>
      <c r="AC111" s="966"/>
      <c r="AD111" s="966"/>
      <c r="AE111" s="967"/>
      <c r="AF111" s="968" t="s">
        <v>234</v>
      </c>
      <c r="AG111" s="966"/>
      <c r="AH111" s="966"/>
      <c r="AI111" s="966"/>
      <c r="AJ111" s="967"/>
      <c r="AK111" s="968" t="s">
        <v>234</v>
      </c>
      <c r="AL111" s="966"/>
      <c r="AM111" s="966"/>
      <c r="AN111" s="966"/>
      <c r="AO111" s="967"/>
      <c r="AP111" s="969" t="s">
        <v>398</v>
      </c>
      <c r="AQ111" s="970"/>
      <c r="AR111" s="970"/>
      <c r="AS111" s="970"/>
      <c r="AT111" s="971"/>
      <c r="AU111" s="936"/>
      <c r="AV111" s="937"/>
      <c r="AW111" s="937"/>
      <c r="AX111" s="937"/>
      <c r="AY111" s="937"/>
      <c r="AZ111" s="950" t="s">
        <v>446</v>
      </c>
      <c r="BA111" s="951"/>
      <c r="BB111" s="951"/>
      <c r="BC111" s="951"/>
      <c r="BD111" s="951"/>
      <c r="BE111" s="951"/>
      <c r="BF111" s="951"/>
      <c r="BG111" s="951"/>
      <c r="BH111" s="951"/>
      <c r="BI111" s="951"/>
      <c r="BJ111" s="951"/>
      <c r="BK111" s="951"/>
      <c r="BL111" s="951"/>
      <c r="BM111" s="951"/>
      <c r="BN111" s="951"/>
      <c r="BO111" s="951"/>
      <c r="BP111" s="952"/>
      <c r="BQ111" s="953">
        <v>1766686</v>
      </c>
      <c r="BR111" s="954"/>
      <c r="BS111" s="954"/>
      <c r="BT111" s="954"/>
      <c r="BU111" s="954"/>
      <c r="BV111" s="954">
        <v>1386597</v>
      </c>
      <c r="BW111" s="954"/>
      <c r="BX111" s="954"/>
      <c r="BY111" s="954"/>
      <c r="BZ111" s="954"/>
      <c r="CA111" s="954">
        <v>1388126</v>
      </c>
      <c r="CB111" s="954"/>
      <c r="CC111" s="954"/>
      <c r="CD111" s="954"/>
      <c r="CE111" s="954"/>
      <c r="CF111" s="948">
        <v>20.100000000000001</v>
      </c>
      <c r="CG111" s="949"/>
      <c r="CH111" s="949"/>
      <c r="CI111" s="949"/>
      <c r="CJ111" s="949"/>
      <c r="CK111" s="976"/>
      <c r="CL111" s="977"/>
      <c r="CM111" s="950" t="s">
        <v>447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234</v>
      </c>
      <c r="DH111" s="954"/>
      <c r="DI111" s="954"/>
      <c r="DJ111" s="954"/>
      <c r="DK111" s="954"/>
      <c r="DL111" s="954" t="s">
        <v>234</v>
      </c>
      <c r="DM111" s="954"/>
      <c r="DN111" s="954"/>
      <c r="DO111" s="954"/>
      <c r="DP111" s="954"/>
      <c r="DQ111" s="954" t="s">
        <v>448</v>
      </c>
      <c r="DR111" s="954"/>
      <c r="DS111" s="954"/>
      <c r="DT111" s="954"/>
      <c r="DU111" s="954"/>
      <c r="DV111" s="955" t="s">
        <v>234</v>
      </c>
      <c r="DW111" s="955"/>
      <c r="DX111" s="955"/>
      <c r="DY111" s="955"/>
      <c r="DZ111" s="956"/>
    </row>
    <row r="112" spans="1:131" s="233" customFormat="1" ht="26.25" customHeight="1" x14ac:dyDescent="0.15">
      <c r="A112" s="980" t="s">
        <v>449</v>
      </c>
      <c r="B112" s="981"/>
      <c r="C112" s="951" t="s">
        <v>450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234</v>
      </c>
      <c r="AB112" s="987"/>
      <c r="AC112" s="987"/>
      <c r="AD112" s="987"/>
      <c r="AE112" s="988"/>
      <c r="AF112" s="989" t="s">
        <v>234</v>
      </c>
      <c r="AG112" s="987"/>
      <c r="AH112" s="987"/>
      <c r="AI112" s="987"/>
      <c r="AJ112" s="988"/>
      <c r="AK112" s="989" t="s">
        <v>451</v>
      </c>
      <c r="AL112" s="987"/>
      <c r="AM112" s="987"/>
      <c r="AN112" s="987"/>
      <c r="AO112" s="988"/>
      <c r="AP112" s="990" t="s">
        <v>398</v>
      </c>
      <c r="AQ112" s="991"/>
      <c r="AR112" s="991"/>
      <c r="AS112" s="991"/>
      <c r="AT112" s="992"/>
      <c r="AU112" s="936"/>
      <c r="AV112" s="937"/>
      <c r="AW112" s="937"/>
      <c r="AX112" s="937"/>
      <c r="AY112" s="937"/>
      <c r="AZ112" s="950" t="s">
        <v>452</v>
      </c>
      <c r="BA112" s="951"/>
      <c r="BB112" s="951"/>
      <c r="BC112" s="951"/>
      <c r="BD112" s="951"/>
      <c r="BE112" s="951"/>
      <c r="BF112" s="951"/>
      <c r="BG112" s="951"/>
      <c r="BH112" s="951"/>
      <c r="BI112" s="951"/>
      <c r="BJ112" s="951"/>
      <c r="BK112" s="951"/>
      <c r="BL112" s="951"/>
      <c r="BM112" s="951"/>
      <c r="BN112" s="951"/>
      <c r="BO112" s="951"/>
      <c r="BP112" s="952"/>
      <c r="BQ112" s="953">
        <v>5646228</v>
      </c>
      <c r="BR112" s="954"/>
      <c r="BS112" s="954"/>
      <c r="BT112" s="954"/>
      <c r="BU112" s="954"/>
      <c r="BV112" s="954">
        <v>5231698</v>
      </c>
      <c r="BW112" s="954"/>
      <c r="BX112" s="954"/>
      <c r="BY112" s="954"/>
      <c r="BZ112" s="954"/>
      <c r="CA112" s="954">
        <v>5242137</v>
      </c>
      <c r="CB112" s="954"/>
      <c r="CC112" s="954"/>
      <c r="CD112" s="954"/>
      <c r="CE112" s="954"/>
      <c r="CF112" s="948">
        <v>75.7</v>
      </c>
      <c r="CG112" s="949"/>
      <c r="CH112" s="949"/>
      <c r="CI112" s="949"/>
      <c r="CJ112" s="949"/>
      <c r="CK112" s="976"/>
      <c r="CL112" s="977"/>
      <c r="CM112" s="950" t="s">
        <v>453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454</v>
      </c>
      <c r="DH112" s="954"/>
      <c r="DI112" s="954"/>
      <c r="DJ112" s="954"/>
      <c r="DK112" s="954"/>
      <c r="DL112" s="954" t="s">
        <v>451</v>
      </c>
      <c r="DM112" s="954"/>
      <c r="DN112" s="954"/>
      <c r="DO112" s="954"/>
      <c r="DP112" s="954"/>
      <c r="DQ112" s="954" t="s">
        <v>234</v>
      </c>
      <c r="DR112" s="954"/>
      <c r="DS112" s="954"/>
      <c r="DT112" s="954"/>
      <c r="DU112" s="954"/>
      <c r="DV112" s="955" t="s">
        <v>234</v>
      </c>
      <c r="DW112" s="955"/>
      <c r="DX112" s="955"/>
      <c r="DY112" s="955"/>
      <c r="DZ112" s="956"/>
    </row>
    <row r="113" spans="1:130" s="233" customFormat="1" ht="26.25" customHeight="1" x14ac:dyDescent="0.15">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447673</v>
      </c>
      <c r="AB113" s="966"/>
      <c r="AC113" s="966"/>
      <c r="AD113" s="966"/>
      <c r="AE113" s="967"/>
      <c r="AF113" s="968">
        <v>426217</v>
      </c>
      <c r="AG113" s="966"/>
      <c r="AH113" s="966"/>
      <c r="AI113" s="966"/>
      <c r="AJ113" s="967"/>
      <c r="AK113" s="968">
        <v>440941</v>
      </c>
      <c r="AL113" s="966"/>
      <c r="AM113" s="966"/>
      <c r="AN113" s="966"/>
      <c r="AO113" s="967"/>
      <c r="AP113" s="969">
        <v>6.4</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v>1365503</v>
      </c>
      <c r="BR113" s="954"/>
      <c r="BS113" s="954"/>
      <c r="BT113" s="954"/>
      <c r="BU113" s="954"/>
      <c r="BV113" s="954">
        <v>1407117</v>
      </c>
      <c r="BW113" s="954"/>
      <c r="BX113" s="954"/>
      <c r="BY113" s="954"/>
      <c r="BZ113" s="954"/>
      <c r="CA113" s="954">
        <v>1324552</v>
      </c>
      <c r="CB113" s="954"/>
      <c r="CC113" s="954"/>
      <c r="CD113" s="954"/>
      <c r="CE113" s="954"/>
      <c r="CF113" s="948">
        <v>19.100000000000001</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458</v>
      </c>
      <c r="DH113" s="987"/>
      <c r="DI113" s="987"/>
      <c r="DJ113" s="987"/>
      <c r="DK113" s="988"/>
      <c r="DL113" s="989" t="s">
        <v>234</v>
      </c>
      <c r="DM113" s="987"/>
      <c r="DN113" s="987"/>
      <c r="DO113" s="987"/>
      <c r="DP113" s="988"/>
      <c r="DQ113" s="989" t="s">
        <v>459</v>
      </c>
      <c r="DR113" s="987"/>
      <c r="DS113" s="987"/>
      <c r="DT113" s="987"/>
      <c r="DU113" s="988"/>
      <c r="DV113" s="990" t="s">
        <v>448</v>
      </c>
      <c r="DW113" s="991"/>
      <c r="DX113" s="991"/>
      <c r="DY113" s="991"/>
      <c r="DZ113" s="992"/>
    </row>
    <row r="114" spans="1:130" s="233" customFormat="1" ht="26.25" customHeight="1" x14ac:dyDescent="0.15">
      <c r="A114" s="982"/>
      <c r="B114" s="983"/>
      <c r="C114" s="951" t="s">
        <v>460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114969</v>
      </c>
      <c r="AB114" s="987"/>
      <c r="AC114" s="987"/>
      <c r="AD114" s="987"/>
      <c r="AE114" s="988"/>
      <c r="AF114" s="989">
        <v>138694</v>
      </c>
      <c r="AG114" s="987"/>
      <c r="AH114" s="987"/>
      <c r="AI114" s="987"/>
      <c r="AJ114" s="988"/>
      <c r="AK114" s="989">
        <v>127969</v>
      </c>
      <c r="AL114" s="987"/>
      <c r="AM114" s="987"/>
      <c r="AN114" s="987"/>
      <c r="AO114" s="988"/>
      <c r="AP114" s="990">
        <v>1.8</v>
      </c>
      <c r="AQ114" s="991"/>
      <c r="AR114" s="991"/>
      <c r="AS114" s="991"/>
      <c r="AT114" s="992"/>
      <c r="AU114" s="936"/>
      <c r="AV114" s="937"/>
      <c r="AW114" s="937"/>
      <c r="AX114" s="937"/>
      <c r="AY114" s="937"/>
      <c r="AZ114" s="950" t="s">
        <v>461</v>
      </c>
      <c r="BA114" s="951"/>
      <c r="BB114" s="951"/>
      <c r="BC114" s="951"/>
      <c r="BD114" s="951"/>
      <c r="BE114" s="951"/>
      <c r="BF114" s="951"/>
      <c r="BG114" s="951"/>
      <c r="BH114" s="951"/>
      <c r="BI114" s="951"/>
      <c r="BJ114" s="951"/>
      <c r="BK114" s="951"/>
      <c r="BL114" s="951"/>
      <c r="BM114" s="951"/>
      <c r="BN114" s="951"/>
      <c r="BO114" s="951"/>
      <c r="BP114" s="952"/>
      <c r="BQ114" s="953">
        <v>1769720</v>
      </c>
      <c r="BR114" s="954"/>
      <c r="BS114" s="954"/>
      <c r="BT114" s="954"/>
      <c r="BU114" s="954"/>
      <c r="BV114" s="954">
        <v>1882099</v>
      </c>
      <c r="BW114" s="954"/>
      <c r="BX114" s="954"/>
      <c r="BY114" s="954"/>
      <c r="BZ114" s="954"/>
      <c r="CA114" s="954">
        <v>1827504</v>
      </c>
      <c r="CB114" s="954"/>
      <c r="CC114" s="954"/>
      <c r="CD114" s="954"/>
      <c r="CE114" s="954"/>
      <c r="CF114" s="948">
        <v>26.4</v>
      </c>
      <c r="CG114" s="949"/>
      <c r="CH114" s="949"/>
      <c r="CI114" s="949"/>
      <c r="CJ114" s="949"/>
      <c r="CK114" s="976"/>
      <c r="CL114" s="977"/>
      <c r="CM114" s="950" t="s">
        <v>462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463</v>
      </c>
      <c r="DH114" s="987"/>
      <c r="DI114" s="987"/>
      <c r="DJ114" s="987"/>
      <c r="DK114" s="988"/>
      <c r="DL114" s="989" t="s">
        <v>398</v>
      </c>
      <c r="DM114" s="987"/>
      <c r="DN114" s="987"/>
      <c r="DO114" s="987"/>
      <c r="DP114" s="988"/>
      <c r="DQ114" s="989" t="s">
        <v>234</v>
      </c>
      <c r="DR114" s="987"/>
      <c r="DS114" s="987"/>
      <c r="DT114" s="987"/>
      <c r="DU114" s="988"/>
      <c r="DV114" s="990" t="s">
        <v>234</v>
      </c>
      <c r="DW114" s="991"/>
      <c r="DX114" s="991"/>
      <c r="DY114" s="991"/>
      <c r="DZ114" s="992"/>
    </row>
    <row r="115" spans="1:130" s="233" customFormat="1" ht="26.25" customHeight="1" x14ac:dyDescent="0.15">
      <c r="A115" s="982"/>
      <c r="B115" s="983"/>
      <c r="C115" s="951" t="s">
        <v>464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38</v>
      </c>
      <c r="AB115" s="966"/>
      <c r="AC115" s="966"/>
      <c r="AD115" s="966"/>
      <c r="AE115" s="967"/>
      <c r="AF115" s="968">
        <v>32</v>
      </c>
      <c r="AG115" s="966"/>
      <c r="AH115" s="966"/>
      <c r="AI115" s="966"/>
      <c r="AJ115" s="967"/>
      <c r="AK115" s="968">
        <v>24</v>
      </c>
      <c r="AL115" s="966"/>
      <c r="AM115" s="966"/>
      <c r="AN115" s="966"/>
      <c r="AO115" s="967"/>
      <c r="AP115" s="969">
        <v>0</v>
      </c>
      <c r="AQ115" s="970"/>
      <c r="AR115" s="970"/>
      <c r="AS115" s="970"/>
      <c r="AT115" s="971"/>
      <c r="AU115" s="936"/>
      <c r="AV115" s="937"/>
      <c r="AW115" s="937"/>
      <c r="AX115" s="937"/>
      <c r="AY115" s="937"/>
      <c r="AZ115" s="950" t="s">
        <v>465</v>
      </c>
      <c r="BA115" s="951"/>
      <c r="BB115" s="951"/>
      <c r="BC115" s="951"/>
      <c r="BD115" s="951"/>
      <c r="BE115" s="951"/>
      <c r="BF115" s="951"/>
      <c r="BG115" s="951"/>
      <c r="BH115" s="951"/>
      <c r="BI115" s="951"/>
      <c r="BJ115" s="951"/>
      <c r="BK115" s="951"/>
      <c r="BL115" s="951"/>
      <c r="BM115" s="951"/>
      <c r="BN115" s="951"/>
      <c r="BO115" s="951"/>
      <c r="BP115" s="952"/>
      <c r="BQ115" s="953" t="s">
        <v>451</v>
      </c>
      <c r="BR115" s="954"/>
      <c r="BS115" s="954"/>
      <c r="BT115" s="954"/>
      <c r="BU115" s="954"/>
      <c r="BV115" s="954" t="s">
        <v>234</v>
      </c>
      <c r="BW115" s="954"/>
      <c r="BX115" s="954"/>
      <c r="BY115" s="954"/>
      <c r="BZ115" s="954"/>
      <c r="CA115" s="954" t="s">
        <v>234</v>
      </c>
      <c r="CB115" s="954"/>
      <c r="CC115" s="954"/>
      <c r="CD115" s="954"/>
      <c r="CE115" s="954"/>
      <c r="CF115" s="948" t="s">
        <v>234</v>
      </c>
      <c r="CG115" s="949"/>
      <c r="CH115" s="949"/>
      <c r="CI115" s="949"/>
      <c r="CJ115" s="949"/>
      <c r="CK115" s="976"/>
      <c r="CL115" s="977"/>
      <c r="CM115" s="950" t="s">
        <v>466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1766686</v>
      </c>
      <c r="DH115" s="987"/>
      <c r="DI115" s="987"/>
      <c r="DJ115" s="987"/>
      <c r="DK115" s="988"/>
      <c r="DL115" s="989">
        <v>1386597</v>
      </c>
      <c r="DM115" s="987"/>
      <c r="DN115" s="987"/>
      <c r="DO115" s="987"/>
      <c r="DP115" s="988"/>
      <c r="DQ115" s="989">
        <v>1388126</v>
      </c>
      <c r="DR115" s="987"/>
      <c r="DS115" s="987"/>
      <c r="DT115" s="987"/>
      <c r="DU115" s="988"/>
      <c r="DV115" s="990">
        <v>20.100000000000001</v>
      </c>
      <c r="DW115" s="991"/>
      <c r="DX115" s="991"/>
      <c r="DY115" s="991"/>
      <c r="DZ115" s="992"/>
    </row>
    <row r="116" spans="1:130" s="233" customFormat="1" ht="26.25" customHeight="1" x14ac:dyDescent="0.15">
      <c r="A116" s="984"/>
      <c r="B116" s="985"/>
      <c r="C116" s="993" t="s">
        <v>467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398</v>
      </c>
      <c r="AB116" s="987"/>
      <c r="AC116" s="987"/>
      <c r="AD116" s="987"/>
      <c r="AE116" s="988"/>
      <c r="AF116" s="989" t="s">
        <v>234</v>
      </c>
      <c r="AG116" s="987"/>
      <c r="AH116" s="987"/>
      <c r="AI116" s="987"/>
      <c r="AJ116" s="988"/>
      <c r="AK116" s="989" t="s">
        <v>454</v>
      </c>
      <c r="AL116" s="987"/>
      <c r="AM116" s="987"/>
      <c r="AN116" s="987"/>
      <c r="AO116" s="988"/>
      <c r="AP116" s="990" t="s">
        <v>234</v>
      </c>
      <c r="AQ116" s="991"/>
      <c r="AR116" s="991"/>
      <c r="AS116" s="991"/>
      <c r="AT116" s="992"/>
      <c r="AU116" s="936"/>
      <c r="AV116" s="937"/>
      <c r="AW116" s="937"/>
      <c r="AX116" s="937"/>
      <c r="AY116" s="937"/>
      <c r="AZ116" s="995" t="s">
        <v>468</v>
      </c>
      <c r="BA116" s="996"/>
      <c r="BB116" s="996"/>
      <c r="BC116" s="996"/>
      <c r="BD116" s="996"/>
      <c r="BE116" s="996"/>
      <c r="BF116" s="996"/>
      <c r="BG116" s="996"/>
      <c r="BH116" s="996"/>
      <c r="BI116" s="996"/>
      <c r="BJ116" s="996"/>
      <c r="BK116" s="996"/>
      <c r="BL116" s="996"/>
      <c r="BM116" s="996"/>
      <c r="BN116" s="996"/>
      <c r="BO116" s="996"/>
      <c r="BP116" s="997"/>
      <c r="BQ116" s="953" t="s">
        <v>234</v>
      </c>
      <c r="BR116" s="954"/>
      <c r="BS116" s="954"/>
      <c r="BT116" s="954"/>
      <c r="BU116" s="954"/>
      <c r="BV116" s="954" t="s">
        <v>234</v>
      </c>
      <c r="BW116" s="954"/>
      <c r="BX116" s="954"/>
      <c r="BY116" s="954"/>
      <c r="BZ116" s="954"/>
      <c r="CA116" s="954" t="s">
        <v>451</v>
      </c>
      <c r="CB116" s="954"/>
      <c r="CC116" s="954"/>
      <c r="CD116" s="954"/>
      <c r="CE116" s="954"/>
      <c r="CF116" s="948" t="s">
        <v>234</v>
      </c>
      <c r="CG116" s="949"/>
      <c r="CH116" s="949"/>
      <c r="CI116" s="949"/>
      <c r="CJ116" s="949"/>
      <c r="CK116" s="976"/>
      <c r="CL116" s="977"/>
      <c r="CM116" s="950" t="s">
        <v>469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234</v>
      </c>
      <c r="DH116" s="987"/>
      <c r="DI116" s="987"/>
      <c r="DJ116" s="987"/>
      <c r="DK116" s="988"/>
      <c r="DL116" s="989" t="s">
        <v>398</v>
      </c>
      <c r="DM116" s="987"/>
      <c r="DN116" s="987"/>
      <c r="DO116" s="987"/>
      <c r="DP116" s="988"/>
      <c r="DQ116" s="989" t="s">
        <v>398</v>
      </c>
      <c r="DR116" s="987"/>
      <c r="DS116" s="987"/>
      <c r="DT116" s="987"/>
      <c r="DU116" s="988"/>
      <c r="DV116" s="990" t="s">
        <v>451</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470</v>
      </c>
      <c r="Z117" s="922"/>
      <c r="AA117" s="1006">
        <v>1993384</v>
      </c>
      <c r="AB117" s="1007"/>
      <c r="AC117" s="1007"/>
      <c r="AD117" s="1007"/>
      <c r="AE117" s="1008"/>
      <c r="AF117" s="1009">
        <v>2009365</v>
      </c>
      <c r="AG117" s="1007"/>
      <c r="AH117" s="1007"/>
      <c r="AI117" s="1007"/>
      <c r="AJ117" s="1008"/>
      <c r="AK117" s="1009">
        <v>1994468</v>
      </c>
      <c r="AL117" s="1007"/>
      <c r="AM117" s="1007"/>
      <c r="AN117" s="1007"/>
      <c r="AO117" s="1008"/>
      <c r="AP117" s="1010"/>
      <c r="AQ117" s="1011"/>
      <c r="AR117" s="1011"/>
      <c r="AS117" s="1011"/>
      <c r="AT117" s="1012"/>
      <c r="AU117" s="936"/>
      <c r="AV117" s="937"/>
      <c r="AW117" s="937"/>
      <c r="AX117" s="937"/>
      <c r="AY117" s="937"/>
      <c r="AZ117" s="1002" t="s">
        <v>471</v>
      </c>
      <c r="BA117" s="1003"/>
      <c r="BB117" s="1003"/>
      <c r="BC117" s="1003"/>
      <c r="BD117" s="1003"/>
      <c r="BE117" s="1003"/>
      <c r="BF117" s="1003"/>
      <c r="BG117" s="1003"/>
      <c r="BH117" s="1003"/>
      <c r="BI117" s="1003"/>
      <c r="BJ117" s="1003"/>
      <c r="BK117" s="1003"/>
      <c r="BL117" s="1003"/>
      <c r="BM117" s="1003"/>
      <c r="BN117" s="1003"/>
      <c r="BO117" s="1003"/>
      <c r="BP117" s="1004"/>
      <c r="BQ117" s="953" t="s">
        <v>234</v>
      </c>
      <c r="BR117" s="954"/>
      <c r="BS117" s="954"/>
      <c r="BT117" s="954"/>
      <c r="BU117" s="954"/>
      <c r="BV117" s="954" t="s">
        <v>463</v>
      </c>
      <c r="BW117" s="954"/>
      <c r="BX117" s="954"/>
      <c r="BY117" s="954"/>
      <c r="BZ117" s="954"/>
      <c r="CA117" s="954" t="s">
        <v>451</v>
      </c>
      <c r="CB117" s="954"/>
      <c r="CC117" s="954"/>
      <c r="CD117" s="954"/>
      <c r="CE117" s="954"/>
      <c r="CF117" s="948" t="s">
        <v>398</v>
      </c>
      <c r="CG117" s="949"/>
      <c r="CH117" s="949"/>
      <c r="CI117" s="949"/>
      <c r="CJ117" s="949"/>
      <c r="CK117" s="976"/>
      <c r="CL117" s="977"/>
      <c r="CM117" s="950" t="s">
        <v>472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451</v>
      </c>
      <c r="DH117" s="987"/>
      <c r="DI117" s="987"/>
      <c r="DJ117" s="987"/>
      <c r="DK117" s="988"/>
      <c r="DL117" s="989" t="s">
        <v>234</v>
      </c>
      <c r="DM117" s="987"/>
      <c r="DN117" s="987"/>
      <c r="DO117" s="987"/>
      <c r="DP117" s="988"/>
      <c r="DQ117" s="989" t="s">
        <v>454</v>
      </c>
      <c r="DR117" s="987"/>
      <c r="DS117" s="987"/>
      <c r="DT117" s="987"/>
      <c r="DU117" s="988"/>
      <c r="DV117" s="990" t="s">
        <v>451</v>
      </c>
      <c r="DW117" s="991"/>
      <c r="DX117" s="991"/>
      <c r="DY117" s="991"/>
      <c r="DZ117" s="992"/>
    </row>
    <row r="118" spans="1:130" s="233" customFormat="1" ht="26.25" customHeight="1" x14ac:dyDescent="0.15">
      <c r="A118" s="940" t="s">
        <v>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435</v>
      </c>
      <c r="AB118" s="921"/>
      <c r="AC118" s="921"/>
      <c r="AD118" s="921"/>
      <c r="AE118" s="922"/>
      <c r="AF118" s="920" t="s">
        <v>436</v>
      </c>
      <c r="AG118" s="921"/>
      <c r="AH118" s="921"/>
      <c r="AI118" s="921"/>
      <c r="AJ118" s="922"/>
      <c r="AK118" s="920" t="s">
        <v>308</v>
      </c>
      <c r="AL118" s="921"/>
      <c r="AM118" s="921"/>
      <c r="AN118" s="921"/>
      <c r="AO118" s="922"/>
      <c r="AP118" s="998" t="s">
        <v>437</v>
      </c>
      <c r="AQ118" s="999"/>
      <c r="AR118" s="999"/>
      <c r="AS118" s="999"/>
      <c r="AT118" s="1000"/>
      <c r="AU118" s="936"/>
      <c r="AV118" s="937"/>
      <c r="AW118" s="937"/>
      <c r="AX118" s="937"/>
      <c r="AY118" s="937"/>
      <c r="AZ118" s="1001" t="s">
        <v>473</v>
      </c>
      <c r="BA118" s="993"/>
      <c r="BB118" s="993"/>
      <c r="BC118" s="993"/>
      <c r="BD118" s="993"/>
      <c r="BE118" s="993"/>
      <c r="BF118" s="993"/>
      <c r="BG118" s="993"/>
      <c r="BH118" s="993"/>
      <c r="BI118" s="993"/>
      <c r="BJ118" s="993"/>
      <c r="BK118" s="993"/>
      <c r="BL118" s="993"/>
      <c r="BM118" s="993"/>
      <c r="BN118" s="993"/>
      <c r="BO118" s="993"/>
      <c r="BP118" s="994"/>
      <c r="BQ118" s="1027" t="s">
        <v>454</v>
      </c>
      <c r="BR118" s="1028"/>
      <c r="BS118" s="1028"/>
      <c r="BT118" s="1028"/>
      <c r="BU118" s="1028"/>
      <c r="BV118" s="1028" t="s">
        <v>443</v>
      </c>
      <c r="BW118" s="1028"/>
      <c r="BX118" s="1028"/>
      <c r="BY118" s="1028"/>
      <c r="BZ118" s="1028"/>
      <c r="CA118" s="1028" t="s">
        <v>234</v>
      </c>
      <c r="CB118" s="1028"/>
      <c r="CC118" s="1028"/>
      <c r="CD118" s="1028"/>
      <c r="CE118" s="1028"/>
      <c r="CF118" s="948" t="s">
        <v>474</v>
      </c>
      <c r="CG118" s="949"/>
      <c r="CH118" s="949"/>
      <c r="CI118" s="949"/>
      <c r="CJ118" s="949"/>
      <c r="CK118" s="976"/>
      <c r="CL118" s="977"/>
      <c r="CM118" s="950" t="s">
        <v>475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463</v>
      </c>
      <c r="DH118" s="987"/>
      <c r="DI118" s="987"/>
      <c r="DJ118" s="987"/>
      <c r="DK118" s="988"/>
      <c r="DL118" s="989" t="s">
        <v>474</v>
      </c>
      <c r="DM118" s="987"/>
      <c r="DN118" s="987"/>
      <c r="DO118" s="987"/>
      <c r="DP118" s="988"/>
      <c r="DQ118" s="989" t="s">
        <v>234</v>
      </c>
      <c r="DR118" s="987"/>
      <c r="DS118" s="987"/>
      <c r="DT118" s="987"/>
      <c r="DU118" s="988"/>
      <c r="DV118" s="990" t="s">
        <v>234</v>
      </c>
      <c r="DW118" s="991"/>
      <c r="DX118" s="991"/>
      <c r="DY118" s="991"/>
      <c r="DZ118" s="992"/>
    </row>
    <row r="119" spans="1:130" s="233" customFormat="1" ht="26.25" customHeight="1" x14ac:dyDescent="0.15">
      <c r="A119" s="1084" t="s">
        <v>441</v>
      </c>
      <c r="B119" s="975"/>
      <c r="C119" s="957" t="s">
        <v>442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234</v>
      </c>
      <c r="AB119" s="928"/>
      <c r="AC119" s="928"/>
      <c r="AD119" s="928"/>
      <c r="AE119" s="929"/>
      <c r="AF119" s="930" t="s">
        <v>458</v>
      </c>
      <c r="AG119" s="928"/>
      <c r="AH119" s="928"/>
      <c r="AI119" s="928"/>
      <c r="AJ119" s="929"/>
      <c r="AK119" s="930" t="s">
        <v>234</v>
      </c>
      <c r="AL119" s="928"/>
      <c r="AM119" s="928"/>
      <c r="AN119" s="928"/>
      <c r="AO119" s="929"/>
      <c r="AP119" s="931" t="s">
        <v>398</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476</v>
      </c>
      <c r="BP119" s="1033"/>
      <c r="BQ119" s="1027">
        <v>22594174</v>
      </c>
      <c r="BR119" s="1028"/>
      <c r="BS119" s="1028"/>
      <c r="BT119" s="1028"/>
      <c r="BU119" s="1028"/>
      <c r="BV119" s="1028">
        <v>21435928</v>
      </c>
      <c r="BW119" s="1028"/>
      <c r="BX119" s="1028"/>
      <c r="BY119" s="1028"/>
      <c r="BZ119" s="1028"/>
      <c r="CA119" s="1028">
        <v>20559362</v>
      </c>
      <c r="CB119" s="1028"/>
      <c r="CC119" s="1028"/>
      <c r="CD119" s="1028"/>
      <c r="CE119" s="1028"/>
      <c r="CF119" s="1029"/>
      <c r="CG119" s="1030"/>
      <c r="CH119" s="1030"/>
      <c r="CI119" s="1030"/>
      <c r="CJ119" s="1031"/>
      <c r="CK119" s="978"/>
      <c r="CL119" s="979"/>
      <c r="CM119" s="1001" t="s">
        <v>477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459</v>
      </c>
      <c r="DH119" s="1014"/>
      <c r="DI119" s="1014"/>
      <c r="DJ119" s="1014"/>
      <c r="DK119" s="1015"/>
      <c r="DL119" s="1013" t="s">
        <v>234</v>
      </c>
      <c r="DM119" s="1014"/>
      <c r="DN119" s="1014"/>
      <c r="DO119" s="1014"/>
      <c r="DP119" s="1015"/>
      <c r="DQ119" s="1013" t="s">
        <v>451</v>
      </c>
      <c r="DR119" s="1014"/>
      <c r="DS119" s="1014"/>
      <c r="DT119" s="1014"/>
      <c r="DU119" s="1015"/>
      <c r="DV119" s="1016" t="s">
        <v>451</v>
      </c>
      <c r="DW119" s="1017"/>
      <c r="DX119" s="1017"/>
      <c r="DY119" s="1017"/>
      <c r="DZ119" s="1018"/>
    </row>
    <row r="120" spans="1:130" s="233" customFormat="1" ht="26.25" customHeight="1" x14ac:dyDescent="0.15">
      <c r="A120" s="1085"/>
      <c r="B120" s="977"/>
      <c r="C120" s="950" t="s">
        <v>447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234</v>
      </c>
      <c r="AB120" s="987"/>
      <c r="AC120" s="987"/>
      <c r="AD120" s="987"/>
      <c r="AE120" s="988"/>
      <c r="AF120" s="989" t="s">
        <v>398</v>
      </c>
      <c r="AG120" s="987"/>
      <c r="AH120" s="987"/>
      <c r="AI120" s="987"/>
      <c r="AJ120" s="988"/>
      <c r="AK120" s="989" t="s">
        <v>398</v>
      </c>
      <c r="AL120" s="987"/>
      <c r="AM120" s="987"/>
      <c r="AN120" s="987"/>
      <c r="AO120" s="988"/>
      <c r="AP120" s="990" t="s">
        <v>398</v>
      </c>
      <c r="AQ120" s="991"/>
      <c r="AR120" s="991"/>
      <c r="AS120" s="991"/>
      <c r="AT120" s="992"/>
      <c r="AU120" s="1019" t="s">
        <v>478</v>
      </c>
      <c r="AV120" s="1020"/>
      <c r="AW120" s="1020"/>
      <c r="AX120" s="1020"/>
      <c r="AY120" s="1021"/>
      <c r="AZ120" s="957" t="s">
        <v>479</v>
      </c>
      <c r="BA120" s="925"/>
      <c r="BB120" s="925"/>
      <c r="BC120" s="925"/>
      <c r="BD120" s="925"/>
      <c r="BE120" s="925"/>
      <c r="BF120" s="925"/>
      <c r="BG120" s="925"/>
      <c r="BH120" s="925"/>
      <c r="BI120" s="925"/>
      <c r="BJ120" s="925"/>
      <c r="BK120" s="925"/>
      <c r="BL120" s="925"/>
      <c r="BM120" s="925"/>
      <c r="BN120" s="925"/>
      <c r="BO120" s="925"/>
      <c r="BP120" s="926"/>
      <c r="BQ120" s="958">
        <v>7195030</v>
      </c>
      <c r="BR120" s="959"/>
      <c r="BS120" s="959"/>
      <c r="BT120" s="959"/>
      <c r="BU120" s="959"/>
      <c r="BV120" s="959">
        <v>7708398</v>
      </c>
      <c r="BW120" s="959"/>
      <c r="BX120" s="959"/>
      <c r="BY120" s="959"/>
      <c r="BZ120" s="959"/>
      <c r="CA120" s="959">
        <v>8625551</v>
      </c>
      <c r="CB120" s="959"/>
      <c r="CC120" s="959"/>
      <c r="CD120" s="959"/>
      <c r="CE120" s="959"/>
      <c r="CF120" s="972">
        <v>124.6</v>
      </c>
      <c r="CG120" s="973"/>
      <c r="CH120" s="973"/>
      <c r="CI120" s="973"/>
      <c r="CJ120" s="973"/>
      <c r="CK120" s="1034" t="s">
        <v>480</v>
      </c>
      <c r="CL120" s="1035"/>
      <c r="CM120" s="1035"/>
      <c r="CN120" s="1035"/>
      <c r="CO120" s="1036"/>
      <c r="CP120" s="1042" t="s">
        <v>481</v>
      </c>
      <c r="CQ120" s="1043"/>
      <c r="CR120" s="1043"/>
      <c r="CS120" s="1043"/>
      <c r="CT120" s="1043"/>
      <c r="CU120" s="1043"/>
      <c r="CV120" s="1043"/>
      <c r="CW120" s="1043"/>
      <c r="CX120" s="1043"/>
      <c r="CY120" s="1043"/>
      <c r="CZ120" s="1043"/>
      <c r="DA120" s="1043"/>
      <c r="DB120" s="1043"/>
      <c r="DC120" s="1043"/>
      <c r="DD120" s="1043"/>
      <c r="DE120" s="1043"/>
      <c r="DF120" s="1044"/>
      <c r="DG120" s="958">
        <v>2945979</v>
      </c>
      <c r="DH120" s="959"/>
      <c r="DI120" s="959"/>
      <c r="DJ120" s="959"/>
      <c r="DK120" s="959"/>
      <c r="DL120" s="959">
        <v>2751101</v>
      </c>
      <c r="DM120" s="959"/>
      <c r="DN120" s="959"/>
      <c r="DO120" s="959"/>
      <c r="DP120" s="959"/>
      <c r="DQ120" s="959">
        <v>2551910</v>
      </c>
      <c r="DR120" s="959"/>
      <c r="DS120" s="959"/>
      <c r="DT120" s="959"/>
      <c r="DU120" s="959"/>
      <c r="DV120" s="960">
        <v>36.9</v>
      </c>
      <c r="DW120" s="960"/>
      <c r="DX120" s="960"/>
      <c r="DY120" s="960"/>
      <c r="DZ120" s="961"/>
    </row>
    <row r="121" spans="1:130" s="233" customFormat="1" ht="26.25" customHeight="1" x14ac:dyDescent="0.15">
      <c r="A121" s="1085"/>
      <c r="B121" s="977"/>
      <c r="C121" s="1002" t="s">
        <v>482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451</v>
      </c>
      <c r="AB121" s="987"/>
      <c r="AC121" s="987"/>
      <c r="AD121" s="987"/>
      <c r="AE121" s="988"/>
      <c r="AF121" s="989" t="s">
        <v>459</v>
      </c>
      <c r="AG121" s="987"/>
      <c r="AH121" s="987"/>
      <c r="AI121" s="987"/>
      <c r="AJ121" s="988"/>
      <c r="AK121" s="989" t="s">
        <v>474</v>
      </c>
      <c r="AL121" s="987"/>
      <c r="AM121" s="987"/>
      <c r="AN121" s="987"/>
      <c r="AO121" s="988"/>
      <c r="AP121" s="990" t="s">
        <v>234</v>
      </c>
      <c r="AQ121" s="991"/>
      <c r="AR121" s="991"/>
      <c r="AS121" s="991"/>
      <c r="AT121" s="992"/>
      <c r="AU121" s="1022"/>
      <c r="AV121" s="1023"/>
      <c r="AW121" s="1023"/>
      <c r="AX121" s="1023"/>
      <c r="AY121" s="1024"/>
      <c r="AZ121" s="950" t="s">
        <v>483</v>
      </c>
      <c r="BA121" s="951"/>
      <c r="BB121" s="951"/>
      <c r="BC121" s="951"/>
      <c r="BD121" s="951"/>
      <c r="BE121" s="951"/>
      <c r="BF121" s="951"/>
      <c r="BG121" s="951"/>
      <c r="BH121" s="951"/>
      <c r="BI121" s="951"/>
      <c r="BJ121" s="951"/>
      <c r="BK121" s="951"/>
      <c r="BL121" s="951"/>
      <c r="BM121" s="951"/>
      <c r="BN121" s="951"/>
      <c r="BO121" s="951"/>
      <c r="BP121" s="952"/>
      <c r="BQ121" s="953">
        <v>100706</v>
      </c>
      <c r="BR121" s="954"/>
      <c r="BS121" s="954"/>
      <c r="BT121" s="954"/>
      <c r="BU121" s="954"/>
      <c r="BV121" s="954">
        <v>87857</v>
      </c>
      <c r="BW121" s="954"/>
      <c r="BX121" s="954"/>
      <c r="BY121" s="954"/>
      <c r="BZ121" s="954"/>
      <c r="CA121" s="954">
        <v>63946</v>
      </c>
      <c r="CB121" s="954"/>
      <c r="CC121" s="954"/>
      <c r="CD121" s="954"/>
      <c r="CE121" s="954"/>
      <c r="CF121" s="948">
        <v>0.9</v>
      </c>
      <c r="CG121" s="949"/>
      <c r="CH121" s="949"/>
      <c r="CI121" s="949"/>
      <c r="CJ121" s="949"/>
      <c r="CK121" s="1037"/>
      <c r="CL121" s="1038"/>
      <c r="CM121" s="1038"/>
      <c r="CN121" s="1038"/>
      <c r="CO121" s="1039"/>
      <c r="CP121" s="1047" t="s">
        <v>484</v>
      </c>
      <c r="CQ121" s="1048"/>
      <c r="CR121" s="1048"/>
      <c r="CS121" s="1048"/>
      <c r="CT121" s="1048"/>
      <c r="CU121" s="1048"/>
      <c r="CV121" s="1048"/>
      <c r="CW121" s="1048"/>
      <c r="CX121" s="1048"/>
      <c r="CY121" s="1048"/>
      <c r="CZ121" s="1048"/>
      <c r="DA121" s="1048"/>
      <c r="DB121" s="1048"/>
      <c r="DC121" s="1048"/>
      <c r="DD121" s="1048"/>
      <c r="DE121" s="1048"/>
      <c r="DF121" s="1049"/>
      <c r="DG121" s="953">
        <v>2075913</v>
      </c>
      <c r="DH121" s="954"/>
      <c r="DI121" s="954"/>
      <c r="DJ121" s="954"/>
      <c r="DK121" s="954"/>
      <c r="DL121" s="954">
        <v>2276826</v>
      </c>
      <c r="DM121" s="954"/>
      <c r="DN121" s="954"/>
      <c r="DO121" s="954"/>
      <c r="DP121" s="954"/>
      <c r="DQ121" s="954">
        <v>2456142</v>
      </c>
      <c r="DR121" s="954"/>
      <c r="DS121" s="954"/>
      <c r="DT121" s="954"/>
      <c r="DU121" s="954"/>
      <c r="DV121" s="955">
        <v>35.5</v>
      </c>
      <c r="DW121" s="955"/>
      <c r="DX121" s="955"/>
      <c r="DY121" s="955"/>
      <c r="DZ121" s="956"/>
    </row>
    <row r="122" spans="1:130" s="233" customFormat="1" ht="26.25" customHeight="1" x14ac:dyDescent="0.15">
      <c r="A122" s="1085"/>
      <c r="B122" s="977"/>
      <c r="C122" s="950" t="s">
        <v>462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234</v>
      </c>
      <c r="AB122" s="987"/>
      <c r="AC122" s="987"/>
      <c r="AD122" s="987"/>
      <c r="AE122" s="988"/>
      <c r="AF122" s="989" t="s">
        <v>398</v>
      </c>
      <c r="AG122" s="987"/>
      <c r="AH122" s="987"/>
      <c r="AI122" s="987"/>
      <c r="AJ122" s="988"/>
      <c r="AK122" s="989" t="s">
        <v>234</v>
      </c>
      <c r="AL122" s="987"/>
      <c r="AM122" s="987"/>
      <c r="AN122" s="987"/>
      <c r="AO122" s="988"/>
      <c r="AP122" s="990" t="s">
        <v>474</v>
      </c>
      <c r="AQ122" s="991"/>
      <c r="AR122" s="991"/>
      <c r="AS122" s="991"/>
      <c r="AT122" s="992"/>
      <c r="AU122" s="1022"/>
      <c r="AV122" s="1023"/>
      <c r="AW122" s="1023"/>
      <c r="AX122" s="1023"/>
      <c r="AY122" s="1024"/>
      <c r="AZ122" s="1001" t="s">
        <v>485</v>
      </c>
      <c r="BA122" s="993"/>
      <c r="BB122" s="993"/>
      <c r="BC122" s="993"/>
      <c r="BD122" s="993"/>
      <c r="BE122" s="993"/>
      <c r="BF122" s="993"/>
      <c r="BG122" s="993"/>
      <c r="BH122" s="993"/>
      <c r="BI122" s="993"/>
      <c r="BJ122" s="993"/>
      <c r="BK122" s="993"/>
      <c r="BL122" s="993"/>
      <c r="BM122" s="993"/>
      <c r="BN122" s="993"/>
      <c r="BO122" s="993"/>
      <c r="BP122" s="994"/>
      <c r="BQ122" s="1027">
        <v>11546151</v>
      </c>
      <c r="BR122" s="1028"/>
      <c r="BS122" s="1028"/>
      <c r="BT122" s="1028"/>
      <c r="BU122" s="1028"/>
      <c r="BV122" s="1028">
        <v>11859085</v>
      </c>
      <c r="BW122" s="1028"/>
      <c r="BX122" s="1028"/>
      <c r="BY122" s="1028"/>
      <c r="BZ122" s="1028"/>
      <c r="CA122" s="1028">
        <v>11262727</v>
      </c>
      <c r="CB122" s="1028"/>
      <c r="CC122" s="1028"/>
      <c r="CD122" s="1028"/>
      <c r="CE122" s="1028"/>
      <c r="CF122" s="1045">
        <v>162.69999999999999</v>
      </c>
      <c r="CG122" s="1046"/>
      <c r="CH122" s="1046"/>
      <c r="CI122" s="1046"/>
      <c r="CJ122" s="1046"/>
      <c r="CK122" s="1037"/>
      <c r="CL122" s="1038"/>
      <c r="CM122" s="1038"/>
      <c r="CN122" s="1038"/>
      <c r="CO122" s="1039"/>
      <c r="CP122" s="1047" t="s">
        <v>486</v>
      </c>
      <c r="CQ122" s="1048"/>
      <c r="CR122" s="1048"/>
      <c r="CS122" s="1048"/>
      <c r="CT122" s="1048"/>
      <c r="CU122" s="1048"/>
      <c r="CV122" s="1048"/>
      <c r="CW122" s="1048"/>
      <c r="CX122" s="1048"/>
      <c r="CY122" s="1048"/>
      <c r="CZ122" s="1048"/>
      <c r="DA122" s="1048"/>
      <c r="DB122" s="1048"/>
      <c r="DC122" s="1048"/>
      <c r="DD122" s="1048"/>
      <c r="DE122" s="1048"/>
      <c r="DF122" s="1049"/>
      <c r="DG122" s="953">
        <v>168216</v>
      </c>
      <c r="DH122" s="954"/>
      <c r="DI122" s="954"/>
      <c r="DJ122" s="954"/>
      <c r="DK122" s="954"/>
      <c r="DL122" s="954">
        <v>203771</v>
      </c>
      <c r="DM122" s="954"/>
      <c r="DN122" s="954"/>
      <c r="DO122" s="954"/>
      <c r="DP122" s="954"/>
      <c r="DQ122" s="954">
        <v>234085</v>
      </c>
      <c r="DR122" s="954"/>
      <c r="DS122" s="954"/>
      <c r="DT122" s="954"/>
      <c r="DU122" s="954"/>
      <c r="DV122" s="955">
        <v>3.4</v>
      </c>
      <c r="DW122" s="955"/>
      <c r="DX122" s="955"/>
      <c r="DY122" s="955"/>
      <c r="DZ122" s="956"/>
    </row>
    <row r="123" spans="1:130" s="233" customFormat="1" ht="26.25" customHeight="1" x14ac:dyDescent="0.15">
      <c r="A123" s="1085"/>
      <c r="B123" s="977"/>
      <c r="C123" s="950" t="s">
        <v>469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451</v>
      </c>
      <c r="AB123" s="987"/>
      <c r="AC123" s="987"/>
      <c r="AD123" s="987"/>
      <c r="AE123" s="988"/>
      <c r="AF123" s="989" t="s">
        <v>448</v>
      </c>
      <c r="AG123" s="987"/>
      <c r="AH123" s="987"/>
      <c r="AI123" s="987"/>
      <c r="AJ123" s="988"/>
      <c r="AK123" s="989" t="s">
        <v>234</v>
      </c>
      <c r="AL123" s="987"/>
      <c r="AM123" s="987"/>
      <c r="AN123" s="987"/>
      <c r="AO123" s="988"/>
      <c r="AP123" s="990" t="s">
        <v>443</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487</v>
      </c>
      <c r="BP123" s="1033"/>
      <c r="BQ123" s="1091">
        <v>18841887</v>
      </c>
      <c r="BR123" s="1092"/>
      <c r="BS123" s="1092"/>
      <c r="BT123" s="1092"/>
      <c r="BU123" s="1092"/>
      <c r="BV123" s="1092">
        <v>19655340</v>
      </c>
      <c r="BW123" s="1092"/>
      <c r="BX123" s="1092"/>
      <c r="BY123" s="1092"/>
      <c r="BZ123" s="1092"/>
      <c r="CA123" s="1092">
        <v>19952224</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
      <c r="A124" s="1085"/>
      <c r="B124" s="977"/>
      <c r="C124" s="950" t="s">
        <v>472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398</v>
      </c>
      <c r="AB124" s="987"/>
      <c r="AC124" s="987"/>
      <c r="AD124" s="987"/>
      <c r="AE124" s="988"/>
      <c r="AF124" s="989" t="s">
        <v>398</v>
      </c>
      <c r="AG124" s="987"/>
      <c r="AH124" s="987"/>
      <c r="AI124" s="987"/>
      <c r="AJ124" s="988"/>
      <c r="AK124" s="989" t="s">
        <v>448</v>
      </c>
      <c r="AL124" s="987"/>
      <c r="AM124" s="987"/>
      <c r="AN124" s="987"/>
      <c r="AO124" s="988"/>
      <c r="AP124" s="990" t="s">
        <v>398</v>
      </c>
      <c r="AQ124" s="991"/>
      <c r="AR124" s="991"/>
      <c r="AS124" s="991"/>
      <c r="AT124" s="992"/>
      <c r="AU124" s="1087" t="s">
        <v>488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58.9</v>
      </c>
      <c r="BR124" s="1055"/>
      <c r="BS124" s="1055"/>
      <c r="BT124" s="1055"/>
      <c r="BU124" s="1055"/>
      <c r="BV124" s="1055">
        <v>26.8</v>
      </c>
      <c r="BW124" s="1055"/>
      <c r="BX124" s="1055"/>
      <c r="BY124" s="1055"/>
      <c r="BZ124" s="1055"/>
      <c r="CA124" s="1055">
        <v>8.6999999999999993</v>
      </c>
      <c r="CB124" s="1055"/>
      <c r="CC124" s="1055"/>
      <c r="CD124" s="1055"/>
      <c r="CE124" s="1055"/>
      <c r="CF124" s="1056"/>
      <c r="CG124" s="1057"/>
      <c r="CH124" s="1057"/>
      <c r="CI124" s="1057"/>
      <c r="CJ124" s="1058"/>
      <c r="CK124" s="1040"/>
      <c r="CL124" s="1040"/>
      <c r="CM124" s="1040"/>
      <c r="CN124" s="1040"/>
      <c r="CO124" s="1041"/>
      <c r="CP124" s="1047" t="s">
        <v>489</v>
      </c>
      <c r="CQ124" s="1048"/>
      <c r="CR124" s="1048"/>
      <c r="CS124" s="1048"/>
      <c r="CT124" s="1048"/>
      <c r="CU124" s="1048"/>
      <c r="CV124" s="1048"/>
      <c r="CW124" s="1048"/>
      <c r="CX124" s="1048"/>
      <c r="CY124" s="1048"/>
      <c r="CZ124" s="1048"/>
      <c r="DA124" s="1048"/>
      <c r="DB124" s="1048"/>
      <c r="DC124" s="1048"/>
      <c r="DD124" s="1048"/>
      <c r="DE124" s="1048"/>
      <c r="DF124" s="1049"/>
      <c r="DG124" s="1032">
        <v>456120</v>
      </c>
      <c r="DH124" s="1014"/>
      <c r="DI124" s="1014"/>
      <c r="DJ124" s="1014"/>
      <c r="DK124" s="1015"/>
      <c r="DL124" s="1013" t="s">
        <v>459</v>
      </c>
      <c r="DM124" s="1014"/>
      <c r="DN124" s="1014"/>
      <c r="DO124" s="1014"/>
      <c r="DP124" s="1015"/>
      <c r="DQ124" s="1013" t="s">
        <v>234</v>
      </c>
      <c r="DR124" s="1014"/>
      <c r="DS124" s="1014"/>
      <c r="DT124" s="1014"/>
      <c r="DU124" s="1015"/>
      <c r="DV124" s="1016" t="s">
        <v>451</v>
      </c>
      <c r="DW124" s="1017"/>
      <c r="DX124" s="1017"/>
      <c r="DY124" s="1017"/>
      <c r="DZ124" s="1018"/>
    </row>
    <row r="125" spans="1:130" s="233" customFormat="1" ht="26.25" customHeight="1" x14ac:dyDescent="0.15">
      <c r="A125" s="1085"/>
      <c r="B125" s="977"/>
      <c r="C125" s="950" t="s">
        <v>475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234</v>
      </c>
      <c r="AB125" s="987"/>
      <c r="AC125" s="987"/>
      <c r="AD125" s="987"/>
      <c r="AE125" s="988"/>
      <c r="AF125" s="989" t="s">
        <v>459</v>
      </c>
      <c r="AG125" s="987"/>
      <c r="AH125" s="987"/>
      <c r="AI125" s="987"/>
      <c r="AJ125" s="988"/>
      <c r="AK125" s="989" t="s">
        <v>398</v>
      </c>
      <c r="AL125" s="987"/>
      <c r="AM125" s="987"/>
      <c r="AN125" s="987"/>
      <c r="AO125" s="988"/>
      <c r="AP125" s="990" t="s">
        <v>398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490</v>
      </c>
      <c r="CL125" s="1035"/>
      <c r="CM125" s="1035"/>
      <c r="CN125" s="1035"/>
      <c r="CO125" s="1036"/>
      <c r="CP125" s="957" t="s">
        <v>491</v>
      </c>
      <c r="CQ125" s="925"/>
      <c r="CR125" s="925"/>
      <c r="CS125" s="925"/>
      <c r="CT125" s="925"/>
      <c r="CU125" s="925"/>
      <c r="CV125" s="925"/>
      <c r="CW125" s="925"/>
      <c r="CX125" s="925"/>
      <c r="CY125" s="925"/>
      <c r="CZ125" s="925"/>
      <c r="DA125" s="925"/>
      <c r="DB125" s="925"/>
      <c r="DC125" s="925"/>
      <c r="DD125" s="925"/>
      <c r="DE125" s="925"/>
      <c r="DF125" s="926"/>
      <c r="DG125" s="958" t="s">
        <v>459</v>
      </c>
      <c r="DH125" s="959"/>
      <c r="DI125" s="959"/>
      <c r="DJ125" s="959"/>
      <c r="DK125" s="959"/>
      <c r="DL125" s="959" t="s">
        <v>234</v>
      </c>
      <c r="DM125" s="959"/>
      <c r="DN125" s="959"/>
      <c r="DO125" s="959"/>
      <c r="DP125" s="959"/>
      <c r="DQ125" s="959" t="s">
        <v>459</v>
      </c>
      <c r="DR125" s="959"/>
      <c r="DS125" s="959"/>
      <c r="DT125" s="959"/>
      <c r="DU125" s="959"/>
      <c r="DV125" s="960" t="s">
        <v>451</v>
      </c>
      <c r="DW125" s="960"/>
      <c r="DX125" s="960"/>
      <c r="DY125" s="960"/>
      <c r="DZ125" s="961"/>
    </row>
    <row r="126" spans="1:130" s="233" customFormat="1" ht="26.25" customHeight="1" thickBot="1" x14ac:dyDescent="0.2">
      <c r="A126" s="1085"/>
      <c r="B126" s="977"/>
      <c r="C126" s="950" t="s">
        <v>477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234</v>
      </c>
      <c r="AB126" s="987"/>
      <c r="AC126" s="987"/>
      <c r="AD126" s="987"/>
      <c r="AE126" s="988"/>
      <c r="AF126" s="989" t="s">
        <v>398</v>
      </c>
      <c r="AG126" s="987"/>
      <c r="AH126" s="987"/>
      <c r="AI126" s="987"/>
      <c r="AJ126" s="988"/>
      <c r="AK126" s="989" t="s">
        <v>398</v>
      </c>
      <c r="AL126" s="987"/>
      <c r="AM126" s="987"/>
      <c r="AN126" s="987"/>
      <c r="AO126" s="988"/>
      <c r="AP126" s="990" t="s">
        <v>398</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492</v>
      </c>
      <c r="CQ126" s="951"/>
      <c r="CR126" s="951"/>
      <c r="CS126" s="951"/>
      <c r="CT126" s="951"/>
      <c r="CU126" s="951"/>
      <c r="CV126" s="951"/>
      <c r="CW126" s="951"/>
      <c r="CX126" s="951"/>
      <c r="CY126" s="951"/>
      <c r="CZ126" s="951"/>
      <c r="DA126" s="951"/>
      <c r="DB126" s="951"/>
      <c r="DC126" s="951"/>
      <c r="DD126" s="951"/>
      <c r="DE126" s="951"/>
      <c r="DF126" s="952"/>
      <c r="DG126" s="953" t="s">
        <v>234</v>
      </c>
      <c r="DH126" s="954"/>
      <c r="DI126" s="954"/>
      <c r="DJ126" s="954"/>
      <c r="DK126" s="954"/>
      <c r="DL126" s="954" t="s">
        <v>459</v>
      </c>
      <c r="DM126" s="954"/>
      <c r="DN126" s="954"/>
      <c r="DO126" s="954"/>
      <c r="DP126" s="954"/>
      <c r="DQ126" s="954" t="s">
        <v>234</v>
      </c>
      <c r="DR126" s="954"/>
      <c r="DS126" s="954"/>
      <c r="DT126" s="954"/>
      <c r="DU126" s="954"/>
      <c r="DV126" s="955" t="s">
        <v>234</v>
      </c>
      <c r="DW126" s="955"/>
      <c r="DX126" s="955"/>
      <c r="DY126" s="955"/>
      <c r="DZ126" s="956"/>
    </row>
    <row r="127" spans="1:130" s="233" customFormat="1" ht="26.25" customHeight="1" x14ac:dyDescent="0.15">
      <c r="A127" s="1086"/>
      <c r="B127" s="979"/>
      <c r="C127" s="1001" t="s">
        <v>493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38</v>
      </c>
      <c r="AB127" s="987"/>
      <c r="AC127" s="987"/>
      <c r="AD127" s="987"/>
      <c r="AE127" s="988"/>
      <c r="AF127" s="989">
        <v>32</v>
      </c>
      <c r="AG127" s="987"/>
      <c r="AH127" s="987"/>
      <c r="AI127" s="987"/>
      <c r="AJ127" s="988"/>
      <c r="AK127" s="989">
        <v>24</v>
      </c>
      <c r="AL127" s="987"/>
      <c r="AM127" s="987"/>
      <c r="AN127" s="987"/>
      <c r="AO127" s="988"/>
      <c r="AP127" s="990">
        <v>0</v>
      </c>
      <c r="AQ127" s="991"/>
      <c r="AR127" s="991"/>
      <c r="AS127" s="991"/>
      <c r="AT127" s="992"/>
      <c r="AU127" s="235"/>
      <c r="AV127" s="235"/>
      <c r="AW127" s="235"/>
      <c r="AX127" s="1059" t="s">
        <v>494</v>
      </c>
      <c r="AY127" s="1060"/>
      <c r="AZ127" s="1060"/>
      <c r="BA127" s="1060"/>
      <c r="BB127" s="1060"/>
      <c r="BC127" s="1060"/>
      <c r="BD127" s="1060"/>
      <c r="BE127" s="1061"/>
      <c r="BF127" s="1062" t="s">
        <v>495</v>
      </c>
      <c r="BG127" s="1060"/>
      <c r="BH127" s="1060"/>
      <c r="BI127" s="1060"/>
      <c r="BJ127" s="1060"/>
      <c r="BK127" s="1060"/>
      <c r="BL127" s="1061"/>
      <c r="BM127" s="1062" t="s">
        <v>496</v>
      </c>
      <c r="BN127" s="1060"/>
      <c r="BO127" s="1060"/>
      <c r="BP127" s="1060"/>
      <c r="BQ127" s="1060"/>
      <c r="BR127" s="1060"/>
      <c r="BS127" s="1061"/>
      <c r="BT127" s="1062" t="s">
        <v>497</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498</v>
      </c>
      <c r="CQ127" s="951"/>
      <c r="CR127" s="951"/>
      <c r="CS127" s="951"/>
      <c r="CT127" s="951"/>
      <c r="CU127" s="951"/>
      <c r="CV127" s="951"/>
      <c r="CW127" s="951"/>
      <c r="CX127" s="951"/>
      <c r="CY127" s="951"/>
      <c r="CZ127" s="951"/>
      <c r="DA127" s="951"/>
      <c r="DB127" s="951"/>
      <c r="DC127" s="951"/>
      <c r="DD127" s="951"/>
      <c r="DE127" s="951"/>
      <c r="DF127" s="952"/>
      <c r="DG127" s="953" t="s">
        <v>234</v>
      </c>
      <c r="DH127" s="954"/>
      <c r="DI127" s="954"/>
      <c r="DJ127" s="954"/>
      <c r="DK127" s="954"/>
      <c r="DL127" s="954" t="s">
        <v>398</v>
      </c>
      <c r="DM127" s="954"/>
      <c r="DN127" s="954"/>
      <c r="DO127" s="954"/>
      <c r="DP127" s="954"/>
      <c r="DQ127" s="954" t="s">
        <v>234</v>
      </c>
      <c r="DR127" s="954"/>
      <c r="DS127" s="954"/>
      <c r="DT127" s="954"/>
      <c r="DU127" s="954"/>
      <c r="DV127" s="955" t="s">
        <v>451</v>
      </c>
      <c r="DW127" s="955"/>
      <c r="DX127" s="955"/>
      <c r="DY127" s="955"/>
      <c r="DZ127" s="956"/>
    </row>
    <row r="128" spans="1:130" s="233" customFormat="1" ht="26.25" customHeight="1" thickBot="1" x14ac:dyDescent="0.2">
      <c r="A128" s="1069" t="s">
        <v>499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500</v>
      </c>
      <c r="X128" s="1071"/>
      <c r="Y128" s="1071"/>
      <c r="Z128" s="1072"/>
      <c r="AA128" s="1073">
        <v>15931</v>
      </c>
      <c r="AB128" s="1074"/>
      <c r="AC128" s="1074"/>
      <c r="AD128" s="1074"/>
      <c r="AE128" s="1075"/>
      <c r="AF128" s="1076">
        <v>15497</v>
      </c>
      <c r="AG128" s="1074"/>
      <c r="AH128" s="1074"/>
      <c r="AI128" s="1074"/>
      <c r="AJ128" s="1075"/>
      <c r="AK128" s="1076">
        <v>14977</v>
      </c>
      <c r="AL128" s="1074"/>
      <c r="AM128" s="1074"/>
      <c r="AN128" s="1074"/>
      <c r="AO128" s="1075"/>
      <c r="AP128" s="1077"/>
      <c r="AQ128" s="1078"/>
      <c r="AR128" s="1078"/>
      <c r="AS128" s="1078"/>
      <c r="AT128" s="1079"/>
      <c r="AU128" s="235"/>
      <c r="AV128" s="235"/>
      <c r="AW128" s="235"/>
      <c r="AX128" s="924" t="s">
        <v>501</v>
      </c>
      <c r="AY128" s="925"/>
      <c r="AZ128" s="925"/>
      <c r="BA128" s="925"/>
      <c r="BB128" s="925"/>
      <c r="BC128" s="925"/>
      <c r="BD128" s="925"/>
      <c r="BE128" s="926"/>
      <c r="BF128" s="1080" t="s">
        <v>234</v>
      </c>
      <c r="BG128" s="1081"/>
      <c r="BH128" s="1081"/>
      <c r="BI128" s="1081"/>
      <c r="BJ128" s="1081"/>
      <c r="BK128" s="1081"/>
      <c r="BL128" s="1082"/>
      <c r="BM128" s="1080">
        <v>13.69</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502</v>
      </c>
      <c r="CQ128" s="754"/>
      <c r="CR128" s="754"/>
      <c r="CS128" s="754"/>
      <c r="CT128" s="754"/>
      <c r="CU128" s="754"/>
      <c r="CV128" s="754"/>
      <c r="CW128" s="754"/>
      <c r="CX128" s="754"/>
      <c r="CY128" s="754"/>
      <c r="CZ128" s="754"/>
      <c r="DA128" s="754"/>
      <c r="DB128" s="754"/>
      <c r="DC128" s="754"/>
      <c r="DD128" s="754"/>
      <c r="DE128" s="754"/>
      <c r="DF128" s="1064"/>
      <c r="DG128" s="1065" t="s">
        <v>463</v>
      </c>
      <c r="DH128" s="1066"/>
      <c r="DI128" s="1066"/>
      <c r="DJ128" s="1066"/>
      <c r="DK128" s="1066"/>
      <c r="DL128" s="1066" t="s">
        <v>448</v>
      </c>
      <c r="DM128" s="1066"/>
      <c r="DN128" s="1066"/>
      <c r="DO128" s="1066"/>
      <c r="DP128" s="1066"/>
      <c r="DQ128" s="1066" t="s">
        <v>459</v>
      </c>
      <c r="DR128" s="1066"/>
      <c r="DS128" s="1066"/>
      <c r="DT128" s="1066"/>
      <c r="DU128" s="1066"/>
      <c r="DV128" s="1067" t="s">
        <v>459</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503</v>
      </c>
      <c r="X129" s="1099"/>
      <c r="Y129" s="1099"/>
      <c r="Z129" s="1100"/>
      <c r="AA129" s="986">
        <v>7710545</v>
      </c>
      <c r="AB129" s="987"/>
      <c r="AC129" s="987"/>
      <c r="AD129" s="987"/>
      <c r="AE129" s="988"/>
      <c r="AF129" s="989">
        <v>7957985</v>
      </c>
      <c r="AG129" s="987"/>
      <c r="AH129" s="987"/>
      <c r="AI129" s="987"/>
      <c r="AJ129" s="988"/>
      <c r="AK129" s="989">
        <v>8241326</v>
      </c>
      <c r="AL129" s="987"/>
      <c r="AM129" s="987"/>
      <c r="AN129" s="987"/>
      <c r="AO129" s="988"/>
      <c r="AP129" s="1101"/>
      <c r="AQ129" s="1102"/>
      <c r="AR129" s="1102"/>
      <c r="AS129" s="1102"/>
      <c r="AT129" s="1103"/>
      <c r="AU129" s="236"/>
      <c r="AV129" s="236"/>
      <c r="AW129" s="236"/>
      <c r="AX129" s="1093" t="s">
        <v>504</v>
      </c>
      <c r="AY129" s="951"/>
      <c r="AZ129" s="951"/>
      <c r="BA129" s="951"/>
      <c r="BB129" s="951"/>
      <c r="BC129" s="951"/>
      <c r="BD129" s="951"/>
      <c r="BE129" s="952"/>
      <c r="BF129" s="1094" t="s">
        <v>234</v>
      </c>
      <c r="BG129" s="1095"/>
      <c r="BH129" s="1095"/>
      <c r="BI129" s="1095"/>
      <c r="BJ129" s="1095"/>
      <c r="BK129" s="1095"/>
      <c r="BL129" s="1096"/>
      <c r="BM129" s="1094">
        <v>18.690000000000001</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506</v>
      </c>
      <c r="X130" s="1099"/>
      <c r="Y130" s="1099"/>
      <c r="Z130" s="1100"/>
      <c r="AA130" s="986">
        <v>1344947</v>
      </c>
      <c r="AB130" s="987"/>
      <c r="AC130" s="987"/>
      <c r="AD130" s="987"/>
      <c r="AE130" s="988"/>
      <c r="AF130" s="989">
        <v>1327048</v>
      </c>
      <c r="AG130" s="987"/>
      <c r="AH130" s="987"/>
      <c r="AI130" s="987"/>
      <c r="AJ130" s="988"/>
      <c r="AK130" s="989">
        <v>1319507</v>
      </c>
      <c r="AL130" s="987"/>
      <c r="AM130" s="987"/>
      <c r="AN130" s="987"/>
      <c r="AO130" s="988"/>
      <c r="AP130" s="1101"/>
      <c r="AQ130" s="1102"/>
      <c r="AR130" s="1102"/>
      <c r="AS130" s="1102"/>
      <c r="AT130" s="1103"/>
      <c r="AU130" s="236"/>
      <c r="AV130" s="236"/>
      <c r="AW130" s="236"/>
      <c r="AX130" s="1093" t="s">
        <v>507</v>
      </c>
      <c r="AY130" s="951"/>
      <c r="AZ130" s="951"/>
      <c r="BA130" s="951"/>
      <c r="BB130" s="951"/>
      <c r="BC130" s="951"/>
      <c r="BD130" s="951"/>
      <c r="BE130" s="952"/>
      <c r="BF130" s="1129">
        <v>9.8000000000000007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508</v>
      </c>
      <c r="X131" s="1136"/>
      <c r="Y131" s="1136"/>
      <c r="Z131" s="1137"/>
      <c r="AA131" s="1032">
        <v>6365598</v>
      </c>
      <c r="AB131" s="1014"/>
      <c r="AC131" s="1014"/>
      <c r="AD131" s="1014"/>
      <c r="AE131" s="1015"/>
      <c r="AF131" s="1013">
        <v>6630937</v>
      </c>
      <c r="AG131" s="1014"/>
      <c r="AH131" s="1014"/>
      <c r="AI131" s="1014"/>
      <c r="AJ131" s="1015"/>
      <c r="AK131" s="1013">
        <v>6921819</v>
      </c>
      <c r="AL131" s="1014"/>
      <c r="AM131" s="1014"/>
      <c r="AN131" s="1014"/>
      <c r="AO131" s="1015"/>
      <c r="AP131" s="1138"/>
      <c r="AQ131" s="1139"/>
      <c r="AR131" s="1139"/>
      <c r="AS131" s="1139"/>
      <c r="AT131" s="1140"/>
      <c r="AU131" s="236"/>
      <c r="AV131" s="236"/>
      <c r="AW131" s="236"/>
      <c r="AX131" s="1111" t="s">
        <v>509</v>
      </c>
      <c r="AY131" s="754"/>
      <c r="AZ131" s="754"/>
      <c r="BA131" s="754"/>
      <c r="BB131" s="754"/>
      <c r="BC131" s="754"/>
      <c r="BD131" s="754"/>
      <c r="BE131" s="1064"/>
      <c r="BF131" s="1112">
        <v>8.6999999999999993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511</v>
      </c>
      <c r="W132" s="1122"/>
      <c r="X132" s="1122"/>
      <c r="Y132" s="1122"/>
      <c r="Z132" s="1123"/>
      <c r="AA132" s="1124">
        <v>9.9363170590000003</v>
      </c>
      <c r="AB132" s="1125"/>
      <c r="AC132" s="1125"/>
      <c r="AD132" s="1125"/>
      <c r="AE132" s="1126"/>
      <c r="AF132" s="1127">
        <v>10.05619568</v>
      </c>
      <c r="AG132" s="1125"/>
      <c r="AH132" s="1125"/>
      <c r="AI132" s="1125"/>
      <c r="AJ132" s="1126"/>
      <c r="AK132" s="1127">
        <v>9.5348347019999995</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512</v>
      </c>
      <c r="W133" s="1105"/>
      <c r="X133" s="1105"/>
      <c r="Y133" s="1105"/>
      <c r="Z133" s="1106"/>
      <c r="AA133" s="1107">
        <v>9.6</v>
      </c>
      <c r="AB133" s="1108"/>
      <c r="AC133" s="1108"/>
      <c r="AD133" s="1108"/>
      <c r="AE133" s="1109"/>
      <c r="AF133" s="1107">
        <v>9.8000000000000007</v>
      </c>
      <c r="AG133" s="1108"/>
      <c r="AH133" s="1108"/>
      <c r="AI133" s="1108"/>
      <c r="AJ133" s="1109"/>
      <c r="AK133" s="1107">
        <v>9.8000000000000007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jfiV19ack+c/m2sTnE+HNCf8ZtfYvZsN0eO3Fynk/2NzbjF561P/A1OPNnCccTkAD9GbxGyMJ0OzxHWX9gQnA==" saltValue="JKT13ULSvshy9Jn/Jakr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XBr2yK6hqjOkb85Ol7NxDwwD8IRqSUMA4nyiHIVjU4RmI4L7N7G2zJitFd5nIgbi4KnyeZwfL1gvKf5ePlkkQ==" saltValue="ue6VCG8d+oeN4IDQ/Qjd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1"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EsViaAi1NM8HOio9j0uCZqX640eLUG2zzE4c/OqM8iZmiHNzFrPmAuICFMO0TJKa+ftyjiWWOPBHCTfKpqzkQ==" saltValue="2bwkegVRs0QHJkoBk0qx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516</v>
      </c>
      <c r="AP7" s="275"/>
      <c r="AQ7" s="276" t="s">
        <v>517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518</v>
      </c>
      <c r="AQ8" s="282" t="s">
        <v>519</v>
      </c>
      <c r="AR8" s="283" t="s">
        <v>520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521</v>
      </c>
      <c r="AL9" s="1145"/>
      <c r="AM9" s="1145"/>
      <c r="AN9" s="1146"/>
      <c r="AO9" s="284">
        <v>2227455</v>
      </c>
      <c r="AP9" s="284">
        <v>87962</v>
      </c>
      <c r="AQ9" s="285">
        <v>89252</v>
      </c>
      <c r="AR9" s="286">
        <v>-1.4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522</v>
      </c>
      <c r="AL10" s="1145"/>
      <c r="AM10" s="1145"/>
      <c r="AN10" s="1146"/>
      <c r="AO10" s="287">
        <v>237375</v>
      </c>
      <c r="AP10" s="287">
        <v>9374</v>
      </c>
      <c r="AQ10" s="288">
        <v>11439</v>
      </c>
      <c r="AR10" s="289">
        <v>-18.100000000000001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523</v>
      </c>
      <c r="AL11" s="1145"/>
      <c r="AM11" s="1145"/>
      <c r="AN11" s="1146"/>
      <c r="AO11" s="287" t="s">
        <v>524</v>
      </c>
      <c r="AP11" s="287" t="s">
        <v>524</v>
      </c>
      <c r="AQ11" s="288">
        <v>869</v>
      </c>
      <c r="AR11" s="289" t="s">
        <v>524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525</v>
      </c>
      <c r="AL12" s="1145"/>
      <c r="AM12" s="1145"/>
      <c r="AN12" s="1146"/>
      <c r="AO12" s="287" t="s">
        <v>524</v>
      </c>
      <c r="AP12" s="287" t="s">
        <v>524</v>
      </c>
      <c r="AQ12" s="288">
        <v>1</v>
      </c>
      <c r="AR12" s="289" t="s">
        <v>524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526</v>
      </c>
      <c r="AL13" s="1145"/>
      <c r="AM13" s="1145"/>
      <c r="AN13" s="1146"/>
      <c r="AO13" s="287">
        <v>90806</v>
      </c>
      <c r="AP13" s="287">
        <v>3586</v>
      </c>
      <c r="AQ13" s="288">
        <v>3581</v>
      </c>
      <c r="AR13" s="289">
        <v>0.1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527</v>
      </c>
      <c r="AL14" s="1145"/>
      <c r="AM14" s="1145"/>
      <c r="AN14" s="1146"/>
      <c r="AO14" s="287">
        <v>29193</v>
      </c>
      <c r="AP14" s="287">
        <v>1153</v>
      </c>
      <c r="AQ14" s="288">
        <v>1527</v>
      </c>
      <c r="AR14" s="289">
        <v>-24.5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528</v>
      </c>
      <c r="AL15" s="1148"/>
      <c r="AM15" s="1148"/>
      <c r="AN15" s="1149"/>
      <c r="AO15" s="287">
        <v>-202533</v>
      </c>
      <c r="AP15" s="287">
        <v>-7998</v>
      </c>
      <c r="AQ15" s="288">
        <v>-6588</v>
      </c>
      <c r="AR15" s="289">
        <v>21.4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2382296</v>
      </c>
      <c r="AP16" s="287">
        <v>94076</v>
      </c>
      <c r="AQ16" s="288">
        <v>100080</v>
      </c>
      <c r="AR16" s="289">
        <v>-6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533</v>
      </c>
      <c r="AL21" s="1151"/>
      <c r="AM21" s="1151"/>
      <c r="AN21" s="1152"/>
      <c r="AO21" s="300">
        <v>7.98</v>
      </c>
      <c r="AP21" s="301">
        <v>9.0299999999999994</v>
      </c>
      <c r="AQ21" s="302">
        <v>-1.05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534</v>
      </c>
      <c r="AL22" s="1151"/>
      <c r="AM22" s="1151"/>
      <c r="AN22" s="1152"/>
      <c r="AO22" s="305">
        <v>94.7</v>
      </c>
      <c r="AP22" s="306">
        <v>97.7</v>
      </c>
      <c r="AQ22" s="307">
        <v>-3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516</v>
      </c>
      <c r="AP30" s="275"/>
      <c r="AQ30" s="276" t="s">
        <v>517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518</v>
      </c>
      <c r="AQ31" s="282" t="s">
        <v>519</v>
      </c>
      <c r="AR31" s="283" t="s">
        <v>520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538</v>
      </c>
      <c r="AL32" s="1159"/>
      <c r="AM32" s="1159"/>
      <c r="AN32" s="1160"/>
      <c r="AO32" s="315">
        <v>1425534</v>
      </c>
      <c r="AP32" s="315">
        <v>56294</v>
      </c>
      <c r="AQ32" s="316">
        <v>56817</v>
      </c>
      <c r="AR32" s="317">
        <v>-0.9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539</v>
      </c>
      <c r="AL33" s="1159"/>
      <c r="AM33" s="1159"/>
      <c r="AN33" s="1160"/>
      <c r="AO33" s="315" t="s">
        <v>524</v>
      </c>
      <c r="AP33" s="315" t="s">
        <v>524</v>
      </c>
      <c r="AQ33" s="316" t="s">
        <v>524</v>
      </c>
      <c r="AR33" s="317" t="s">
        <v>524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540</v>
      </c>
      <c r="AL34" s="1159"/>
      <c r="AM34" s="1159"/>
      <c r="AN34" s="1160"/>
      <c r="AO34" s="315" t="s">
        <v>524</v>
      </c>
      <c r="AP34" s="315" t="s">
        <v>524</v>
      </c>
      <c r="AQ34" s="316">
        <v>1</v>
      </c>
      <c r="AR34" s="317" t="s">
        <v>524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541</v>
      </c>
      <c r="AL35" s="1159"/>
      <c r="AM35" s="1159"/>
      <c r="AN35" s="1160"/>
      <c r="AO35" s="315">
        <v>440941</v>
      </c>
      <c r="AP35" s="315">
        <v>17413</v>
      </c>
      <c r="AQ35" s="316">
        <v>14495</v>
      </c>
      <c r="AR35" s="317">
        <v>20.100000000000001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542</v>
      </c>
      <c r="AL36" s="1159"/>
      <c r="AM36" s="1159"/>
      <c r="AN36" s="1160"/>
      <c r="AO36" s="315">
        <v>127969</v>
      </c>
      <c r="AP36" s="315">
        <v>5053</v>
      </c>
      <c r="AQ36" s="316">
        <v>2703</v>
      </c>
      <c r="AR36" s="317">
        <v>86.9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543</v>
      </c>
      <c r="AL37" s="1159"/>
      <c r="AM37" s="1159"/>
      <c r="AN37" s="1160"/>
      <c r="AO37" s="315">
        <v>24</v>
      </c>
      <c r="AP37" s="315">
        <v>1</v>
      </c>
      <c r="AQ37" s="316">
        <v>273</v>
      </c>
      <c r="AR37" s="317">
        <v>-99.6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544</v>
      </c>
      <c r="AL38" s="1162"/>
      <c r="AM38" s="1162"/>
      <c r="AN38" s="1163"/>
      <c r="AO38" s="318" t="s">
        <v>524</v>
      </c>
      <c r="AP38" s="318" t="s">
        <v>524</v>
      </c>
      <c r="AQ38" s="319">
        <v>2</v>
      </c>
      <c r="AR38" s="307" t="s">
        <v>524</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545</v>
      </c>
      <c r="AL39" s="1162"/>
      <c r="AM39" s="1162"/>
      <c r="AN39" s="1163"/>
      <c r="AO39" s="315">
        <v>-14977</v>
      </c>
      <c r="AP39" s="315">
        <v>-591</v>
      </c>
      <c r="AQ39" s="316">
        <v>-4629</v>
      </c>
      <c r="AR39" s="317">
        <v>-87.2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546</v>
      </c>
      <c r="AL40" s="1159"/>
      <c r="AM40" s="1159"/>
      <c r="AN40" s="1160"/>
      <c r="AO40" s="315">
        <v>-1319507</v>
      </c>
      <c r="AP40" s="315">
        <v>-52107</v>
      </c>
      <c r="AQ40" s="316">
        <v>-48266</v>
      </c>
      <c r="AR40" s="317">
        <v>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300</v>
      </c>
      <c r="AL41" s="1165"/>
      <c r="AM41" s="1165"/>
      <c r="AN41" s="1166"/>
      <c r="AO41" s="315">
        <v>659984</v>
      </c>
      <c r="AP41" s="315">
        <v>26063</v>
      </c>
      <c r="AQ41" s="316">
        <v>21396</v>
      </c>
      <c r="AR41" s="317">
        <v>21.8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516</v>
      </c>
      <c r="AN49" s="1155" t="s">
        <v>550</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551</v>
      </c>
      <c r="AO50" s="332" t="s">
        <v>552</v>
      </c>
      <c r="AP50" s="333" t="s">
        <v>553</v>
      </c>
      <c r="AQ50" s="334" t="s">
        <v>554</v>
      </c>
      <c r="AR50" s="335" t="s">
        <v>555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2197315</v>
      </c>
      <c r="AN51" s="337">
        <v>82358</v>
      </c>
      <c r="AO51" s="338">
        <v>-6.2</v>
      </c>
      <c r="AP51" s="339">
        <v>88968</v>
      </c>
      <c r="AQ51" s="340">
        <v>6.8</v>
      </c>
      <c r="AR51" s="341">
        <v>-13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650457</v>
      </c>
      <c r="AN52" s="345">
        <v>24380</v>
      </c>
      <c r="AO52" s="346">
        <v>-15.4</v>
      </c>
      <c r="AP52" s="347">
        <v>45482</v>
      </c>
      <c r="AQ52" s="348">
        <v>5.5</v>
      </c>
      <c r="AR52" s="349">
        <v>-20.9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2708386</v>
      </c>
      <c r="AN53" s="337">
        <v>103012</v>
      </c>
      <c r="AO53" s="338">
        <v>25.1</v>
      </c>
      <c r="AP53" s="339">
        <v>85173</v>
      </c>
      <c r="AQ53" s="340">
        <v>-4.3</v>
      </c>
      <c r="AR53" s="341">
        <v>29.4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956083</v>
      </c>
      <c r="AN54" s="345">
        <v>36364</v>
      </c>
      <c r="AO54" s="346">
        <v>49.2</v>
      </c>
      <c r="AP54" s="347">
        <v>43913</v>
      </c>
      <c r="AQ54" s="348">
        <v>-3.4</v>
      </c>
      <c r="AR54" s="349">
        <v>52.6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1546239</v>
      </c>
      <c r="AN55" s="337">
        <v>59597</v>
      </c>
      <c r="AO55" s="338">
        <v>-42.1</v>
      </c>
      <c r="AP55" s="339">
        <v>94081</v>
      </c>
      <c r="AQ55" s="340">
        <v>10.5</v>
      </c>
      <c r="AR55" s="341">
        <v>-52.6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557422</v>
      </c>
      <c r="AN56" s="345">
        <v>21485</v>
      </c>
      <c r="AO56" s="346">
        <v>-40.9</v>
      </c>
      <c r="AP56" s="347">
        <v>48949</v>
      </c>
      <c r="AQ56" s="348">
        <v>11.5</v>
      </c>
      <c r="AR56" s="349">
        <v>-52.4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2182488</v>
      </c>
      <c r="AN57" s="337">
        <v>84998</v>
      </c>
      <c r="AO57" s="338">
        <v>42.6</v>
      </c>
      <c r="AP57" s="339">
        <v>92632</v>
      </c>
      <c r="AQ57" s="340">
        <v>-1.5</v>
      </c>
      <c r="AR57" s="341">
        <v>44.1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1068344</v>
      </c>
      <c r="AN58" s="345">
        <v>41607</v>
      </c>
      <c r="AO58" s="346">
        <v>93.7</v>
      </c>
      <c r="AP58" s="347">
        <v>47978</v>
      </c>
      <c r="AQ58" s="348">
        <v>-2</v>
      </c>
      <c r="AR58" s="349">
        <v>95.7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1623306</v>
      </c>
      <c r="AN59" s="337">
        <v>64104</v>
      </c>
      <c r="AO59" s="338">
        <v>-24.6</v>
      </c>
      <c r="AP59" s="339">
        <v>71279</v>
      </c>
      <c r="AQ59" s="340">
        <v>-23.1</v>
      </c>
      <c r="AR59" s="341">
        <v>-1.5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551268</v>
      </c>
      <c r="AN60" s="345">
        <v>21769</v>
      </c>
      <c r="AO60" s="346">
        <v>-47.7</v>
      </c>
      <c r="AP60" s="347">
        <v>36731</v>
      </c>
      <c r="AQ60" s="348">
        <v>-23.4</v>
      </c>
      <c r="AR60" s="349">
        <v>-24.3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2051547</v>
      </c>
      <c r="AN61" s="352">
        <v>78814</v>
      </c>
      <c r="AO61" s="353">
        <v>-1</v>
      </c>
      <c r="AP61" s="354">
        <v>86427</v>
      </c>
      <c r="AQ61" s="355">
        <v>-2.2999999999999998</v>
      </c>
      <c r="AR61" s="341">
        <v>1.3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756715</v>
      </c>
      <c r="AN62" s="345">
        <v>29121</v>
      </c>
      <c r="AO62" s="346">
        <v>7.8</v>
      </c>
      <c r="AP62" s="347">
        <v>44611</v>
      </c>
      <c r="AQ62" s="348">
        <v>-2.4</v>
      </c>
      <c r="AR62" s="349">
        <v>10.199999999999999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UhXZizomCfeUKouGT4KZo0nBuiihMlGgMoFzM8KVj5yuJ/g1sW1LfBb6iZpAqVgqazntoWpJ+dE5t7B/sxyow==" saltValue="A0bLMp2VYB3bw0iM6iUt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564</v>
      </c>
    </row>
    <row r="120" spans="125:125" ht="13.5" hidden="1" customHeight="1" x14ac:dyDescent="0.15"/>
    <row r="121" spans="125:125" ht="13.5" hidden="1" customHeight="1" x14ac:dyDescent="0.15">
      <c r="DU121" s="262"/>
    </row>
  </sheetData>
  <sheetProtection algorithmName="SHA-512" hashValue="i0btOZmwuz6LdENdRnS/Kq4wTCbmbQQheywC1T62cwB2cC707uDf6M1PoEmxIGiYR1+7iCDMIfDN/mgSFQkHpA==" saltValue="fGjQpmlDqO6TnHyk1eY4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565</v>
      </c>
    </row>
  </sheetData>
  <sheetProtection algorithmName="SHA-512" hashValue="77CGgH8wknMIVVtswGa9xxzxW61sxP2/Yikbi0HndpUpCzJGl5yT82GaSqyZKUilOyjeTLwB24xu2D04uA5yiQ==" saltValue="ykImbJRIZlgmjrySb1gE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J46" sqref="J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7" t="s">
        <v>3</v>
      </c>
      <c r="D47" s="1167"/>
      <c r="E47" s="1168"/>
      <c r="F47" s="11">
        <v>37.840000000000003</v>
      </c>
      <c r="G47" s="12">
        <v>40.82</v>
      </c>
      <c r="H47" s="12">
        <v>41.14</v>
      </c>
      <c r="I47" s="12">
        <v>41.06</v>
      </c>
      <c r="J47" s="13">
        <v>43.69</v>
      </c>
    </row>
    <row r="48" spans="2:10" ht="57.75" customHeight="1" x14ac:dyDescent="0.15">
      <c r="B48" s="14"/>
      <c r="C48" s="1169" t="s">
        <v>4</v>
      </c>
      <c r="D48" s="1169"/>
      <c r="E48" s="1170"/>
      <c r="F48" s="15">
        <v>5.56</v>
      </c>
      <c r="G48" s="16">
        <v>4.76</v>
      </c>
      <c r="H48" s="16">
        <v>7.13</v>
      </c>
      <c r="I48" s="16">
        <v>8.1999999999999993</v>
      </c>
      <c r="J48" s="17">
        <v>10.68</v>
      </c>
    </row>
    <row r="49" spans="2:10" ht="57.75" customHeight="1" thickBot="1" x14ac:dyDescent="0.2">
      <c r="B49" s="18"/>
      <c r="C49" s="1171" t="s">
        <v>5</v>
      </c>
      <c r="D49" s="1171"/>
      <c r="E49" s="1172"/>
      <c r="F49" s="19">
        <v>2.2400000000000002</v>
      </c>
      <c r="G49" s="20">
        <v>2.02</v>
      </c>
      <c r="H49" s="20">
        <v>2.31</v>
      </c>
      <c r="I49" s="20">
        <v>2.4900000000000002</v>
      </c>
      <c r="J49" s="21">
        <v>6.79</v>
      </c>
    </row>
    <row r="50" spans="2:10" x14ac:dyDescent="0.15"/>
  </sheetData>
  <sheetProtection algorithmName="SHA-512" hashValue="aTvI7AAwuiGwJ/kY2e7Kl93BaIUXr0lBIyCTXwi0NW2x3iqrrmwfp4OVNvnK68Sg3Nn/Ns87E2bAsEN1bXnjaw==" saltValue="Yr/4uaGoDVeof4G9xt7t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9" t="s">
        <v>571</v>
      </c>
      <c r="D34" s="1179"/>
      <c r="E34" s="1180"/>
      <c r="F34" s="32">
        <v>5.5</v>
      </c>
      <c r="G34" s="33">
        <v>4.71</v>
      </c>
      <c r="H34" s="33">
        <v>7.03</v>
      </c>
      <c r="I34" s="33">
        <v>7.96</v>
      </c>
      <c r="J34" s="34">
        <v>9.66</v>
      </c>
      <c r="K34" s="22"/>
      <c r="L34" s="22"/>
      <c r="M34" s="22"/>
      <c r="N34" s="22"/>
      <c r="O34" s="22"/>
      <c r="P34" s="22"/>
    </row>
    <row r="35" spans="1:16" ht="39" customHeight="1" x14ac:dyDescent="0.15">
      <c r="A35" s="22"/>
      <c r="B35" s="35"/>
      <c r="C35" s="1173" t="s">
        <v>572</v>
      </c>
      <c r="D35" s="1174"/>
      <c r="E35" s="1175"/>
      <c r="F35" s="36">
        <v>0.87</v>
      </c>
      <c r="G35" s="37">
        <v>1.79</v>
      </c>
      <c r="H35" s="37">
        <v>0.37</v>
      </c>
      <c r="I35" s="37">
        <v>1.22</v>
      </c>
      <c r="J35" s="38">
        <v>1.48</v>
      </c>
      <c r="K35" s="22"/>
      <c r="L35" s="22"/>
      <c r="M35" s="22"/>
      <c r="N35" s="22"/>
      <c r="O35" s="22"/>
      <c r="P35" s="22"/>
    </row>
    <row r="36" spans="1:16" ht="39" customHeight="1" x14ac:dyDescent="0.15">
      <c r="A36" s="22"/>
      <c r="B36" s="35"/>
      <c r="C36" s="1173" t="s">
        <v>573</v>
      </c>
      <c r="D36" s="1174"/>
      <c r="E36" s="1175"/>
      <c r="F36" s="36">
        <v>0.11</v>
      </c>
      <c r="G36" s="37">
        <v>0.06</v>
      </c>
      <c r="H36" s="37">
        <v>0.09</v>
      </c>
      <c r="I36" s="37">
        <v>0.15</v>
      </c>
      <c r="J36" s="38">
        <v>0.17</v>
      </c>
      <c r="K36" s="22"/>
      <c r="L36" s="22"/>
      <c r="M36" s="22"/>
      <c r="N36" s="22"/>
      <c r="O36" s="22"/>
      <c r="P36" s="22"/>
    </row>
    <row r="37" spans="1:16" ht="39" customHeight="1" x14ac:dyDescent="0.15">
      <c r="A37" s="22"/>
      <c r="B37" s="35"/>
      <c r="C37" s="1173" t="s">
        <v>574</v>
      </c>
      <c r="D37" s="1174"/>
      <c r="E37" s="1175"/>
      <c r="F37" s="36">
        <v>0.08</v>
      </c>
      <c r="G37" s="37">
        <v>7.0000000000000007E-2</v>
      </c>
      <c r="H37" s="37">
        <v>0.08</v>
      </c>
      <c r="I37" s="37">
        <v>0.08</v>
      </c>
      <c r="J37" s="38">
        <v>0.14000000000000001</v>
      </c>
      <c r="K37" s="22"/>
      <c r="L37" s="22"/>
      <c r="M37" s="22"/>
      <c r="N37" s="22"/>
      <c r="O37" s="22"/>
      <c r="P37" s="22"/>
    </row>
    <row r="38" spans="1:16" ht="39" customHeight="1" x14ac:dyDescent="0.15">
      <c r="A38" s="22"/>
      <c r="B38" s="35"/>
      <c r="C38" s="1173" t="s">
        <v>575</v>
      </c>
      <c r="D38" s="1174"/>
      <c r="E38" s="1175"/>
      <c r="F38" s="36">
        <v>0.01</v>
      </c>
      <c r="G38" s="37">
        <v>0.01</v>
      </c>
      <c r="H38" s="37">
        <v>0.1</v>
      </c>
      <c r="I38" s="37">
        <v>0.38</v>
      </c>
      <c r="J38" s="38">
        <v>0.12</v>
      </c>
      <c r="K38" s="22"/>
      <c r="L38" s="22"/>
      <c r="M38" s="22"/>
      <c r="N38" s="22"/>
      <c r="O38" s="22"/>
      <c r="P38" s="22"/>
    </row>
    <row r="39" spans="1:16" ht="39" customHeight="1" x14ac:dyDescent="0.15">
      <c r="A39" s="22"/>
      <c r="B39" s="35"/>
      <c r="C39" s="1173" t="s">
        <v>576</v>
      </c>
      <c r="D39" s="1174"/>
      <c r="E39" s="1175"/>
      <c r="F39" s="36">
        <v>0.16</v>
      </c>
      <c r="G39" s="37">
        <v>0.04</v>
      </c>
      <c r="H39" s="37">
        <v>0.15</v>
      </c>
      <c r="I39" s="37">
        <v>0.21</v>
      </c>
      <c r="J39" s="38">
        <v>0.08</v>
      </c>
      <c r="K39" s="22"/>
      <c r="L39" s="22"/>
      <c r="M39" s="22"/>
      <c r="N39" s="22"/>
      <c r="O39" s="22"/>
      <c r="P39" s="22"/>
    </row>
    <row r="40" spans="1:16" ht="39" customHeight="1" x14ac:dyDescent="0.15">
      <c r="A40" s="22"/>
      <c r="B40" s="35"/>
      <c r="C40" s="1173" t="s">
        <v>577</v>
      </c>
      <c r="D40" s="1174"/>
      <c r="E40" s="1175"/>
      <c r="F40" s="36">
        <v>0.03</v>
      </c>
      <c r="G40" s="37">
        <v>0.02</v>
      </c>
      <c r="H40" s="37">
        <v>7.0000000000000007E-2</v>
      </c>
      <c r="I40" s="37">
        <v>0.2</v>
      </c>
      <c r="J40" s="38">
        <v>0.04</v>
      </c>
      <c r="K40" s="22"/>
      <c r="L40" s="22"/>
      <c r="M40" s="22"/>
      <c r="N40" s="22"/>
      <c r="O40" s="22"/>
      <c r="P40" s="22"/>
    </row>
    <row r="41" spans="1:16" ht="39" customHeight="1" x14ac:dyDescent="0.15">
      <c r="A41" s="22"/>
      <c r="B41" s="35"/>
      <c r="C41" s="1173" t="s">
        <v>578</v>
      </c>
      <c r="D41" s="1174"/>
      <c r="E41" s="1175"/>
      <c r="F41" s="36">
        <v>0</v>
      </c>
      <c r="G41" s="37">
        <v>0.03</v>
      </c>
      <c r="H41" s="37">
        <v>0.03</v>
      </c>
      <c r="I41" s="37" t="s">
        <v>579</v>
      </c>
      <c r="J41" s="38">
        <v>0.02</v>
      </c>
      <c r="K41" s="22"/>
      <c r="L41" s="22"/>
      <c r="M41" s="22"/>
      <c r="N41" s="22"/>
      <c r="O41" s="22"/>
      <c r="P41" s="22"/>
    </row>
    <row r="42" spans="1:16" ht="39" customHeight="1" x14ac:dyDescent="0.15">
      <c r="A42" s="22"/>
      <c r="B42" s="39"/>
      <c r="C42" s="1173" t="s">
        <v>580</v>
      </c>
      <c r="D42" s="1174"/>
      <c r="E42" s="1175"/>
      <c r="F42" s="36" t="s">
        <v>524</v>
      </c>
      <c r="G42" s="37" t="s">
        <v>524</v>
      </c>
      <c r="H42" s="37" t="s">
        <v>524</v>
      </c>
      <c r="I42" s="37" t="s">
        <v>524</v>
      </c>
      <c r="J42" s="38" t="s">
        <v>524</v>
      </c>
      <c r="K42" s="22"/>
      <c r="L42" s="22"/>
      <c r="M42" s="22"/>
      <c r="N42" s="22"/>
      <c r="O42" s="22"/>
      <c r="P42" s="22"/>
    </row>
    <row r="43" spans="1:16" ht="39" customHeight="1" thickBot="1" x14ac:dyDescent="0.2">
      <c r="A43" s="22"/>
      <c r="B43" s="40"/>
      <c r="C43" s="1176" t="s">
        <v>581</v>
      </c>
      <c r="D43" s="1177"/>
      <c r="E43" s="1178"/>
      <c r="F43" s="41">
        <v>17.86</v>
      </c>
      <c r="G43" s="42">
        <v>16.670000000000002</v>
      </c>
      <c r="H43" s="42">
        <v>15.15</v>
      </c>
      <c r="I43" s="42">
        <v>0.14000000000000001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0Ks82h6UUMG63B74WcRnAkJz3wHFQGoLQqgd4RFyuUG7/4gRB/sEa1vM1rTZbVZpMyEE4XaTMvB0saUrfj4pA==" saltValue="TD+6P7+Dhl65zKpJDDHN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1540</v>
      </c>
      <c r="L45" s="60">
        <v>1492</v>
      </c>
      <c r="M45" s="60">
        <v>1431</v>
      </c>
      <c r="N45" s="60">
        <v>1444</v>
      </c>
      <c r="O45" s="61">
        <v>1426</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524</v>
      </c>
      <c r="L46" s="64" t="s">
        <v>524</v>
      </c>
      <c r="M46" s="64" t="s">
        <v>524</v>
      </c>
      <c r="N46" s="64" t="s">
        <v>524</v>
      </c>
      <c r="O46" s="65" t="s">
        <v>524</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524</v>
      </c>
      <c r="L47" s="64" t="s">
        <v>524</v>
      </c>
      <c r="M47" s="64" t="s">
        <v>524</v>
      </c>
      <c r="N47" s="64" t="s">
        <v>524</v>
      </c>
      <c r="O47" s="65" t="s">
        <v>524</v>
      </c>
      <c r="P47" s="48"/>
      <c r="Q47" s="48"/>
      <c r="R47" s="48"/>
      <c r="S47" s="48"/>
      <c r="T47" s="48"/>
      <c r="U47" s="48"/>
    </row>
    <row r="48" spans="1:21" ht="30.75" customHeight="1" x14ac:dyDescent="0.15">
      <c r="A48" s="48"/>
      <c r="B48" s="1183"/>
      <c r="C48" s="1184"/>
      <c r="D48" s="62"/>
      <c r="E48" s="1189" t="s">
        <v>15</v>
      </c>
      <c r="F48" s="1189"/>
      <c r="G48" s="1189"/>
      <c r="H48" s="1189"/>
      <c r="I48" s="1189"/>
      <c r="J48" s="1190"/>
      <c r="K48" s="63">
        <v>437</v>
      </c>
      <c r="L48" s="64">
        <v>423</v>
      </c>
      <c r="M48" s="64">
        <v>448</v>
      </c>
      <c r="N48" s="64">
        <v>426</v>
      </c>
      <c r="O48" s="65">
        <v>441</v>
      </c>
      <c r="P48" s="48"/>
      <c r="Q48" s="48"/>
      <c r="R48" s="48"/>
      <c r="S48" s="48"/>
      <c r="T48" s="48"/>
      <c r="U48" s="48"/>
    </row>
    <row r="49" spans="1:21" ht="30.75" customHeight="1" x14ac:dyDescent="0.15">
      <c r="A49" s="48"/>
      <c r="B49" s="1183"/>
      <c r="C49" s="1184"/>
      <c r="D49" s="62"/>
      <c r="E49" s="1189" t="s">
        <v>16</v>
      </c>
      <c r="F49" s="1189"/>
      <c r="G49" s="1189"/>
      <c r="H49" s="1189"/>
      <c r="I49" s="1189"/>
      <c r="J49" s="1190"/>
      <c r="K49" s="63">
        <v>43</v>
      </c>
      <c r="L49" s="64">
        <v>94</v>
      </c>
      <c r="M49" s="64">
        <v>115</v>
      </c>
      <c r="N49" s="64">
        <v>139</v>
      </c>
      <c r="O49" s="65">
        <v>128</v>
      </c>
      <c r="P49" s="48"/>
      <c r="Q49" s="48"/>
      <c r="R49" s="48"/>
      <c r="S49" s="48"/>
      <c r="T49" s="48"/>
      <c r="U49" s="48"/>
    </row>
    <row r="50" spans="1:21" ht="30.75" customHeight="1" x14ac:dyDescent="0.15">
      <c r="A50" s="48"/>
      <c r="B50" s="1183"/>
      <c r="C50" s="1184"/>
      <c r="D50" s="62"/>
      <c r="E50" s="1189" t="s">
        <v>17</v>
      </c>
      <c r="F50" s="1189"/>
      <c r="G50" s="1189"/>
      <c r="H50" s="1189"/>
      <c r="I50" s="1189"/>
      <c r="J50" s="1190"/>
      <c r="K50" s="63">
        <v>0</v>
      </c>
      <c r="L50" s="64">
        <v>0</v>
      </c>
      <c r="M50" s="64">
        <v>0</v>
      </c>
      <c r="N50" s="64">
        <v>0</v>
      </c>
      <c r="O50" s="65">
        <v>0</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524</v>
      </c>
      <c r="L51" s="64" t="s">
        <v>524</v>
      </c>
      <c r="M51" s="64" t="s">
        <v>524</v>
      </c>
      <c r="N51" s="64" t="s">
        <v>524</v>
      </c>
      <c r="O51" s="65" t="s">
        <v>524</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1407</v>
      </c>
      <c r="L52" s="64">
        <v>1400</v>
      </c>
      <c r="M52" s="64">
        <v>1361</v>
      </c>
      <c r="N52" s="64">
        <v>1342</v>
      </c>
      <c r="O52" s="65">
        <v>1335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613</v>
      </c>
      <c r="L53" s="69">
        <v>609</v>
      </c>
      <c r="M53" s="69">
        <v>633</v>
      </c>
      <c r="N53" s="69">
        <v>667</v>
      </c>
      <c r="O53" s="70">
        <v>660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SPinhUQFEKdfRsji2WYTtdJ75AWnijUmntxThwdnJuoWIeDLdwxYrEnyioctLhikgW4dbWZyleUWvhLsz5Tg==" saltValue="P1RpPKxhQ2Q39uP6T3qb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election activeCell="E41" sqref="E41:H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07" t="s">
        <v>30</v>
      </c>
      <c r="C41" s="1208"/>
      <c r="D41" s="102"/>
      <c r="E41" s="1213" t="s">
        <v>31</v>
      </c>
      <c r="F41" s="1213"/>
      <c r="G41" s="1213"/>
      <c r="H41" s="1214"/>
      <c r="I41" s="358">
        <v>12527</v>
      </c>
      <c r="J41" s="359">
        <v>12672</v>
      </c>
      <c r="K41" s="359">
        <v>12046</v>
      </c>
      <c r="L41" s="359">
        <v>11528</v>
      </c>
      <c r="M41" s="360">
        <v>10777</v>
      </c>
    </row>
    <row r="42" spans="2:13" ht="27.75" customHeight="1" x14ac:dyDescent="0.15">
      <c r="B42" s="1209"/>
      <c r="C42" s="1210"/>
      <c r="D42" s="103"/>
      <c r="E42" s="1215" t="s">
        <v>32</v>
      </c>
      <c r="F42" s="1215"/>
      <c r="G42" s="1215"/>
      <c r="H42" s="1216"/>
      <c r="I42" s="361">
        <v>1803</v>
      </c>
      <c r="J42" s="362">
        <v>1765</v>
      </c>
      <c r="K42" s="362">
        <v>1767</v>
      </c>
      <c r="L42" s="362">
        <v>1387</v>
      </c>
      <c r="M42" s="363">
        <v>1388</v>
      </c>
    </row>
    <row r="43" spans="2:13" ht="27.75" customHeight="1" x14ac:dyDescent="0.15">
      <c r="B43" s="1209"/>
      <c r="C43" s="1210"/>
      <c r="D43" s="103"/>
      <c r="E43" s="1215" t="s">
        <v>33</v>
      </c>
      <c r="F43" s="1215"/>
      <c r="G43" s="1215"/>
      <c r="H43" s="1216"/>
      <c r="I43" s="361">
        <v>6071</v>
      </c>
      <c r="J43" s="362">
        <v>5749</v>
      </c>
      <c r="K43" s="362">
        <v>5646</v>
      </c>
      <c r="L43" s="362">
        <v>5232</v>
      </c>
      <c r="M43" s="363">
        <v>5242</v>
      </c>
    </row>
    <row r="44" spans="2:13" ht="27.75" customHeight="1" x14ac:dyDescent="0.15">
      <c r="B44" s="1209"/>
      <c r="C44" s="1210"/>
      <c r="D44" s="103"/>
      <c r="E44" s="1215" t="s">
        <v>34</v>
      </c>
      <c r="F44" s="1215"/>
      <c r="G44" s="1215"/>
      <c r="H44" s="1216"/>
      <c r="I44" s="361">
        <v>1542</v>
      </c>
      <c r="J44" s="362">
        <v>1508</v>
      </c>
      <c r="K44" s="362">
        <v>1366</v>
      </c>
      <c r="L44" s="362">
        <v>1407</v>
      </c>
      <c r="M44" s="363">
        <v>1325</v>
      </c>
    </row>
    <row r="45" spans="2:13" ht="27.75" customHeight="1" x14ac:dyDescent="0.15">
      <c r="B45" s="1209"/>
      <c r="C45" s="1210"/>
      <c r="D45" s="103"/>
      <c r="E45" s="1215" t="s">
        <v>35</v>
      </c>
      <c r="F45" s="1215"/>
      <c r="G45" s="1215"/>
      <c r="H45" s="1216"/>
      <c r="I45" s="361">
        <v>1964</v>
      </c>
      <c r="J45" s="362">
        <v>1844</v>
      </c>
      <c r="K45" s="362">
        <v>1770</v>
      </c>
      <c r="L45" s="362">
        <v>1882</v>
      </c>
      <c r="M45" s="363">
        <v>1828</v>
      </c>
    </row>
    <row r="46" spans="2:13" ht="27.75" customHeight="1" x14ac:dyDescent="0.15">
      <c r="B46" s="1209"/>
      <c r="C46" s="1210"/>
      <c r="D46" s="104"/>
      <c r="E46" s="1215" t="s">
        <v>36</v>
      </c>
      <c r="F46" s="1215"/>
      <c r="G46" s="1215"/>
      <c r="H46" s="1216"/>
      <c r="I46" s="361" t="s">
        <v>524</v>
      </c>
      <c r="J46" s="362" t="s">
        <v>524</v>
      </c>
      <c r="K46" s="362" t="s">
        <v>524</v>
      </c>
      <c r="L46" s="362" t="s">
        <v>524</v>
      </c>
      <c r="M46" s="363" t="s">
        <v>524</v>
      </c>
    </row>
    <row r="47" spans="2:13" ht="27.75" customHeight="1" x14ac:dyDescent="0.15">
      <c r="B47" s="1209"/>
      <c r="C47" s="1210"/>
      <c r="D47" s="105"/>
      <c r="E47" s="1217" t="s">
        <v>37</v>
      </c>
      <c r="F47" s="1218"/>
      <c r="G47" s="1218"/>
      <c r="H47" s="1219"/>
      <c r="I47" s="361" t="s">
        <v>524</v>
      </c>
      <c r="J47" s="362" t="s">
        <v>524</v>
      </c>
      <c r="K47" s="362" t="s">
        <v>524</v>
      </c>
      <c r="L47" s="362" t="s">
        <v>524</v>
      </c>
      <c r="M47" s="363" t="s">
        <v>524</v>
      </c>
    </row>
    <row r="48" spans="2:13" ht="27.75" customHeight="1" x14ac:dyDescent="0.15">
      <c r="B48" s="1209"/>
      <c r="C48" s="1210"/>
      <c r="D48" s="103"/>
      <c r="E48" s="1215" t="s">
        <v>38</v>
      </c>
      <c r="F48" s="1215"/>
      <c r="G48" s="1215"/>
      <c r="H48" s="1216"/>
      <c r="I48" s="361" t="s">
        <v>524</v>
      </c>
      <c r="J48" s="362" t="s">
        <v>524</v>
      </c>
      <c r="K48" s="362" t="s">
        <v>524</v>
      </c>
      <c r="L48" s="362" t="s">
        <v>524</v>
      </c>
      <c r="M48" s="363" t="s">
        <v>524</v>
      </c>
    </row>
    <row r="49" spans="2:13" ht="27.75" customHeight="1" x14ac:dyDescent="0.15">
      <c r="B49" s="1211"/>
      <c r="C49" s="1212"/>
      <c r="D49" s="103"/>
      <c r="E49" s="1215" t="s">
        <v>39</v>
      </c>
      <c r="F49" s="1215"/>
      <c r="G49" s="1215"/>
      <c r="H49" s="1216"/>
      <c r="I49" s="361" t="s">
        <v>524</v>
      </c>
      <c r="J49" s="362" t="s">
        <v>524</v>
      </c>
      <c r="K49" s="362" t="s">
        <v>524</v>
      </c>
      <c r="L49" s="362" t="s">
        <v>524</v>
      </c>
      <c r="M49" s="363" t="s">
        <v>524</v>
      </c>
    </row>
    <row r="50" spans="2:13" ht="27.75" customHeight="1" x14ac:dyDescent="0.15">
      <c r="B50" s="1220" t="s">
        <v>40</v>
      </c>
      <c r="C50" s="1221"/>
      <c r="D50" s="106"/>
      <c r="E50" s="1215" t="s">
        <v>41</v>
      </c>
      <c r="F50" s="1215"/>
      <c r="G50" s="1215"/>
      <c r="H50" s="1216"/>
      <c r="I50" s="361">
        <v>6037</v>
      </c>
      <c r="J50" s="362">
        <v>6052</v>
      </c>
      <c r="K50" s="362">
        <v>7195</v>
      </c>
      <c r="L50" s="362">
        <v>7708</v>
      </c>
      <c r="M50" s="363">
        <v>8626</v>
      </c>
    </row>
    <row r="51" spans="2:13" ht="27.75" customHeight="1" x14ac:dyDescent="0.15">
      <c r="B51" s="1209"/>
      <c r="C51" s="1210"/>
      <c r="D51" s="103"/>
      <c r="E51" s="1215" t="s">
        <v>42</v>
      </c>
      <c r="F51" s="1215"/>
      <c r="G51" s="1215"/>
      <c r="H51" s="1216"/>
      <c r="I51" s="361">
        <v>158</v>
      </c>
      <c r="J51" s="362">
        <v>127</v>
      </c>
      <c r="K51" s="362">
        <v>101</v>
      </c>
      <c r="L51" s="362">
        <v>88</v>
      </c>
      <c r="M51" s="363">
        <v>64</v>
      </c>
    </row>
    <row r="52" spans="2:13" ht="27.75" customHeight="1" x14ac:dyDescent="0.15">
      <c r="B52" s="1211"/>
      <c r="C52" s="1212"/>
      <c r="D52" s="103"/>
      <c r="E52" s="1215" t="s">
        <v>43</v>
      </c>
      <c r="F52" s="1215"/>
      <c r="G52" s="1215"/>
      <c r="H52" s="1216"/>
      <c r="I52" s="361">
        <v>13263</v>
      </c>
      <c r="J52" s="362">
        <v>12978</v>
      </c>
      <c r="K52" s="362">
        <v>11546</v>
      </c>
      <c r="L52" s="362">
        <v>11859</v>
      </c>
      <c r="M52" s="363">
        <v>11263</v>
      </c>
    </row>
    <row r="53" spans="2:13" ht="27.75" customHeight="1" thickBot="1" x14ac:dyDescent="0.2">
      <c r="B53" s="1222" t="s">
        <v>44</v>
      </c>
      <c r="C53" s="1223"/>
      <c r="D53" s="107"/>
      <c r="E53" s="1224" t="s">
        <v>45</v>
      </c>
      <c r="F53" s="1224"/>
      <c r="G53" s="1224"/>
      <c r="H53" s="1225"/>
      <c r="I53" s="364">
        <v>4448</v>
      </c>
      <c r="J53" s="365">
        <v>4382</v>
      </c>
      <c r="K53" s="365">
        <v>3752</v>
      </c>
      <c r="L53" s="365">
        <v>1781</v>
      </c>
      <c r="M53" s="366">
        <v>607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hkdhqyGyF0Hbs6LNX7NroNQTmG0KJERID968LRSmV/IRxQoIajfFuUekxz8VXYriJziRewSC/Ws2O+h/LARNQ==" saltValue="wsSGsJldkiExTaDjZf7a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30" zoomScaleNormal="30"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4" t="s">
        <v>48</v>
      </c>
      <c r="D55" s="1234"/>
      <c r="E55" s="1235"/>
      <c r="F55" s="119">
        <v>3172</v>
      </c>
      <c r="G55" s="119">
        <v>3268</v>
      </c>
      <c r="H55" s="120">
        <v>3600</v>
      </c>
    </row>
    <row r="56" spans="2:8" ht="52.5" customHeight="1" x14ac:dyDescent="0.15">
      <c r="B56" s="121"/>
      <c r="C56" s="1236" t="s">
        <v>49</v>
      </c>
      <c r="D56" s="1236"/>
      <c r="E56" s="1237"/>
      <c r="F56" s="122">
        <v>1113</v>
      </c>
      <c r="G56" s="122">
        <v>1155</v>
      </c>
      <c r="H56" s="123">
        <v>1162</v>
      </c>
    </row>
    <row r="57" spans="2:8" ht="53.25" customHeight="1" x14ac:dyDescent="0.15">
      <c r="B57" s="121"/>
      <c r="C57" s="1238" t="s">
        <v>50</v>
      </c>
      <c r="D57" s="1238"/>
      <c r="E57" s="1239"/>
      <c r="F57" s="124">
        <v>4161</v>
      </c>
      <c r="G57" s="124">
        <v>4530</v>
      </c>
      <c r="H57" s="125">
        <v>5103</v>
      </c>
    </row>
    <row r="58" spans="2:8" ht="45.75" customHeight="1" x14ac:dyDescent="0.15">
      <c r="B58" s="126"/>
      <c r="C58" s="1226" t="s">
        <v>601</v>
      </c>
      <c r="D58" s="1227"/>
      <c r="E58" s="1228"/>
      <c r="F58" s="127">
        <v>1598</v>
      </c>
      <c r="G58" s="128">
        <v>1575</v>
      </c>
      <c r="H58" s="128">
        <v>1452</v>
      </c>
    </row>
    <row r="59" spans="2:8" ht="45.75" customHeight="1" x14ac:dyDescent="0.15">
      <c r="B59" s="126"/>
      <c r="C59" s="1226" t="s">
        <v>602</v>
      </c>
      <c r="D59" s="1227"/>
      <c r="E59" s="1228"/>
      <c r="F59" s="127">
        <v>1385</v>
      </c>
      <c r="G59" s="128">
        <v>1380</v>
      </c>
      <c r="H59" s="128">
        <v>1374</v>
      </c>
    </row>
    <row r="60" spans="2:8" ht="45.75" customHeight="1" x14ac:dyDescent="0.15">
      <c r="B60" s="126"/>
      <c r="C60" s="1226" t="s">
        <v>603</v>
      </c>
      <c r="D60" s="1227"/>
      <c r="E60" s="1228"/>
      <c r="F60" s="127">
        <v>239</v>
      </c>
      <c r="G60" s="128">
        <v>420</v>
      </c>
      <c r="H60" s="128">
        <v>1092</v>
      </c>
    </row>
    <row r="61" spans="2:8" ht="45.75" customHeight="1" x14ac:dyDescent="0.15">
      <c r="B61" s="126"/>
      <c r="C61" s="1226" t="s">
        <v>604</v>
      </c>
      <c r="D61" s="1227"/>
      <c r="E61" s="1228"/>
      <c r="F61" s="127">
        <v>417</v>
      </c>
      <c r="G61" s="128">
        <v>418</v>
      </c>
      <c r="H61" s="128">
        <v>418</v>
      </c>
    </row>
    <row r="62" spans="2:8" ht="45.75" customHeight="1" thickBot="1" x14ac:dyDescent="0.2">
      <c r="B62" s="129"/>
      <c r="C62" s="1229" t="s">
        <v>605</v>
      </c>
      <c r="D62" s="1230"/>
      <c r="E62" s="1231"/>
      <c r="F62" s="130">
        <v>214</v>
      </c>
      <c r="G62" s="131">
        <v>214</v>
      </c>
      <c r="H62" s="131">
        <v>214</v>
      </c>
    </row>
    <row r="63" spans="2:8" ht="52.5" customHeight="1" thickBot="1" x14ac:dyDescent="0.2">
      <c r="B63" s="132"/>
      <c r="C63" s="1232" t="s">
        <v>51</v>
      </c>
      <c r="D63" s="1232"/>
      <c r="E63" s="1233"/>
      <c r="F63" s="133">
        <v>8447</v>
      </c>
      <c r="G63" s="133">
        <v>8953</v>
      </c>
      <c r="H63" s="134">
        <v>9866</v>
      </c>
    </row>
    <row r="64" spans="2:8" x14ac:dyDescent="0.15"/>
  </sheetData>
  <sheetProtection algorithmName="SHA-512" hashValue="2f2oL+DMqO7jSBl9wUkCUynrdRLoO/4KTUlCIykJEDt4N2ecoQoKd3xDlQ4UjzHFWTw734uj3h5waOPgafviQg==" saltValue="PpBo9prXCCvqOZi4uwce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N1" zoomScale="90" zoomScaleNormal="90" zoomScaleSheetLayoutView="55" workbookViewId="0">
      <selection activeCell="CA18" sqref="CA18"/>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616</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612</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615</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610</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566</v>
      </c>
      <c r="BQ50" s="1249"/>
      <c r="BR50" s="1249"/>
      <c r="BS50" s="1249"/>
      <c r="BT50" s="1249"/>
      <c r="BU50" s="1249"/>
      <c r="BV50" s="1249"/>
      <c r="BW50" s="1249"/>
      <c r="BX50" s="1249" t="s">
        <v>567</v>
      </c>
      <c r="BY50" s="1249"/>
      <c r="BZ50" s="1249"/>
      <c r="CA50" s="1249"/>
      <c r="CB50" s="1249"/>
      <c r="CC50" s="1249"/>
      <c r="CD50" s="1249"/>
      <c r="CE50" s="1249"/>
      <c r="CF50" s="1249" t="s">
        <v>568</v>
      </c>
      <c r="CG50" s="1249"/>
      <c r="CH50" s="1249"/>
      <c r="CI50" s="1249"/>
      <c r="CJ50" s="1249"/>
      <c r="CK50" s="1249"/>
      <c r="CL50" s="1249"/>
      <c r="CM50" s="1249"/>
      <c r="CN50" s="1249" t="s">
        <v>569</v>
      </c>
      <c r="CO50" s="1249"/>
      <c r="CP50" s="1249"/>
      <c r="CQ50" s="1249"/>
      <c r="CR50" s="1249"/>
      <c r="CS50" s="1249"/>
      <c r="CT50" s="1249"/>
      <c r="CU50" s="1249"/>
      <c r="CV50" s="1249" t="s">
        <v>570</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609</v>
      </c>
      <c r="AO51" s="1248"/>
      <c r="AP51" s="1248"/>
      <c r="AQ51" s="1248"/>
      <c r="AR51" s="1248"/>
      <c r="AS51" s="1248"/>
      <c r="AT51" s="1248"/>
      <c r="AU51" s="1248"/>
      <c r="AV51" s="1248"/>
      <c r="AW51" s="1248"/>
      <c r="AX51" s="1248"/>
      <c r="AY51" s="1248"/>
      <c r="AZ51" s="1248"/>
      <c r="BA51" s="1248"/>
      <c r="BB51" s="1248" t="s">
        <v>607</v>
      </c>
      <c r="BC51" s="1248"/>
      <c r="BD51" s="1248"/>
      <c r="BE51" s="1248"/>
      <c r="BF51" s="1248"/>
      <c r="BG51" s="1248"/>
      <c r="BH51" s="1248"/>
      <c r="BI51" s="1248"/>
      <c r="BJ51" s="1248"/>
      <c r="BK51" s="1248"/>
      <c r="BL51" s="1248"/>
      <c r="BM51" s="1248"/>
      <c r="BN51" s="1248"/>
      <c r="BO51" s="1248"/>
      <c r="BP51" s="1247">
        <v>69.3</v>
      </c>
      <c r="BQ51" s="1247"/>
      <c r="BR51" s="1247"/>
      <c r="BS51" s="1247"/>
      <c r="BT51" s="1247"/>
      <c r="BU51" s="1247"/>
      <c r="BV51" s="1247"/>
      <c r="BW51" s="1247"/>
      <c r="BX51" s="1247">
        <v>68.5</v>
      </c>
      <c r="BY51" s="1247"/>
      <c r="BZ51" s="1247"/>
      <c r="CA51" s="1247"/>
      <c r="CB51" s="1247"/>
      <c r="CC51" s="1247"/>
      <c r="CD51" s="1247"/>
      <c r="CE51" s="1247"/>
      <c r="CF51" s="1247">
        <v>58.9</v>
      </c>
      <c r="CG51" s="1247"/>
      <c r="CH51" s="1247"/>
      <c r="CI51" s="1247"/>
      <c r="CJ51" s="1247"/>
      <c r="CK51" s="1247"/>
      <c r="CL51" s="1247"/>
      <c r="CM51" s="1247"/>
      <c r="CN51" s="1247">
        <v>26.8</v>
      </c>
      <c r="CO51" s="1247"/>
      <c r="CP51" s="1247"/>
      <c r="CQ51" s="1247"/>
      <c r="CR51" s="1247"/>
      <c r="CS51" s="1247"/>
      <c r="CT51" s="1247"/>
      <c r="CU51" s="1247"/>
      <c r="CV51" s="1247">
        <v>8.6999999999999993</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614</v>
      </c>
      <c r="BC53" s="1248"/>
      <c r="BD53" s="1248"/>
      <c r="BE53" s="1248"/>
      <c r="BF53" s="1248"/>
      <c r="BG53" s="1248"/>
      <c r="BH53" s="1248"/>
      <c r="BI53" s="1248"/>
      <c r="BJ53" s="1248"/>
      <c r="BK53" s="1248"/>
      <c r="BL53" s="1248"/>
      <c r="BM53" s="1248"/>
      <c r="BN53" s="1248"/>
      <c r="BO53" s="1248"/>
      <c r="BP53" s="1247">
        <v>57.7</v>
      </c>
      <c r="BQ53" s="1247"/>
      <c r="BR53" s="1247"/>
      <c r="BS53" s="1247"/>
      <c r="BT53" s="1247"/>
      <c r="BU53" s="1247"/>
      <c r="BV53" s="1247"/>
      <c r="BW53" s="1247"/>
      <c r="BX53" s="1247">
        <v>57.7</v>
      </c>
      <c r="BY53" s="1247"/>
      <c r="BZ53" s="1247"/>
      <c r="CA53" s="1247"/>
      <c r="CB53" s="1247"/>
      <c r="CC53" s="1247"/>
      <c r="CD53" s="1247"/>
      <c r="CE53" s="1247"/>
      <c r="CF53" s="1247">
        <v>57.7</v>
      </c>
      <c r="CG53" s="1247"/>
      <c r="CH53" s="1247"/>
      <c r="CI53" s="1247"/>
      <c r="CJ53" s="1247"/>
      <c r="CK53" s="1247"/>
      <c r="CL53" s="1247"/>
      <c r="CM53" s="1247"/>
      <c r="CN53" s="1247">
        <v>58.8</v>
      </c>
      <c r="CO53" s="1247"/>
      <c r="CP53" s="1247"/>
      <c r="CQ53" s="1247"/>
      <c r="CR53" s="1247"/>
      <c r="CS53" s="1247"/>
      <c r="CT53" s="1247"/>
      <c r="CU53" s="1247"/>
      <c r="CV53" s="1247">
        <v>60.2</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608</v>
      </c>
      <c r="AO55" s="1249"/>
      <c r="AP55" s="1249"/>
      <c r="AQ55" s="1249"/>
      <c r="AR55" s="1249"/>
      <c r="AS55" s="1249"/>
      <c r="AT55" s="1249"/>
      <c r="AU55" s="1249"/>
      <c r="AV55" s="1249"/>
      <c r="AW55" s="1249"/>
      <c r="AX55" s="1249"/>
      <c r="AY55" s="1249"/>
      <c r="AZ55" s="1249"/>
      <c r="BA55" s="1249"/>
      <c r="BB55" s="1248" t="s">
        <v>607</v>
      </c>
      <c r="BC55" s="1248"/>
      <c r="BD55" s="1248"/>
      <c r="BE55" s="1248"/>
      <c r="BF55" s="1248"/>
      <c r="BG55" s="1248"/>
      <c r="BH55" s="1248"/>
      <c r="BI55" s="1248"/>
      <c r="BJ55" s="1248"/>
      <c r="BK55" s="1248"/>
      <c r="BL55" s="1248"/>
      <c r="BM55" s="1248"/>
      <c r="BN55" s="1248"/>
      <c r="BO55" s="1248"/>
      <c r="BP55" s="1247">
        <v>53.4</v>
      </c>
      <c r="BQ55" s="1247"/>
      <c r="BR55" s="1247"/>
      <c r="BS55" s="1247"/>
      <c r="BT55" s="1247"/>
      <c r="BU55" s="1247"/>
      <c r="BV55" s="1247"/>
      <c r="BW55" s="1247"/>
      <c r="BX55" s="1247">
        <v>48</v>
      </c>
      <c r="BY55" s="1247"/>
      <c r="BZ55" s="1247"/>
      <c r="CA55" s="1247"/>
      <c r="CB55" s="1247"/>
      <c r="CC55" s="1247"/>
      <c r="CD55" s="1247"/>
      <c r="CE55" s="1247"/>
      <c r="CF55" s="1247">
        <v>49.1</v>
      </c>
      <c r="CG55" s="1247"/>
      <c r="CH55" s="1247"/>
      <c r="CI55" s="1247"/>
      <c r="CJ55" s="1247"/>
      <c r="CK55" s="1247"/>
      <c r="CL55" s="1247"/>
      <c r="CM55" s="1247"/>
      <c r="CN55" s="1247">
        <v>41.5</v>
      </c>
      <c r="CO55" s="1247"/>
      <c r="CP55" s="1247"/>
      <c r="CQ55" s="1247"/>
      <c r="CR55" s="1247"/>
      <c r="CS55" s="1247"/>
      <c r="CT55" s="1247"/>
      <c r="CU55" s="1247"/>
      <c r="CV55" s="1247">
        <v>23</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614</v>
      </c>
      <c r="BC57" s="1248"/>
      <c r="BD57" s="1248"/>
      <c r="BE57" s="1248"/>
      <c r="BF57" s="1248"/>
      <c r="BG57" s="1248"/>
      <c r="BH57" s="1248"/>
      <c r="BI57" s="1248"/>
      <c r="BJ57" s="1248"/>
      <c r="BK57" s="1248"/>
      <c r="BL57" s="1248"/>
      <c r="BM57" s="1248"/>
      <c r="BN57" s="1248"/>
      <c r="BO57" s="1248"/>
      <c r="BP57" s="1247">
        <v>59.6</v>
      </c>
      <c r="BQ57" s="1247"/>
      <c r="BR57" s="1247"/>
      <c r="BS57" s="1247"/>
      <c r="BT57" s="1247"/>
      <c r="BU57" s="1247"/>
      <c r="BV57" s="1247"/>
      <c r="BW57" s="1247"/>
      <c r="BX57" s="1247">
        <v>60.8</v>
      </c>
      <c r="BY57" s="1247"/>
      <c r="BZ57" s="1247"/>
      <c r="CA57" s="1247"/>
      <c r="CB57" s="1247"/>
      <c r="CC57" s="1247"/>
      <c r="CD57" s="1247"/>
      <c r="CE57" s="1247"/>
      <c r="CF57" s="1247">
        <v>61</v>
      </c>
      <c r="CG57" s="1247"/>
      <c r="CH57" s="1247"/>
      <c r="CI57" s="1247"/>
      <c r="CJ57" s="1247"/>
      <c r="CK57" s="1247"/>
      <c r="CL57" s="1247"/>
      <c r="CM57" s="1247"/>
      <c r="CN57" s="1247">
        <v>61.7</v>
      </c>
      <c r="CO57" s="1247"/>
      <c r="CP57" s="1247"/>
      <c r="CQ57" s="1247"/>
      <c r="CR57" s="1247"/>
      <c r="CS57" s="1247"/>
      <c r="CT57" s="1247"/>
      <c r="CU57" s="1247"/>
      <c r="CV57" s="1247">
        <v>62.8</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613</v>
      </c>
    </row>
    <row r="64" spans="1:109" ht="13.5" x14ac:dyDescent="0.15">
      <c r="B64" s="1241"/>
      <c r="G64" s="1277"/>
      <c r="I64" s="1279"/>
      <c r="J64" s="1279"/>
      <c r="K64" s="1279"/>
      <c r="L64" s="1279"/>
      <c r="M64" s="1279"/>
      <c r="N64" s="1278"/>
      <c r="AM64" s="1277"/>
      <c r="AN64" s="1277" t="s">
        <v>612</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611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610</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566</v>
      </c>
      <c r="BQ72" s="1249"/>
      <c r="BR72" s="1249"/>
      <c r="BS72" s="1249"/>
      <c r="BT72" s="1249"/>
      <c r="BU72" s="1249"/>
      <c r="BV72" s="1249"/>
      <c r="BW72" s="1249"/>
      <c r="BX72" s="1249" t="s">
        <v>567</v>
      </c>
      <c r="BY72" s="1249"/>
      <c r="BZ72" s="1249"/>
      <c r="CA72" s="1249"/>
      <c r="CB72" s="1249"/>
      <c r="CC72" s="1249"/>
      <c r="CD72" s="1249"/>
      <c r="CE72" s="1249"/>
      <c r="CF72" s="1249" t="s">
        <v>568</v>
      </c>
      <c r="CG72" s="1249"/>
      <c r="CH72" s="1249"/>
      <c r="CI72" s="1249"/>
      <c r="CJ72" s="1249"/>
      <c r="CK72" s="1249"/>
      <c r="CL72" s="1249"/>
      <c r="CM72" s="1249"/>
      <c r="CN72" s="1249" t="s">
        <v>569</v>
      </c>
      <c r="CO72" s="1249"/>
      <c r="CP72" s="1249"/>
      <c r="CQ72" s="1249"/>
      <c r="CR72" s="1249"/>
      <c r="CS72" s="1249"/>
      <c r="CT72" s="1249"/>
      <c r="CU72" s="1249"/>
      <c r="CV72" s="1249" t="s">
        <v>570</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609</v>
      </c>
      <c r="AO73" s="1248"/>
      <c r="AP73" s="1248"/>
      <c r="AQ73" s="1248"/>
      <c r="AR73" s="1248"/>
      <c r="AS73" s="1248"/>
      <c r="AT73" s="1248"/>
      <c r="AU73" s="1248"/>
      <c r="AV73" s="1248"/>
      <c r="AW73" s="1248"/>
      <c r="AX73" s="1248"/>
      <c r="AY73" s="1248"/>
      <c r="AZ73" s="1248"/>
      <c r="BA73" s="1248"/>
      <c r="BB73" s="1248" t="s">
        <v>607</v>
      </c>
      <c r="BC73" s="1248"/>
      <c r="BD73" s="1248"/>
      <c r="BE73" s="1248"/>
      <c r="BF73" s="1248"/>
      <c r="BG73" s="1248"/>
      <c r="BH73" s="1248"/>
      <c r="BI73" s="1248"/>
      <c r="BJ73" s="1248"/>
      <c r="BK73" s="1248"/>
      <c r="BL73" s="1248"/>
      <c r="BM73" s="1248"/>
      <c r="BN73" s="1248"/>
      <c r="BO73" s="1248"/>
      <c r="BP73" s="1247">
        <v>69.3</v>
      </c>
      <c r="BQ73" s="1247"/>
      <c r="BR73" s="1247"/>
      <c r="BS73" s="1247"/>
      <c r="BT73" s="1247"/>
      <c r="BU73" s="1247"/>
      <c r="BV73" s="1247"/>
      <c r="BW73" s="1247"/>
      <c r="BX73" s="1247">
        <v>68.5</v>
      </c>
      <c r="BY73" s="1247"/>
      <c r="BZ73" s="1247"/>
      <c r="CA73" s="1247"/>
      <c r="CB73" s="1247"/>
      <c r="CC73" s="1247"/>
      <c r="CD73" s="1247"/>
      <c r="CE73" s="1247"/>
      <c r="CF73" s="1247">
        <v>58.9</v>
      </c>
      <c r="CG73" s="1247"/>
      <c r="CH73" s="1247"/>
      <c r="CI73" s="1247"/>
      <c r="CJ73" s="1247"/>
      <c r="CK73" s="1247"/>
      <c r="CL73" s="1247"/>
      <c r="CM73" s="1247"/>
      <c r="CN73" s="1247">
        <v>26.8</v>
      </c>
      <c r="CO73" s="1247"/>
      <c r="CP73" s="1247"/>
      <c r="CQ73" s="1247"/>
      <c r="CR73" s="1247"/>
      <c r="CS73" s="1247"/>
      <c r="CT73" s="1247"/>
      <c r="CU73" s="1247"/>
      <c r="CV73" s="1247">
        <v>8.6999999999999993</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606</v>
      </c>
      <c r="BC75" s="1248"/>
      <c r="BD75" s="1248"/>
      <c r="BE75" s="1248"/>
      <c r="BF75" s="1248"/>
      <c r="BG75" s="1248"/>
      <c r="BH75" s="1248"/>
      <c r="BI75" s="1248"/>
      <c r="BJ75" s="1248"/>
      <c r="BK75" s="1248"/>
      <c r="BL75" s="1248"/>
      <c r="BM75" s="1248"/>
      <c r="BN75" s="1248"/>
      <c r="BO75" s="1248"/>
      <c r="BP75" s="1247">
        <v>8.3000000000000007</v>
      </c>
      <c r="BQ75" s="1247"/>
      <c r="BR75" s="1247"/>
      <c r="BS75" s="1247"/>
      <c r="BT75" s="1247"/>
      <c r="BU75" s="1247"/>
      <c r="BV75" s="1247"/>
      <c r="BW75" s="1247"/>
      <c r="BX75" s="1247">
        <v>9</v>
      </c>
      <c r="BY75" s="1247"/>
      <c r="BZ75" s="1247"/>
      <c r="CA75" s="1247"/>
      <c r="CB75" s="1247"/>
      <c r="CC75" s="1247"/>
      <c r="CD75" s="1247"/>
      <c r="CE75" s="1247"/>
      <c r="CF75" s="1247">
        <v>9.6</v>
      </c>
      <c r="CG75" s="1247"/>
      <c r="CH75" s="1247"/>
      <c r="CI75" s="1247"/>
      <c r="CJ75" s="1247"/>
      <c r="CK75" s="1247"/>
      <c r="CL75" s="1247"/>
      <c r="CM75" s="1247"/>
      <c r="CN75" s="1247">
        <v>9.8000000000000007</v>
      </c>
      <c r="CO75" s="1247"/>
      <c r="CP75" s="1247"/>
      <c r="CQ75" s="1247"/>
      <c r="CR75" s="1247"/>
      <c r="CS75" s="1247"/>
      <c r="CT75" s="1247"/>
      <c r="CU75" s="1247"/>
      <c r="CV75" s="1247">
        <v>9.8000000000000007</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608</v>
      </c>
      <c r="AO77" s="1249"/>
      <c r="AP77" s="1249"/>
      <c r="AQ77" s="1249"/>
      <c r="AR77" s="1249"/>
      <c r="AS77" s="1249"/>
      <c r="AT77" s="1249"/>
      <c r="AU77" s="1249"/>
      <c r="AV77" s="1249"/>
      <c r="AW77" s="1249"/>
      <c r="AX77" s="1249"/>
      <c r="AY77" s="1249"/>
      <c r="AZ77" s="1249"/>
      <c r="BA77" s="1249"/>
      <c r="BB77" s="1248" t="s">
        <v>607</v>
      </c>
      <c r="BC77" s="1248"/>
      <c r="BD77" s="1248"/>
      <c r="BE77" s="1248"/>
      <c r="BF77" s="1248"/>
      <c r="BG77" s="1248"/>
      <c r="BH77" s="1248"/>
      <c r="BI77" s="1248"/>
      <c r="BJ77" s="1248"/>
      <c r="BK77" s="1248"/>
      <c r="BL77" s="1248"/>
      <c r="BM77" s="1248"/>
      <c r="BN77" s="1248"/>
      <c r="BO77" s="1248"/>
      <c r="BP77" s="1247">
        <v>53.4</v>
      </c>
      <c r="BQ77" s="1247"/>
      <c r="BR77" s="1247"/>
      <c r="BS77" s="1247"/>
      <c r="BT77" s="1247"/>
      <c r="BU77" s="1247"/>
      <c r="BV77" s="1247"/>
      <c r="BW77" s="1247"/>
      <c r="BX77" s="1247">
        <v>48</v>
      </c>
      <c r="BY77" s="1247"/>
      <c r="BZ77" s="1247"/>
      <c r="CA77" s="1247"/>
      <c r="CB77" s="1247"/>
      <c r="CC77" s="1247"/>
      <c r="CD77" s="1247"/>
      <c r="CE77" s="1247"/>
      <c r="CF77" s="1247">
        <v>49.1</v>
      </c>
      <c r="CG77" s="1247"/>
      <c r="CH77" s="1247"/>
      <c r="CI77" s="1247"/>
      <c r="CJ77" s="1247"/>
      <c r="CK77" s="1247"/>
      <c r="CL77" s="1247"/>
      <c r="CM77" s="1247"/>
      <c r="CN77" s="1247">
        <v>41.5</v>
      </c>
      <c r="CO77" s="1247"/>
      <c r="CP77" s="1247"/>
      <c r="CQ77" s="1247"/>
      <c r="CR77" s="1247"/>
      <c r="CS77" s="1247"/>
      <c r="CT77" s="1247"/>
      <c r="CU77" s="1247"/>
      <c r="CV77" s="1247">
        <v>23</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606</v>
      </c>
      <c r="BC79" s="1248"/>
      <c r="BD79" s="1248"/>
      <c r="BE79" s="1248"/>
      <c r="BF79" s="1248"/>
      <c r="BG79" s="1248"/>
      <c r="BH79" s="1248"/>
      <c r="BI79" s="1248"/>
      <c r="BJ79" s="1248"/>
      <c r="BK79" s="1248"/>
      <c r="BL79" s="1248"/>
      <c r="BM79" s="1248"/>
      <c r="BN79" s="1248"/>
      <c r="BO79" s="1248"/>
      <c r="BP79" s="1247">
        <v>9.8000000000000007</v>
      </c>
      <c r="BQ79" s="1247"/>
      <c r="BR79" s="1247"/>
      <c r="BS79" s="1247"/>
      <c r="BT79" s="1247"/>
      <c r="BU79" s="1247"/>
      <c r="BV79" s="1247"/>
      <c r="BW79" s="1247"/>
      <c r="BX79" s="1247">
        <v>9.6</v>
      </c>
      <c r="BY79" s="1247"/>
      <c r="BZ79" s="1247"/>
      <c r="CA79" s="1247"/>
      <c r="CB79" s="1247"/>
      <c r="CC79" s="1247"/>
      <c r="CD79" s="1247"/>
      <c r="CE79" s="1247"/>
      <c r="CF79" s="1247">
        <v>9.5</v>
      </c>
      <c r="CG79" s="1247"/>
      <c r="CH79" s="1247"/>
      <c r="CI79" s="1247"/>
      <c r="CJ79" s="1247"/>
      <c r="CK79" s="1247"/>
      <c r="CL79" s="1247"/>
      <c r="CM79" s="1247"/>
      <c r="CN79" s="1247">
        <v>9.1999999999999993</v>
      </c>
      <c r="CO79" s="1247"/>
      <c r="CP79" s="1247"/>
      <c r="CQ79" s="1247"/>
      <c r="CR79" s="1247"/>
      <c r="CS79" s="1247"/>
      <c r="CT79" s="1247"/>
      <c r="CU79" s="1247"/>
      <c r="CV79" s="1247">
        <v>8.1999999999999993</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tuMHb4FijZMKlQe6LMclKPBPkECrjI06lhdp8HPI3WDjCV7M2szi/o9B8a0dIIRJxf+YeVvzzLYts+NT6O4JAA==" saltValue="gSiN+himPw9BemdTaxbhQ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 zoomScaleNormal="100" zoomScaleSheetLayoutView="70" workbookViewId="0">
      <selection activeCell="CA18" sqref="CA1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ZO6qChfLtdeSa6TMhh5n2AQ5iNHARio9Gbe5j3kBJlgqlpg9FXAaOjIcbBSiOH5H2+4XZ3qXJdMpUWQvtcvfVw==" saltValue="iyCBdlZTI+i82E1y6bcg4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election activeCell="CA18" sqref="CA1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bapfjnOZjg5NOe6VJsfwAFEE5Gr9ssTeUss/tLvPgkGLofmebwxZM7RYqJf//FLBI9bYEAjKxFFO5Si/DmfG9g==" saltValue="63SJD17bmWgmxaPiGT9CA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82358</v>
      </c>
      <c r="E3" s="153"/>
      <c r="F3" s="154">
        <v>88968</v>
      </c>
      <c r="G3" s="155"/>
      <c r="H3" s="156"/>
    </row>
    <row r="4" spans="1:8" x14ac:dyDescent="0.15">
      <c r="A4" s="157"/>
      <c r="B4" s="158"/>
      <c r="C4" s="159"/>
      <c r="D4" s="160">
        <v>24380</v>
      </c>
      <c r="E4" s="161"/>
      <c r="F4" s="162">
        <v>45482</v>
      </c>
      <c r="G4" s="163"/>
      <c r="H4" s="164"/>
    </row>
    <row r="5" spans="1:8" x14ac:dyDescent="0.15">
      <c r="A5" s="145" t="s">
        <v>558</v>
      </c>
      <c r="B5" s="150"/>
      <c r="C5" s="151"/>
      <c r="D5" s="152">
        <v>103012</v>
      </c>
      <c r="E5" s="153"/>
      <c r="F5" s="154">
        <v>85173</v>
      </c>
      <c r="G5" s="155"/>
      <c r="H5" s="156"/>
    </row>
    <row r="6" spans="1:8" x14ac:dyDescent="0.15">
      <c r="A6" s="157"/>
      <c r="B6" s="158"/>
      <c r="C6" s="159"/>
      <c r="D6" s="160">
        <v>36364</v>
      </c>
      <c r="E6" s="161"/>
      <c r="F6" s="162">
        <v>43913</v>
      </c>
      <c r="G6" s="163"/>
      <c r="H6" s="164"/>
    </row>
    <row r="7" spans="1:8" x14ac:dyDescent="0.15">
      <c r="A7" s="145" t="s">
        <v>559</v>
      </c>
      <c r="B7" s="150"/>
      <c r="C7" s="151"/>
      <c r="D7" s="152">
        <v>59597</v>
      </c>
      <c r="E7" s="153"/>
      <c r="F7" s="154">
        <v>94081</v>
      </c>
      <c r="G7" s="155"/>
      <c r="H7" s="156"/>
    </row>
    <row r="8" spans="1:8" x14ac:dyDescent="0.15">
      <c r="A8" s="157"/>
      <c r="B8" s="158"/>
      <c r="C8" s="159"/>
      <c r="D8" s="160">
        <v>21485</v>
      </c>
      <c r="E8" s="161"/>
      <c r="F8" s="162">
        <v>48949</v>
      </c>
      <c r="G8" s="163"/>
      <c r="H8" s="164"/>
    </row>
    <row r="9" spans="1:8" x14ac:dyDescent="0.15">
      <c r="A9" s="145" t="s">
        <v>560</v>
      </c>
      <c r="B9" s="150"/>
      <c r="C9" s="151"/>
      <c r="D9" s="152">
        <v>84998</v>
      </c>
      <c r="E9" s="153"/>
      <c r="F9" s="154">
        <v>92632</v>
      </c>
      <c r="G9" s="155"/>
      <c r="H9" s="156"/>
    </row>
    <row r="10" spans="1:8" x14ac:dyDescent="0.15">
      <c r="A10" s="157"/>
      <c r="B10" s="158"/>
      <c r="C10" s="159"/>
      <c r="D10" s="160">
        <v>41607</v>
      </c>
      <c r="E10" s="161"/>
      <c r="F10" s="162">
        <v>47978</v>
      </c>
      <c r="G10" s="163"/>
      <c r="H10" s="164"/>
    </row>
    <row r="11" spans="1:8" x14ac:dyDescent="0.15">
      <c r="A11" s="145" t="s">
        <v>561</v>
      </c>
      <c r="B11" s="150"/>
      <c r="C11" s="151"/>
      <c r="D11" s="152">
        <v>64104</v>
      </c>
      <c r="E11" s="153"/>
      <c r="F11" s="154">
        <v>71279</v>
      </c>
      <c r="G11" s="155"/>
      <c r="H11" s="156"/>
    </row>
    <row r="12" spans="1:8" x14ac:dyDescent="0.15">
      <c r="A12" s="157"/>
      <c r="B12" s="158"/>
      <c r="C12" s="165"/>
      <c r="D12" s="160">
        <v>21769</v>
      </c>
      <c r="E12" s="161"/>
      <c r="F12" s="162">
        <v>36731</v>
      </c>
      <c r="G12" s="163"/>
      <c r="H12" s="164"/>
    </row>
    <row r="13" spans="1:8" x14ac:dyDescent="0.15">
      <c r="A13" s="145"/>
      <c r="B13" s="150"/>
      <c r="C13" s="166"/>
      <c r="D13" s="167">
        <v>78814</v>
      </c>
      <c r="E13" s="168"/>
      <c r="F13" s="169">
        <v>86427</v>
      </c>
      <c r="G13" s="170"/>
      <c r="H13" s="156"/>
    </row>
    <row r="14" spans="1:8" x14ac:dyDescent="0.15">
      <c r="A14" s="157"/>
      <c r="B14" s="158"/>
      <c r="C14" s="159"/>
      <c r="D14" s="160">
        <v>29121</v>
      </c>
      <c r="E14" s="161"/>
      <c r="F14" s="162">
        <v>44611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5.56</v>
      </c>
      <c r="C19" s="171">
        <f>ROUND(VALUE(SUBSTITUTE(実質収支比率等に係る経年分析!G$48,"▲","-")),2)</f>
        <v>4.76</v>
      </c>
      <c r="D19" s="171">
        <f>ROUND(VALUE(SUBSTITUTE(実質収支比率等に係る経年分析!H$48,"▲","-")),2)</f>
        <v>7.13</v>
      </c>
      <c r="E19" s="171">
        <f>ROUND(VALUE(SUBSTITUTE(実質収支比率等に係る経年分析!I$48,"▲","-")),2)</f>
        <v>8.1999999999999993</v>
      </c>
      <c r="F19" s="171">
        <f>ROUND(VALUE(SUBSTITUTE(実質収支比率等に係る経年分析!J$48,"▲","-")),2)</f>
        <v>10.68</v>
      </c>
    </row>
    <row r="20" spans="1:11" x14ac:dyDescent="0.15">
      <c r="A20" s="171" t="s">
        <v>55</v>
      </c>
      <c r="B20" s="171">
        <f>ROUND(VALUE(SUBSTITUTE(実質収支比率等に係る経年分析!F$47,"▲","-")),2)</f>
        <v>37.840000000000003</v>
      </c>
      <c r="C20" s="171">
        <f>ROUND(VALUE(SUBSTITUTE(実質収支比率等に係る経年分析!G$47,"▲","-")),2)</f>
        <v>40.82</v>
      </c>
      <c r="D20" s="171">
        <f>ROUND(VALUE(SUBSTITUTE(実質収支比率等に係る経年分析!H$47,"▲","-")),2)</f>
        <v>41.14</v>
      </c>
      <c r="E20" s="171">
        <f>ROUND(VALUE(SUBSTITUTE(実質収支比率等に係る経年分析!I$47,"▲","-")),2)</f>
        <v>41.06</v>
      </c>
      <c r="F20" s="171">
        <f>ROUND(VALUE(SUBSTITUTE(実質収支比率等に係る経年分析!J$47,"▲","-")),2)</f>
        <v>43.69</v>
      </c>
    </row>
    <row r="21" spans="1:11" x14ac:dyDescent="0.15">
      <c r="A21" s="171" t="s">
        <v>56</v>
      </c>
      <c r="B21" s="171">
        <f>IF(ISNUMBER(VALUE(SUBSTITUTE(実質収支比率等に係る経年分析!F$49,"▲","-"))),ROUND(VALUE(SUBSTITUTE(実質収支比率等に係る経年分析!F$49,"▲","-")),2),NA())</f>
        <v>2.2400000000000002</v>
      </c>
      <c r="C21" s="171">
        <f>IF(ISNUMBER(VALUE(SUBSTITUTE(実質収支比率等に係る経年分析!G$49,"▲","-"))),ROUND(VALUE(SUBSTITUTE(実質収支比率等に係る経年分析!G$49,"▲","-")),2),NA())</f>
        <v>2.02</v>
      </c>
      <c r="D21" s="171">
        <f>IF(ISNUMBER(VALUE(SUBSTITUTE(実質収支比率等に係る経年分析!H$49,"▲","-"))),ROUND(VALUE(SUBSTITUTE(実質収支比率等に係る経年分析!H$49,"▲","-")),2),NA())</f>
        <v>2.31</v>
      </c>
      <c r="E21" s="171">
        <f>IF(ISNUMBER(VALUE(SUBSTITUTE(実質収支比率等に係る経年分析!I$49,"▲","-"))),ROUND(VALUE(SUBSTITUTE(実質収支比率等に係る経年分析!I$49,"▲","-")),2),NA())</f>
        <v>2.4900000000000002</v>
      </c>
      <c r="F21" s="171">
        <f>IF(ISNUMBER(VALUE(SUBSTITUTE(実質収支比率等に係る経年分析!J$49,"▲","-"))),ROUND(VALUE(SUBSTITUTE(実質収支比率等に係る経年分析!J$49,"▲","-")),2),NA())</f>
        <v>6.79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17.86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16.670000000000002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15.15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0.14000000000000001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嬉野市後期高齢者医療特別会計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嬉野市嬉野都市計画事業嬉野温泉駅周辺土地区画整理事業費特別会計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嬉野都市計画下水道事業嬉野市公共下水道事業費特別会計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嬉野市嬉野都市計画事業嬉野第八土地区画整理事業費特別会計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15">
      <c r="A33" s="172" t="str">
        <f>IF(連結実質赤字比率に係る赤字・黒字の構成分析!C$37="",NA(),連結実質赤字比率に係る赤字・黒字の構成分析!C$37)</f>
        <v>嬉野市浄化槽特別会計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0.14000000000000001</v>
      </c>
    </row>
    <row r="34" spans="1:16" x14ac:dyDescent="0.15">
      <c r="A34" s="172" t="str">
        <f>IF(連結実質赤字比率に係る赤字・黒字の構成分析!C$36="",NA(),連結実質赤字比率に係る赤字・黒字の構成分析!C$36)</f>
        <v>嬉野市農業集落排水特別会計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0.17</v>
      </c>
    </row>
    <row r="35" spans="1:16" x14ac:dyDescent="0.15">
      <c r="A35" s="172" t="str">
        <f>IF(連結実質赤字比率に係る赤字・黒字の構成分析!C$35="",NA(),連結実質赤字比率に係る赤字・黒字の構成分析!C$35)</f>
        <v>嬉野市国民健康保険特別会計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1407</v>
      </c>
      <c r="E42" s="173"/>
      <c r="F42" s="173"/>
      <c r="G42" s="173">
        <f>'実質公債費比率（分子）の構造'!L$52</f>
        <v>1400</v>
      </c>
      <c r="H42" s="173"/>
      <c r="I42" s="173"/>
      <c r="J42" s="173">
        <f>'実質公債費比率（分子）の構造'!M$52</f>
        <v>1361</v>
      </c>
      <c r="K42" s="173"/>
      <c r="L42" s="173"/>
      <c r="M42" s="173">
        <f>'実質公債費比率（分子）の構造'!N$52</f>
        <v>1342</v>
      </c>
      <c r="N42" s="173"/>
      <c r="O42" s="173"/>
      <c r="P42" s="173">
        <f>'実質公債費比率（分子）の構造'!O$52</f>
        <v>1335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43</v>
      </c>
      <c r="C45" s="173"/>
      <c r="D45" s="173"/>
      <c r="E45" s="173">
        <f>'実質公債費比率（分子）の構造'!L$49</f>
        <v>94</v>
      </c>
      <c r="F45" s="173"/>
      <c r="G45" s="173"/>
      <c r="H45" s="173">
        <f>'実質公債費比率（分子）の構造'!M$49</f>
        <v>115</v>
      </c>
      <c r="I45" s="173"/>
      <c r="J45" s="173"/>
      <c r="K45" s="173">
        <f>'実質公債費比率（分子）の構造'!N$49</f>
        <v>139</v>
      </c>
      <c r="L45" s="173"/>
      <c r="M45" s="173"/>
      <c r="N45" s="173">
        <f>'実質公債費比率（分子）の構造'!O$49</f>
        <v>128</v>
      </c>
      <c r="O45" s="173"/>
      <c r="P45" s="173"/>
    </row>
    <row r="46" spans="1:16" x14ac:dyDescent="0.15">
      <c r="A46" s="173" t="s">
        <v>67</v>
      </c>
      <c r="B46" s="173">
        <f>'実質公債費比率（分子）の構造'!K$48</f>
        <v>437</v>
      </c>
      <c r="C46" s="173"/>
      <c r="D46" s="173"/>
      <c r="E46" s="173">
        <f>'実質公債費比率（分子）の構造'!L$48</f>
        <v>423</v>
      </c>
      <c r="F46" s="173"/>
      <c r="G46" s="173"/>
      <c r="H46" s="173">
        <f>'実質公債費比率（分子）の構造'!M$48</f>
        <v>448</v>
      </c>
      <c r="I46" s="173"/>
      <c r="J46" s="173"/>
      <c r="K46" s="173">
        <f>'実質公債費比率（分子）の構造'!N$48</f>
        <v>426</v>
      </c>
      <c r="L46" s="173"/>
      <c r="M46" s="173"/>
      <c r="N46" s="173">
        <f>'実質公債費比率（分子）の構造'!O$48</f>
        <v>441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1540</v>
      </c>
      <c r="C49" s="173"/>
      <c r="D49" s="173"/>
      <c r="E49" s="173">
        <f>'実質公債費比率（分子）の構造'!L$45</f>
        <v>1492</v>
      </c>
      <c r="F49" s="173"/>
      <c r="G49" s="173"/>
      <c r="H49" s="173">
        <f>'実質公債費比率（分子）の構造'!M$45</f>
        <v>1431</v>
      </c>
      <c r="I49" s="173"/>
      <c r="J49" s="173"/>
      <c r="K49" s="173">
        <f>'実質公債費比率（分子）の構造'!N$45</f>
        <v>1444</v>
      </c>
      <c r="L49" s="173"/>
      <c r="M49" s="173"/>
      <c r="N49" s="173">
        <f>'実質公債費比率（分子）の構造'!O$45</f>
        <v>1426</v>
      </c>
      <c r="O49" s="173"/>
      <c r="P49" s="173"/>
    </row>
    <row r="50" spans="1:16" x14ac:dyDescent="0.15">
      <c r="A50" s="173" t="s">
        <v>71</v>
      </c>
      <c r="B50" s="173" t="e">
        <f>NA()</f>
        <v>#N/A</v>
      </c>
      <c r="C50" s="173">
        <f>IF(ISNUMBER('実質公債費比率（分子）の構造'!K$53),'実質公債費比率（分子）の構造'!K$53,NA())</f>
        <v>613</v>
      </c>
      <c r="D50" s="173" t="e">
        <f>NA()</f>
        <v>#N/A</v>
      </c>
      <c r="E50" s="173" t="e">
        <f>NA()</f>
        <v>#N/A</v>
      </c>
      <c r="F50" s="173">
        <f>IF(ISNUMBER('実質公債費比率（分子）の構造'!L$53),'実質公債費比率（分子）の構造'!L$53,NA())</f>
        <v>609</v>
      </c>
      <c r="G50" s="173" t="e">
        <f>NA()</f>
        <v>#N/A</v>
      </c>
      <c r="H50" s="173" t="e">
        <f>NA()</f>
        <v>#N/A</v>
      </c>
      <c r="I50" s="173">
        <f>IF(ISNUMBER('実質公債費比率（分子）の構造'!M$53),'実質公債費比率（分子）の構造'!M$53,NA())</f>
        <v>633</v>
      </c>
      <c r="J50" s="173" t="e">
        <f>NA()</f>
        <v>#N/A</v>
      </c>
      <c r="K50" s="173" t="e">
        <f>NA()</f>
        <v>#N/A</v>
      </c>
      <c r="L50" s="173">
        <f>IF(ISNUMBER('実質公債費比率（分子）の構造'!N$53),'実質公債費比率（分子）の構造'!N$53,NA())</f>
        <v>667</v>
      </c>
      <c r="M50" s="173" t="e">
        <f>NA()</f>
        <v>#N/A</v>
      </c>
      <c r="N50" s="173" t="e">
        <f>NA()</f>
        <v>#N/A</v>
      </c>
      <c r="O50" s="173">
        <f>IF(ISNUMBER('実質公債費比率（分子）の構造'!O$53),'実質公債費比率（分子）の構造'!O$53,NA())</f>
        <v>660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13263</v>
      </c>
      <c r="E56" s="172"/>
      <c r="F56" s="172"/>
      <c r="G56" s="172">
        <f>'将来負担比率（分子）の構造'!J$52</f>
        <v>12978</v>
      </c>
      <c r="H56" s="172"/>
      <c r="I56" s="172"/>
      <c r="J56" s="172">
        <f>'将来負担比率（分子）の構造'!K$52</f>
        <v>11546</v>
      </c>
      <c r="K56" s="172"/>
      <c r="L56" s="172"/>
      <c r="M56" s="172">
        <f>'将来負担比率（分子）の構造'!L$52</f>
        <v>11859</v>
      </c>
      <c r="N56" s="172"/>
      <c r="O56" s="172"/>
      <c r="P56" s="172">
        <f>'将来負担比率（分子）の構造'!M$52</f>
        <v>11263</v>
      </c>
    </row>
    <row r="57" spans="1:16" x14ac:dyDescent="0.15">
      <c r="A57" s="172" t="s">
        <v>42</v>
      </c>
      <c r="B57" s="172"/>
      <c r="C57" s="172"/>
      <c r="D57" s="172">
        <f>'将来負担比率（分子）の構造'!I$51</f>
        <v>158</v>
      </c>
      <c r="E57" s="172"/>
      <c r="F57" s="172"/>
      <c r="G57" s="172">
        <f>'将来負担比率（分子）の構造'!J$51</f>
        <v>127</v>
      </c>
      <c r="H57" s="172"/>
      <c r="I57" s="172"/>
      <c r="J57" s="172">
        <f>'将来負担比率（分子）の構造'!K$51</f>
        <v>101</v>
      </c>
      <c r="K57" s="172"/>
      <c r="L57" s="172"/>
      <c r="M57" s="172">
        <f>'将来負担比率（分子）の構造'!L$51</f>
        <v>88</v>
      </c>
      <c r="N57" s="172"/>
      <c r="O57" s="172"/>
      <c r="P57" s="172">
        <f>'将来負担比率（分子）の構造'!M$51</f>
        <v>64</v>
      </c>
    </row>
    <row r="58" spans="1:16" x14ac:dyDescent="0.15">
      <c r="A58" s="172" t="s">
        <v>41</v>
      </c>
      <c r="B58" s="172"/>
      <c r="C58" s="172"/>
      <c r="D58" s="172">
        <f>'将来負担比率（分子）の構造'!I$50</f>
        <v>6037</v>
      </c>
      <c r="E58" s="172"/>
      <c r="F58" s="172"/>
      <c r="G58" s="172">
        <f>'将来負担比率（分子）の構造'!J$50</f>
        <v>6052</v>
      </c>
      <c r="H58" s="172"/>
      <c r="I58" s="172"/>
      <c r="J58" s="172">
        <f>'将来負担比率（分子）の構造'!K$50</f>
        <v>7195</v>
      </c>
      <c r="K58" s="172"/>
      <c r="L58" s="172"/>
      <c r="M58" s="172">
        <f>'将来負担比率（分子）の構造'!L$50</f>
        <v>7708</v>
      </c>
      <c r="N58" s="172"/>
      <c r="O58" s="172"/>
      <c r="P58" s="172">
        <f>'将来負担比率（分子）の構造'!M$50</f>
        <v>8626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1964</v>
      </c>
      <c r="C62" s="172"/>
      <c r="D62" s="172"/>
      <c r="E62" s="172">
        <f>'将来負担比率（分子）の構造'!J$45</f>
        <v>1844</v>
      </c>
      <c r="F62" s="172"/>
      <c r="G62" s="172"/>
      <c r="H62" s="172">
        <f>'将来負担比率（分子）の構造'!K$45</f>
        <v>1770</v>
      </c>
      <c r="I62" s="172"/>
      <c r="J62" s="172"/>
      <c r="K62" s="172">
        <f>'将来負担比率（分子）の構造'!L$45</f>
        <v>1882</v>
      </c>
      <c r="L62" s="172"/>
      <c r="M62" s="172"/>
      <c r="N62" s="172">
        <f>'将来負担比率（分子）の構造'!M$45</f>
        <v>1828</v>
      </c>
      <c r="O62" s="172"/>
      <c r="P62" s="172"/>
    </row>
    <row r="63" spans="1:16" x14ac:dyDescent="0.15">
      <c r="A63" s="172" t="s">
        <v>34</v>
      </c>
      <c r="B63" s="172">
        <f>'将来負担比率（分子）の構造'!I$44</f>
        <v>1542</v>
      </c>
      <c r="C63" s="172"/>
      <c r="D63" s="172"/>
      <c r="E63" s="172">
        <f>'将来負担比率（分子）の構造'!J$44</f>
        <v>1508</v>
      </c>
      <c r="F63" s="172"/>
      <c r="G63" s="172"/>
      <c r="H63" s="172">
        <f>'将来負担比率（分子）の構造'!K$44</f>
        <v>1366</v>
      </c>
      <c r="I63" s="172"/>
      <c r="J63" s="172"/>
      <c r="K63" s="172">
        <f>'将来負担比率（分子）の構造'!L$44</f>
        <v>1407</v>
      </c>
      <c r="L63" s="172"/>
      <c r="M63" s="172"/>
      <c r="N63" s="172">
        <f>'将来負担比率（分子）の構造'!M$44</f>
        <v>1325</v>
      </c>
      <c r="O63" s="172"/>
      <c r="P63" s="172"/>
    </row>
    <row r="64" spans="1:16" x14ac:dyDescent="0.15">
      <c r="A64" s="172" t="s">
        <v>33</v>
      </c>
      <c r="B64" s="172">
        <f>'将来負担比率（分子）の構造'!I$43</f>
        <v>6071</v>
      </c>
      <c r="C64" s="172"/>
      <c r="D64" s="172"/>
      <c r="E64" s="172">
        <f>'将来負担比率（分子）の構造'!J$43</f>
        <v>5749</v>
      </c>
      <c r="F64" s="172"/>
      <c r="G64" s="172"/>
      <c r="H64" s="172">
        <f>'将来負担比率（分子）の構造'!K$43</f>
        <v>5646</v>
      </c>
      <c r="I64" s="172"/>
      <c r="J64" s="172"/>
      <c r="K64" s="172">
        <f>'将来負担比率（分子）の構造'!L$43</f>
        <v>5232</v>
      </c>
      <c r="L64" s="172"/>
      <c r="M64" s="172"/>
      <c r="N64" s="172">
        <f>'将来負担比率（分子）の構造'!M$43</f>
        <v>5242</v>
      </c>
      <c r="O64" s="172"/>
      <c r="P64" s="172"/>
    </row>
    <row r="65" spans="1:16" x14ac:dyDescent="0.15">
      <c r="A65" s="172" t="s">
        <v>32</v>
      </c>
      <c r="B65" s="172">
        <f>'将来負担比率（分子）の構造'!I$42</f>
        <v>1803</v>
      </c>
      <c r="C65" s="172"/>
      <c r="D65" s="172"/>
      <c r="E65" s="172">
        <f>'将来負担比率（分子）の構造'!J$42</f>
        <v>1765</v>
      </c>
      <c r="F65" s="172"/>
      <c r="G65" s="172"/>
      <c r="H65" s="172">
        <f>'将来負担比率（分子）の構造'!K$42</f>
        <v>1767</v>
      </c>
      <c r="I65" s="172"/>
      <c r="J65" s="172"/>
      <c r="K65" s="172">
        <f>'将来負担比率（分子）の構造'!L$42</f>
        <v>1387</v>
      </c>
      <c r="L65" s="172"/>
      <c r="M65" s="172"/>
      <c r="N65" s="172">
        <f>'将来負担比率（分子）の構造'!M$42</f>
        <v>1388</v>
      </c>
      <c r="O65" s="172"/>
      <c r="P65" s="172"/>
    </row>
    <row r="66" spans="1:16" x14ac:dyDescent="0.15">
      <c r="A66" s="172" t="s">
        <v>31</v>
      </c>
      <c r="B66" s="172">
        <f>'将来負担比率（分子）の構造'!I$41</f>
        <v>12527</v>
      </c>
      <c r="C66" s="172"/>
      <c r="D66" s="172"/>
      <c r="E66" s="172">
        <f>'将来負担比率（分子）の構造'!J$41</f>
        <v>12672</v>
      </c>
      <c r="F66" s="172"/>
      <c r="G66" s="172"/>
      <c r="H66" s="172">
        <f>'将来負担比率（分子）の構造'!K$41</f>
        <v>12046</v>
      </c>
      <c r="I66" s="172"/>
      <c r="J66" s="172"/>
      <c r="K66" s="172">
        <f>'将来負担比率（分子）の構造'!L$41</f>
        <v>11528</v>
      </c>
      <c r="L66" s="172"/>
      <c r="M66" s="172"/>
      <c r="N66" s="172">
        <f>'将来負担比率（分子）の構造'!M$41</f>
        <v>10777</v>
      </c>
      <c r="O66" s="172"/>
      <c r="P66" s="172"/>
    </row>
    <row r="67" spans="1:16" x14ac:dyDescent="0.15">
      <c r="A67" s="172" t="s">
        <v>75</v>
      </c>
      <c r="B67" s="172" t="e">
        <f>NA()</f>
        <v>#N/A</v>
      </c>
      <c r="C67" s="172">
        <f>IF(ISNUMBER('将来負担比率（分子）の構造'!I$53), IF('将来負担比率（分子）の構造'!I$53 &lt; 0, 0, '将来負担比率（分子）の構造'!I$53), NA())</f>
        <v>4448</v>
      </c>
      <c r="D67" s="172" t="e">
        <f>NA()</f>
        <v>#N/A</v>
      </c>
      <c r="E67" s="172" t="e">
        <f>NA()</f>
        <v>#N/A</v>
      </c>
      <c r="F67" s="172">
        <f>IF(ISNUMBER('将来負担比率（分子）の構造'!J$53), IF('将来負担比率（分子）の構造'!J$53 &lt; 0, 0, '将来負担比率（分子）の構造'!J$53), NA())</f>
        <v>4382</v>
      </c>
      <c r="G67" s="172" t="e">
        <f>NA()</f>
        <v>#N/A</v>
      </c>
      <c r="H67" s="172" t="e">
        <f>NA()</f>
        <v>#N/A</v>
      </c>
      <c r="I67" s="172">
        <f>IF(ISNUMBER('将来負担比率（分子）の構造'!K$53), IF('将来負担比率（分子）の構造'!K$53 &lt; 0, 0, '将来負担比率（分子）の構造'!K$53), NA())</f>
        <v>3752</v>
      </c>
      <c r="J67" s="172" t="e">
        <f>NA()</f>
        <v>#N/A</v>
      </c>
      <c r="K67" s="172" t="e">
        <f>NA()</f>
        <v>#N/A</v>
      </c>
      <c r="L67" s="172">
        <f>IF(ISNUMBER('将来負担比率（分子）の構造'!L$53), IF('将来負担比率（分子）の構造'!L$53 &lt; 0, 0, '将来負担比率（分子）の構造'!L$53), NA())</f>
        <v>1781</v>
      </c>
      <c r="M67" s="172" t="e">
        <f>NA()</f>
        <v>#N/A</v>
      </c>
      <c r="N67" s="172" t="e">
        <f>NA()</f>
        <v>#N/A</v>
      </c>
      <c r="O67" s="172">
        <f>IF(ISNUMBER('将来負担比率（分子）の構造'!M$53), IF('将来負担比率（分子）の構造'!M$53 &lt; 0, 0, '将来負担比率（分子）の構造'!M$53), NA())</f>
        <v>607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3172</v>
      </c>
      <c r="C72" s="176">
        <f>基金残高に係る経年分析!G55</f>
        <v>3268</v>
      </c>
      <c r="D72" s="176">
        <f>基金残高に係る経年分析!H55</f>
        <v>3600</v>
      </c>
    </row>
    <row r="73" spans="1:16" x14ac:dyDescent="0.15">
      <c r="A73" s="175" t="s">
        <v>78</v>
      </c>
      <c r="B73" s="176">
        <f>基金残高に係る経年分析!F56</f>
        <v>1113</v>
      </c>
      <c r="C73" s="176">
        <f>基金残高に係る経年分析!G56</f>
        <v>1155</v>
      </c>
      <c r="D73" s="176">
        <f>基金残高に係る経年分析!H56</f>
        <v>1162</v>
      </c>
    </row>
    <row r="74" spans="1:16" x14ac:dyDescent="0.15">
      <c r="A74" s="175" t="s">
        <v>79</v>
      </c>
      <c r="B74" s="176">
        <f>基金残高に係る経年分析!F57</f>
        <v>4161</v>
      </c>
      <c r="C74" s="176">
        <f>基金残高に係る経年分析!G57</f>
        <v>4530</v>
      </c>
      <c r="D74" s="176">
        <f>基金残高に係る経年分析!H57</f>
        <v>5103</v>
      </c>
    </row>
  </sheetData>
  <sheetProtection algorithmName="SHA-512" hashValue="0pJkNntZWkVBdguvTvKIgI+8Lrlph7CVwWQFWyFVt5JNzDRZm5FmfLDAPyHYvKp6r/8VMh9+s9HqdzI7dId4Yw==" saltValue="gfd1GOZohs387PCaM9ax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2023-03-13T05:36:23Z</cp:lastPrinted>
  <dcterms:created xsi:type="dcterms:W3CDTF">2023-02-20T07:21:40Z</dcterms:created>
  <dcterms:modified xsi:type="dcterms:W3CDTF">2023-10-03T06:57:41Z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