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A7AC11B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file01.takeocity.local\10武雄市\10総務部\12財政課\0001財政係\8 決算統計\財政状況資料集(H22～)\R3\06回答（2回目）\03 作成\"/>
    </mc:Choice>
  </mc:AlternateContent>
  <bookViews>
    <workbookView xWindow="0" yWindow="0" windowWidth="15360" windowHeight="7632"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<sst xmlns="http://schemas.openxmlformats.org/spreadsheetml/2006/main" count="1129" uniqueCount="631">
  <si>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</si>
  <si>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</si>
  <si>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</si>
  <si>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</si>
  <si>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</si>
  <si>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</si>
  <si>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</si>
  <si>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</si>
  <si>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</si>
  <si>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</si>
  <si>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</si>
  <si>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</si>
  <si>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</si>
  <si>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</si>
  <si>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</si>
  <si>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</si>
  <si>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</si>
  <si>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</si>
  <si>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</si>
  <si>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</si>
  <si>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</si>
  <si>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</si>
  <si>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</si>
  <si>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</si>
  <si>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</si>
  <si>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</si>
  <si>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</si>
  <si>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</si>
  <si>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</si>
  <si>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</si>
  <si>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</si>
  <si>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</si>
  <si>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</si>
  <si>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</si>
  <si>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</si>
  <si>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</si>
  <si>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</si>
  <si>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</si>
  <si>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</si>
  <si>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</si>
  <si>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</si>
  <si>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</si>
  <si>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</si>
  <si>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</si>
  <si>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</si>
  <si>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</si>
  <si>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</si>
  <si>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</si>
  <si>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</si>
  <si>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</si>
  <si>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</si>
  <si>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</si>
  <si>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</si>
  <si>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</si>
  <si>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</si>
  <si>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</si>
  <si>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</si>
  <si>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</si>
  <si>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</si>
  <si>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</si>
  <si>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</si>
  <si>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</si>
  <si>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</si>
  <si>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</si>
  <si>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</si>
  <si>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</si>
  <si>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</si>
  <si>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</si>
  <si>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</si>
  <si>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</si>
  <si>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</si>
  <si>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</si>
  <si>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</si>
  <si>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</si>
  <si>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</si>
  <si>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</si>
  <si>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</si>
  <si>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</si>
  <si>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</si>
  <si>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</si>
  <si>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</si>
  <si>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</si>
  <si>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</si>
  <si>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</si>
  <si>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</si>
  <si>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</si>
  <si>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</si>
  <si>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</si>
  <si>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</si>
  <si>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</si>
  <si>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</si>
  <si>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</si>
  <si>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</si>
  <si>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</si>
  <si>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</si>
  <si>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</si>
  <si>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</si>
  <si>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</si>
  <si>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</si>
  <si>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</si>
  <si>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</si>
  <si>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</si>
  <si>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</si>
  <si>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</si>
  <si>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</si>
  <si>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</si>
  <si>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</si>
  <si>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</si>
  <si>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</si>
  <si>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</si>
  <si>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</si>
  <si>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</si>
  <si>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</si>
  <si>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</si>
  <si>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</si>
  <si>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</si>
  <si>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</si>
  <si>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</si>
  <si>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</si>
  <si>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</si>
  <si>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</si>
  <si>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</si>
  <si>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</si>
  <si>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</si>
  <si>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</si>
  <si>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</si>
  <si>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</si>
  <si>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</si>
  <si>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</si>
  <si>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</si>
  <si>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</si>
  <si>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</si>
  <si>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</si>
  <si>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</si>
  <si>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</si>
  <si>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</si>
  <si>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</si>
  <si>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</si>
  <si>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</si>
  <si>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</si>
  <si>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</si>
  <si>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</si>
  <si>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</si>
  <si>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</si>
  <si>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</si>
  <si>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</si>
  <si>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</si>
  <si>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</si>
  <si>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</si>
  <si>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</si>
  <si>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</si>
  <si>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</si>
  <si>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</si>
  <si>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</si>
  <si>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</si>
  <si>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</si>
  <si>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</si>
  <si>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</si>
  <si>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</si>
  <si>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</si>
  <si>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</si>
  <si>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</si>
  <si>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</si>
  <si>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</si>
  <si>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</si>
  <si>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</si>
  <si>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</si>
  <si>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</si>
  <si>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</si>
  <si>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</si>
  <si>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</si>
  <si>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</si>
  <si>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</si>
  <si>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</si>
  <si>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</si>
  <si>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</si>
  <si>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</si>
  <si>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</si>
  <si>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</si>
  <si>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</si>
  <si>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</si>
  <si>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</si>
  <si>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</si>
  <si>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</si>
  <si>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</si>
  <si>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</si>
  <si>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</si>
  <si>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</si>
  <si>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</si>
  <si>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</si>
  <si>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</si>
  <si>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</si>
  <si>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</si>
  <si>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</si>
  <si>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</si>
  <si>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</si>
  <si>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</si>
  <si>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</si>
  <si>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</si>
  <si>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</si>
  <si>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</si>
  <si>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</si>
  <si>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</si>
  <si>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</si>
  <si>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</si>
  <si>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</si>
  <si>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</si>
  <si>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</si>
  <si>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</si>
  <si>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佐賀県武雄市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</si>
  <si>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</si>
  <si>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</si>
  <si>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</si>
  <si>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</si>
  <si>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</si>
  <si>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</si>
  <si>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</si>
  <si>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</si>
  <si>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</si>
  <si>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</si>
  <si>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</si>
  <si>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</si>
  <si>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</si>
  <si>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</si>
  <si>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</si>
  <si>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</si>
  <si>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</si>
  <si>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</si>
  <si>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</si>
  <si>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</si>
  <si>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</si>
  <si>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</si>
  <si>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</si>
  <si>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</si>
  <si>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</si>
  <si>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</si>
  <si>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</si>
  <si>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</si>
  <si>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</si>
  <si>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</si>
  <si>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</si>
  <si>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</si>
  <si>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</si>
  <si>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</si>
  <si>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</si>
  <si>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</si>
  <si>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</si>
  <si>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</si>
  <si>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</si>
  <si>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</si>
  <si>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</si>
  <si>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</si>
  <si>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</si>
  <si>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</si>
  <si>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</si>
  <si>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</si>
  <si>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</si>
  <si>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</si>
  <si>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</si>
  <si>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</si>
  <si>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</si>
  <si>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</si>
  <si>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</si>
  <si>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</si>
  <si>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</si>
  <si>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</si>
  <si>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</si>
  <si>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</si>
  <si>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</si>
  <si>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</si>
  <si>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</si>
  <si>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</si>
  <si>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</si>
  <si>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</si>
  <si>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</si>
  <si>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</si>
  <si>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</si>
  <si>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</si>
  <si>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</si>
  <si>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</si>
  <si>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</si>
  <si>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</si>
  <si>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</si>
  <si>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</si>
  <si>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</si>
  <si>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</si>
  <si>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</si>
  <si>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</si>
  <si>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</si>
  <si>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</si>
  <si>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</si>
  <si>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</si>
  <si>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</si>
  <si>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</si>
  <si>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</si>
  <si>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</si>
  <si>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</si>
  <si>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</si>
  <si>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</si>
  <si>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</si>
  <si>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</si>
  <si>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</si>
  <si>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</si>
  <si>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</si>
  <si>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</si>
  <si>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</si>
  <si>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</si>
  <si>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</si>
  <si>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</si>
  <si>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</si>
  <si>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</si>
  <si>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</si>
  <si>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</si>
  <si>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</si>
  <si>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</si>
  <si>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</si>
  <si>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</si>
  <si>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</si>
  <si>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</si>
  <si>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</si>
  <si>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</si>
  <si>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</si>
  <si>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</si>
  <si>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</si>
  <si>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</si>
  <si>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</si>
  <si>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</si>
  <si>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</si>
  <si>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</si>
  <si>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</si>
  <si>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</si>
  <si>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</si>
  <si>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</si>
  <si>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</si>
  <si>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</si>
  <si>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</si>
  <si>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</si>
  <si>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</si>
  <si>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</si>
  <si>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</si>
  <si>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</si>
  <si>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</si>
  <si>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</si>
  <si>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</si>
  <si>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</si>
  <si>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</si>
  <si>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</si>
  <si>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</si>
  <si>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</si>
  <si>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</si>
  <si>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</si>
  <si>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</si>
  <si>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</si>
  <si>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</si>
  <si>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</si>
  <si>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</si>
  <si>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</si>
  <si>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</si>
  <si>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</si>
  <si>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</si>
  <si>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</si>
  <si>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</si>
  <si>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</si>
  <si>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佐賀県武雄市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</si>
  <si>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</si>
  <si>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</si>
  <si>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</si>
  <si>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</si>
  <si>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</si>
  <si>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</si>
  <si>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</si>
  <si>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</si>
  <si>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</si>
  <si>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</si>
  <si>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</si>
  <si>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</si>
  <si>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</si>
  <si>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</si>
  <si>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</si>
  <si>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</si>
  <si>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</si>
  <si>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</si>
  <si>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</si>
  <si>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</si>
  <si>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国道34号用地先行取得事業特別会計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</si>
  <si>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</si>
  <si>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</si>
  <si>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</si>
  <si>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</si>
  <si>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</si>
  <si>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</si>
  <si>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</si>
  <si>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</si>
  <si>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</si>
  <si>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</si>
  <si>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</si>
  <si>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</si>
  <si>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</si>
  <si>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</si>
  <si>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</si>
  <si>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</si>
  <si>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</si>
  <si>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競輪事業特別会計</t>
    <phoneticPr fontId="5"/>
  </si>
  <si>
    <t>工業用水道事業会計</t>
    <phoneticPr fontId="5"/>
  </si>
  <si>
    <t>法適用企業</t>
    <phoneticPr fontId="5"/>
  </si>
  <si>
    <t>下水道事業会計</t>
    <phoneticPr fontId="5"/>
  </si>
  <si>
    <t>法適用企業</t>
    <phoneticPr fontId="5"/>
  </si>
  <si>
    <t>給湯事業特別会計</t>
    <phoneticPr fontId="5"/>
  </si>
  <si>
    <t>法非適用企業</t>
    <phoneticPr fontId="5"/>
  </si>
  <si>
    <t>新工業団地整備事業特別会計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</si>
  <si>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</si>
  <si>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</si>
  <si>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</si>
  <si>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</si>
  <si>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</si>
  <si>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</si>
  <si>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</si>
  <si>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</si>
  <si>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</si>
  <si>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</si>
  <si>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</si>
  <si>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</si>
  <si>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</si>
  <si>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</si>
  <si>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</si>
  <si>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</si>
  <si>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</si>
  <si>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</si>
  <si>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</si>
  <si>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</si>
  <si>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</si>
  <si>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</si>
  <si>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</si>
  <si>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</si>
  <si>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</si>
  <si>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</si>
  <si>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</si>
  <si>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</si>
  <si>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</si>
  <si>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</si>
  <si>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</si>
  <si>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</si>
  <si>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</si>
  <si>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</si>
  <si>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</si>
  <si>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</si>
  <si>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</si>
  <si>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</si>
  <si>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</si>
  <si>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</si>
  <si>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</si>
  <si>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</si>
  <si>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</si>
  <si>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</si>
  <si>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</si>
  <si>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</si>
  <si>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</si>
  <si>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</si>
  <si>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</si>
  <si>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</si>
  <si>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</si>
  <si>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</si>
  <si>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</si>
  <si>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</si>
  <si>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</si>
  <si>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</si>
  <si>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</si>
  <si>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</si>
  <si>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</si>
  <si>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</si>
  <si>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</si>
  <si>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</si>
  <si>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</si>
  <si>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</si>
  <si>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</si>
  <si>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</si>
  <si>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</si>
  <si>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</si>
  <si>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</si>
  <si>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</si>
  <si>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</si>
  <si>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</si>
  <si>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</si>
  <si>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</si>
  <si>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</si>
  <si>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</si>
  <si>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</si>
  <si>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</si>
  <si>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</si>
  <si>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</si>
  <si>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新工業団地整備事業特別会計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</si>
  <si>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</si>
  <si>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給湯事業特別会計</t>
    <phoneticPr fontId="5"/>
  </si>
  <si>
    <t>-</t>
    <phoneticPr fontId="5"/>
  </si>
  <si>
    <t>-</t>
    <phoneticPr fontId="5"/>
  </si>
  <si>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</si>
  <si>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</si>
  <si>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</si>
  <si>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</si>
  <si>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</si>
  <si>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</si>
  <si>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</si>
  <si>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</si>
  <si>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</si>
  <si>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</si>
  <si>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</si>
  <si>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</si>
  <si>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</si>
  <si>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</si>
  <si>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</si>
  <si>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</si>
  <si>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</si>
  <si>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</si>
  <si>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</si>
  <si>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</si>
  <si>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</si>
  <si>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</si>
  <si>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</si>
  <si>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</si>
  <si>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</si>
  <si>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</si>
  <si>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</si>
  <si>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</si>
  <si>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</si>
  <si>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</si>
  <si>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</si>
  <si>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</si>
  <si>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</si>
  <si>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</si>
  <si>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</si>
  <si>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</si>
  <si>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</si>
  <si>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</si>
  <si>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</si>
  <si>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</si>
  <si>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</si>
  <si>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</si>
  <si>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</si>
  <si>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</si>
  <si>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</si>
  <si>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</si>
  <si>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</si>
  <si>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</si>
  <si>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</si>
  <si>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</si>
  <si>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</si>
  <si>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</si>
  <si>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</si>
  <si>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</si>
  <si>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</si>
  <si>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</si>
  <si>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</si>
  <si>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</si>
  <si>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</si>
  <si>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</si>
  <si>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</si>
  <si>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</si>
  <si>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</si>
  <si>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</si>
  <si>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</si>
  <si>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</si>
  <si>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</si>
  <si>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</si>
  <si>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</si>
  <si>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</si>
  <si>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</si>
  <si>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</si>
  <si>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</si>
  <si>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</si>
  <si>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</si>
  <si>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</si>
  <si>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</si>
  <si>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</si>
  <si>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</si>
  <si>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</si>
  <si>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</si>
  <si>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</si>
  <si>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</si>
  <si>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</si>
  <si>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</si>
  <si>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</si>
  <si>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</si>
  <si>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4.24</t>
  </si>
  <si>
    <t>▲ 2.12</t>
  </si>
  <si>
    <t>一般会計</t>
  </si>
  <si>
    <t>競輪事業特別会計</t>
  </si>
  <si>
    <t>下水道事業会計</t>
  </si>
  <si>
    <t>国民健康保険特別会計</t>
  </si>
  <si>
    <t>工業用水道事業会計</t>
  </si>
  <si>
    <t>給湯事業特別会計</t>
  </si>
  <si>
    <t>後期高齢者医療特別会計</t>
  </si>
  <si>
    <t>国道34号用地先行取得事業特別会計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</si>
  <si>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</si>
  <si>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</si>
  <si>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</si>
  <si>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</si>
  <si>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</si>
  <si>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</si>
  <si>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</si>
  <si>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</si>
  <si>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6">
      <t>セイビ</t>
    </rPh>
    <rPh sb="6" eb="8">
      <t>キキン</t>
    </rPh>
    <phoneticPr fontId="5"/>
  </si>
  <si>
    <t>合併振興基金</t>
    <rPh sb="0" eb="2">
      <t>ガッペイ</t>
    </rPh>
    <rPh sb="2" eb="6">
      <t>シンコウキキン</t>
    </rPh>
    <phoneticPr fontId="5"/>
  </si>
  <si>
    <t>志久排水機場維持管理基金</t>
    <rPh sb="0" eb="4">
      <t>シクハイスイ</t>
    </rPh>
    <rPh sb="4" eb="6">
      <t>キジョウ</t>
    </rPh>
    <rPh sb="6" eb="12">
      <t>イジカンリキキン</t>
    </rPh>
    <phoneticPr fontId="5"/>
  </si>
  <si>
    <t>焼米かん水施設維持管理基金</t>
    <rPh sb="0" eb="2">
      <t>ヤキゴメ</t>
    </rPh>
    <rPh sb="4" eb="5">
      <t>スイ</t>
    </rPh>
    <rPh sb="5" eb="7">
      <t>シセツ</t>
    </rPh>
    <rPh sb="7" eb="11">
      <t>イジカンリ</t>
    </rPh>
    <rPh sb="11" eb="13">
      <t>キキン</t>
    </rPh>
    <phoneticPr fontId="5"/>
  </si>
  <si>
    <t>-</t>
    <phoneticPr fontId="2"/>
  </si>
  <si>
    <t>杵藤地区広域市町村圏組合（一般会計）</t>
    <rPh sb="0" eb="2">
      <t>キトウ</t>
    </rPh>
    <rPh sb="2" eb="4">
      <t>チク</t>
    </rPh>
    <rPh sb="4" eb="6">
      <t>コウイキ</t>
    </rPh>
    <rPh sb="6" eb="9">
      <t>シチョウソン</t>
    </rPh>
    <rPh sb="9" eb="12">
      <t>ケンクミアイ</t>
    </rPh>
    <rPh sb="13" eb="17">
      <t>イッパンカイケイ</t>
    </rPh>
    <phoneticPr fontId="2"/>
  </si>
  <si>
    <t>杵藤地区広域市町村圏組合（介護保険）</t>
    <rPh sb="0" eb="2">
      <t>キトウ</t>
    </rPh>
    <rPh sb="2" eb="4">
      <t>チク</t>
    </rPh>
    <rPh sb="4" eb="6">
      <t>コウイキ</t>
    </rPh>
    <rPh sb="6" eb="9">
      <t>シチョウソン</t>
    </rPh>
    <rPh sb="9" eb="12">
      <t>ケンクミアイ</t>
    </rPh>
    <rPh sb="13" eb="17">
      <t>カイゴホケン</t>
    </rPh>
    <phoneticPr fontId="2"/>
  </si>
  <si>
    <t>佐賀県後期高齢者医療広域連合（一般会計）</t>
    <rPh sb="0" eb="5">
      <t>サガケンコウキ</t>
    </rPh>
    <rPh sb="5" eb="8">
      <t>コウレイシャ</t>
    </rPh>
    <rPh sb="8" eb="14">
      <t>イリョウコウイキレンゴウ</t>
    </rPh>
    <rPh sb="15" eb="19">
      <t>イッパンカイケイ</t>
    </rPh>
    <phoneticPr fontId="2"/>
  </si>
  <si>
    <t>佐賀県後期高齢者医療広域連合（特別会計）</t>
    <rPh sb="0" eb="5">
      <t>サガケンコウキ</t>
    </rPh>
    <rPh sb="5" eb="8">
      <t>コウレイシャ</t>
    </rPh>
    <rPh sb="8" eb="14">
      <t>イリョウコウイキレンゴウ</t>
    </rPh>
    <rPh sb="15" eb="19">
      <t>トクベツカイケイ</t>
    </rPh>
    <phoneticPr fontId="2"/>
  </si>
  <si>
    <t>佐賀県市町総合事務組合</t>
    <rPh sb="0" eb="3">
      <t>サガケン</t>
    </rPh>
    <rPh sb="3" eb="5">
      <t>シマチ</t>
    </rPh>
    <rPh sb="5" eb="7">
      <t>ソウゴウ</t>
    </rPh>
    <rPh sb="7" eb="9">
      <t>ジム</t>
    </rPh>
    <rPh sb="9" eb="11">
      <t>クミアイ</t>
    </rPh>
    <phoneticPr fontId="2"/>
  </si>
  <si>
    <t>佐賀県市町総合事務組合（交通災害）</t>
    <rPh sb="0" eb="3">
      <t>サガケン</t>
    </rPh>
    <rPh sb="3" eb="5">
      <t>シマチ</t>
    </rPh>
    <rPh sb="5" eb="11">
      <t>ソウゴウジムクミアイ</t>
    </rPh>
    <rPh sb="12" eb="16">
      <t>コウツウサイガイ</t>
    </rPh>
    <phoneticPr fontId="2"/>
  </si>
  <si>
    <t>佐賀県西部広域環境組合</t>
    <rPh sb="0" eb="5">
      <t>サガケンセイブ</t>
    </rPh>
    <rPh sb="5" eb="7">
      <t>コウイキ</t>
    </rPh>
    <rPh sb="7" eb="9">
      <t>カンキョウ</t>
    </rPh>
    <rPh sb="9" eb="11">
      <t>クミアイ</t>
    </rPh>
    <phoneticPr fontId="2"/>
  </si>
  <si>
    <t>佐賀西部広域水道企業団</t>
    <rPh sb="0" eb="4">
      <t>サガセイブ</t>
    </rPh>
    <rPh sb="4" eb="6">
      <t>コウイキ</t>
    </rPh>
    <rPh sb="6" eb="8">
      <t>スイドウ</t>
    </rPh>
    <rPh sb="8" eb="11">
      <t>キギョウダン</t>
    </rPh>
    <phoneticPr fontId="2"/>
  </si>
  <si>
    <t>杵島工業用水道企業団</t>
    <rPh sb="0" eb="2">
      <t>キシマ</t>
    </rPh>
    <rPh sb="2" eb="4">
      <t>コウギョウ</t>
    </rPh>
    <rPh sb="4" eb="5">
      <t>ヨウ</t>
    </rPh>
    <rPh sb="5" eb="7">
      <t>スイドウ</t>
    </rPh>
    <rPh sb="7" eb="10">
      <t>キギョウダン</t>
    </rPh>
    <phoneticPr fontId="2"/>
  </si>
  <si>
    <t>杵東地区衛生処理場組合</t>
    <rPh sb="0" eb="1">
      <t>キネ</t>
    </rPh>
    <rPh sb="1" eb="2">
      <t>ヒガシ</t>
    </rPh>
    <rPh sb="2" eb="4">
      <t>チク</t>
    </rPh>
    <rPh sb="4" eb="6">
      <t>エイセイ</t>
    </rPh>
    <rPh sb="6" eb="9">
      <t>ショリジョウ</t>
    </rPh>
    <rPh sb="9" eb="11">
      <t>クミアイ</t>
    </rPh>
    <phoneticPr fontId="2"/>
  </si>
  <si>
    <t>武雄市土地開発公社</t>
    <rPh sb="0" eb="3">
      <t>タケオシ</t>
    </rPh>
    <rPh sb="3" eb="9">
      <t>トチカイハツコウシャ</t>
    </rPh>
    <phoneticPr fontId="2"/>
  </si>
  <si>
    <t>武雄市体育協会</t>
    <rPh sb="0" eb="3">
      <t>タケオシ</t>
    </rPh>
    <rPh sb="3" eb="7">
      <t>タイイクキョウカイ</t>
    </rPh>
    <phoneticPr fontId="2"/>
  </si>
  <si>
    <t>職員退職基金</t>
    <rPh sb="0" eb="4">
      <t>ショクインタイショク</t>
    </rPh>
    <rPh sb="4" eb="6">
      <t>キキン</t>
    </rPh>
    <phoneticPr fontId="5"/>
  </si>
  <si>
    <t>○</t>
    <phoneticPr fontId="2"/>
  </si>
  <si>
    <t>※8：職員の状況については、令和3年地方公務員給与実態調査に基づいている。</t>
    <rPh sb="3" eb="5">
      <t>ショクイン</t>
    </rPh>
    <rPh sb="6" eb="8">
      <t>ジョウキョウ</t>
    </rPh>
    <rPh sb="14" eb="16">
      <t>レイワ</t>
    </rPh>
    <rPh sb="17" eb="18">
      <t>ネン</t>
    </rPh>
    <rPh sb="18" eb="23">
      <t>チホウコウムイン</t>
    </rPh>
    <rPh sb="23" eb="25">
      <t>キュウヨ</t>
    </rPh>
    <rPh sb="25" eb="29">
      <t>ジッタイチョウサ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</si>
  <si>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</si>
  <si>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</si>
  <si>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将来負担比率は、前年の大幅減少の反動の影響により、前年より上昇したが、類似団体よりも低く推移している。
　有形固定資産減価償却率は、施設等の老朽化の進展により若干上昇したものの、類似団体よりも下回っており、資産の更新等が進んでいる状況といえる。
　今後も、公共施設等総合管理計画を活用し、老朽化した施設の適切な管理、更新を進めていく必要がある。</t>
    <rPh sb="1" eb="7">
      <t>ショウライフタンヒリツ</t>
    </rPh>
    <rPh sb="9" eb="11">
      <t>ゼンネン</t>
    </rPh>
    <rPh sb="12" eb="16">
      <t>オオハバゲンショウ</t>
    </rPh>
    <rPh sb="17" eb="19">
      <t>ハンドウ</t>
    </rPh>
    <rPh sb="20" eb="22">
      <t>エイキョウ</t>
    </rPh>
    <rPh sb="26" eb="28">
      <t>ゼンネン</t>
    </rPh>
    <rPh sb="30" eb="32">
      <t>ジョウショウ</t>
    </rPh>
    <rPh sb="36" eb="40">
      <t>ルイジダンタイ</t>
    </rPh>
    <rPh sb="43" eb="44">
      <t>ヒク</t>
    </rPh>
    <rPh sb="45" eb="47">
      <t>スイイ</t>
    </rPh>
    <rPh sb="54" eb="60">
      <t>ユウケイコテ</t>
    </rPh>
    <rPh sb="60" eb="64">
      <t>ゲンカショウキャク</t>
    </rPh>
    <rPh sb="64" eb="65">
      <t>リツ</t>
    </rPh>
    <rPh sb="67" eb="70">
      <t>シセツトウ</t>
    </rPh>
    <rPh sb="71" eb="74">
      <t>ロウキュウカ</t>
    </rPh>
    <rPh sb="75" eb="77">
      <t>シンテン</t>
    </rPh>
    <rPh sb="80" eb="82">
      <t>ジャッカン</t>
    </rPh>
    <rPh sb="82" eb="84">
      <t>ジョウショウ</t>
    </rPh>
    <rPh sb="90" eb="94">
      <t>ルイジダンタイ</t>
    </rPh>
    <rPh sb="97" eb="99">
      <t>シタマワ</t>
    </rPh>
    <rPh sb="104" eb="106">
      <t>シサン</t>
    </rPh>
    <rPh sb="107" eb="110">
      <t>コウシントウ</t>
    </rPh>
    <rPh sb="111" eb="112">
      <t>スス</t>
    </rPh>
    <rPh sb="116" eb="118">
      <t>ジョウキョウ</t>
    </rPh>
    <rPh sb="125" eb="127">
      <t>コンゴ</t>
    </rPh>
    <rPh sb="129" eb="134">
      <t>コウキョウシセツトウ</t>
    </rPh>
    <rPh sb="134" eb="140">
      <t>ソウゴウカンリケイカク</t>
    </rPh>
    <rPh sb="141" eb="143">
      <t>カツヨウ</t>
    </rPh>
    <rPh sb="145" eb="148">
      <t>ロウキュウカ</t>
    </rPh>
    <rPh sb="150" eb="152">
      <t>シセツ</t>
    </rPh>
    <rPh sb="153" eb="155">
      <t>テキセツ</t>
    </rPh>
    <rPh sb="156" eb="158">
      <t>カンリ</t>
    </rPh>
    <rPh sb="159" eb="161">
      <t>コウシン</t>
    </rPh>
    <rPh sb="162" eb="163">
      <t>スス</t>
    </rPh>
    <rPh sb="167" eb="16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</si>
  <si>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</si>
  <si>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</si>
  <si>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</si>
  <si>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</si>
  <si>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</si>
  <si>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</si>
  <si>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</si>
  <si>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庁舎建替等の大型施設の更新や災害復旧工事（令和元年・令和３年水害）等により、将来負担比率、実質公債費比率とも前年に比べ上昇した。
　類似団体に比べ、将来負担比率は下回っているが、実質公債費比率は上回っている。
　今後も大型施設の建設等が控えているため、実質公債費比率は上昇していくと見込まれる。将来的に充当可能基金の減少が見込まれるため、地方債の新規発行を抑制し、公債費の適正化に取り組む必要がある。</t>
    <rPh sb="1" eb="5">
      <t>チョウシャタテカ</t>
    </rPh>
    <rPh sb="5" eb="6">
      <t>トウ</t>
    </rPh>
    <rPh sb="7" eb="11">
      <t>オオガタシセツ</t>
    </rPh>
    <rPh sb="12" eb="14">
      <t>コウシン</t>
    </rPh>
    <rPh sb="15" eb="21">
      <t>サイガイフッキュウコウジ</t>
    </rPh>
    <rPh sb="22" eb="24">
      <t>レイワ</t>
    </rPh>
    <rPh sb="24" eb="26">
      <t>ガンネン</t>
    </rPh>
    <rPh sb="27" eb="29">
      <t>レイワ</t>
    </rPh>
    <rPh sb="30" eb="31">
      <t>ネン</t>
    </rPh>
    <rPh sb="31" eb="33">
      <t>スイガイ</t>
    </rPh>
    <rPh sb="34" eb="35">
      <t>トウ</t>
    </rPh>
    <rPh sb="39" eb="45">
      <t>ショウライフタンヒリツ</t>
    </rPh>
    <rPh sb="46" eb="48">
      <t>ジッシツ</t>
    </rPh>
    <rPh sb="48" eb="53">
      <t>コウサイヒヒリツ</t>
    </rPh>
    <rPh sb="55" eb="57">
      <t>ゼンネン</t>
    </rPh>
    <rPh sb="58" eb="59">
      <t>クラ</t>
    </rPh>
    <rPh sb="60" eb="62">
      <t>ジョウショウ</t>
    </rPh>
    <rPh sb="67" eb="71">
      <t>ルイジダンタイ</t>
    </rPh>
    <rPh sb="72" eb="73">
      <t>クラ</t>
    </rPh>
    <rPh sb="75" eb="77">
      <t>ショウライ</t>
    </rPh>
    <rPh sb="77" eb="81">
      <t>フタンヒリツ</t>
    </rPh>
    <rPh sb="82" eb="84">
      <t>シタマワ</t>
    </rPh>
    <rPh sb="90" eb="92">
      <t>ジッシツ</t>
    </rPh>
    <rPh sb="92" eb="95">
      <t>コウサイヒ</t>
    </rPh>
    <rPh sb="95" eb="97">
      <t>ヒリツ</t>
    </rPh>
    <rPh sb="98" eb="100">
      <t>ウワマワ</t>
    </rPh>
    <rPh sb="107" eb="109">
      <t>コンゴ</t>
    </rPh>
    <rPh sb="110" eb="114">
      <t>オオガタシセツ</t>
    </rPh>
    <rPh sb="115" eb="118">
      <t>ケンセツトウ</t>
    </rPh>
    <rPh sb="119" eb="120">
      <t>ヒカ</t>
    </rPh>
    <rPh sb="127" eb="132">
      <t>ジッシツコウサイヒ</t>
    </rPh>
    <rPh sb="132" eb="134">
      <t>ヒリツ</t>
    </rPh>
    <rPh sb="135" eb="137">
      <t>ジョウショウ</t>
    </rPh>
    <rPh sb="142" eb="144">
      <t>ミコ</t>
    </rPh>
    <rPh sb="148" eb="151">
      <t>ショウライテキ</t>
    </rPh>
    <rPh sb="152" eb="156">
      <t>ジュウトウカノウ</t>
    </rPh>
    <rPh sb="156" eb="158">
      <t>キキン</t>
    </rPh>
    <rPh sb="159" eb="161">
      <t>ゲンショウ</t>
    </rPh>
    <rPh sb="162" eb="164">
      <t>ミコ</t>
    </rPh>
    <rPh sb="170" eb="173">
      <t>チホウサイ</t>
    </rPh>
    <rPh sb="174" eb="178">
      <t>シンキハッコウ</t>
    </rPh>
    <rPh sb="179" eb="181">
      <t>ヨクセイ</t>
    </rPh>
    <rPh sb="183" eb="186">
      <t>コウサイヒ</t>
    </rPh>
    <rPh sb="187" eb="190">
      <t>テキセイカ</t>
    </rPh>
    <rPh sb="191" eb="192">
      <t>ト</t>
    </rPh>
    <rPh sb="193" eb="194">
      <t>ク</t>
    </rPh>
    <rPh sb="195" eb="19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</si>
</sst>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5D7-4689-B179-3C43332416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134710</c:v>
                </c:pt>
                <c:pt idx="1">
                  <c:v>74311</c:v>
                </c:pt>
                <c:pt idx="2">
                  <c:v>56109</c:v>
                </c:pt>
                <c:pt idx="3">
                  <c:v>71535</c:v>
                </c:pt>
                <c:pt idx="4">
                  <c:v>114079</c:v>
                </c:pt>
              </c:numCache>
            </c:numRef>
          </c:val>
          <c:smooth val="0"/>
          <c:extLst>
            <c:ext xmlns:c16="http://schemas.microsoft.com/office/drawing/2014/chart" uri="{C3380CC4-5D6E-409C-BE32-E72D297353CC}">
              <c16:uniqueId val="{00000001-C5D7-4689-B179-3C43332416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5.27</c:v>
                </c:pt>
                <c:pt idx="1">
                  <c:v>6.26</c:v>
                </c:pt>
                <c:pt idx="2">
                  <c:v>6.49</c:v>
                </c:pt>
                <c:pt idx="3">
                  <c:v>3.1</c:v>
                </c:pt>
                <c:pt idx="4">
                  <c:v>11.41</c:v>
                </c:pt>
              </c:numCache>
            </c:numRef>
          </c:val>
          <c:extLst>
            <c:ext xmlns:c16="http://schemas.microsoft.com/office/drawing/2014/chart" uri="{C3380CC4-5D6E-409C-BE32-E72D297353CC}">
              <c16:uniqueId val="{00000000-5F95-4884-9FC2-6CA2957A93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16.649999999999999</c:v>
                </c:pt>
                <c:pt idx="1">
                  <c:v>20.5</c:v>
                </c:pt>
                <c:pt idx="2">
                  <c:v>20.37</c:v>
                </c:pt>
                <c:pt idx="3">
                  <c:v>21.17</c:v>
                </c:pt>
                <c:pt idx="4">
                  <c:v>17.940000000000001</c:v>
                </c:pt>
              </c:numCache>
            </c:numRef>
          </c:val>
          <c:extLst>
            <c:ext xmlns:c16="http://schemas.microsoft.com/office/drawing/2014/chart" uri="{C3380CC4-5D6E-409C-BE32-E72D297353CC}">
              <c16:uniqueId val="{00000001-5F95-4884-9FC2-6CA2957A93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-4.24</c:v>
                </c:pt>
                <c:pt idx="1">
                  <c:v>4.78</c:v>
                </c:pt>
                <c:pt idx="2">
                  <c:v>0.51</c:v>
                </c:pt>
                <c:pt idx="3">
                  <c:v>-2.12</c:v>
                </c:pt>
                <c:pt idx="4">
                  <c:v>6.1</c:v>
                </c:pt>
              </c:numCache>
            </c:numRef>
          </c:val>
          <c:smooth val="0"/>
          <c:extLst>
            <c:ext xmlns:c16="http://schemas.microsoft.com/office/drawing/2014/chart" uri="{C3380CC4-5D6E-409C-BE32-E72D297353CC}">
              <c16:uniqueId val="{00000002-5F95-4884-9FC2-6CA2957A93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8.82</c:v>
                </c:pt>
                <c:pt idx="2">
                  <c:v>#N/A</c:v>
                </c:pt>
                <c:pt idx="3">
                  <c:v>21.89</c:v>
                </c:pt>
                <c:pt idx="4">
                  <c:v>#N/A</c:v>
                </c:pt>
                <c:pt idx="5">
                  <c:v>8.82</c:v>
                </c:pt>
                <c:pt idx="6">
                  <c:v>#N/A</c:v>
                </c:pt>
                <c:pt idx="7">
                  <c:v>0</c:v>
                </c:pt>
                <c:pt idx="8">
                  <c:v>#N/A</c:v>
                </c:pt>
                <c:pt idx="9">
                  <c:v>0</c:v>
                </c:pt>
              </c:numCache>
            </c:numRef>
          </c:val>
          <c:extLst>
            <c:ext xmlns:c16="http://schemas.microsoft.com/office/drawing/2014/chart" uri="{C3380CC4-5D6E-409C-BE32-E72D297353CC}">
              <c16:uniqueId val="{00000000-3AD5-4AEA-BEE1-5FD7130274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D5-4AEA-BEE1-5FD7130274F6}"/>
            </c:ext>
          </c:extLst>
        </c:ser>
        <c:ser>
          <c:idx val="2"/>
          <c:order val="2"/>
          <c:tx>
            <c:strRef>
              <c:f>データシート!$A$29</c:f>
              <c:strCache>
                <c:ptCount val="1"/>
                <c:pt idx="0">
                  <c:v>国道34号用地先行取得事業特別会計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3AD5-4AEA-BEE1-5FD7130274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3AD5-4AEA-BEE1-5FD7130274F6}"/>
            </c:ext>
          </c:extLst>
        </c:ser>
        <c:ser>
          <c:idx val="4"/>
          <c:order val="4"/>
          <c:tx>
            <c:strRef>
              <c:f>データシート!$A$31</c:f>
              <c:strCache>
                <c:ptCount val="1"/>
                <c:pt idx="0">
                  <c:v>給湯事業特別会計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3AD5-4AEA-BEE1-5FD7130274F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0.42</c:v>
                </c:pt>
                <c:pt idx="2">
                  <c:v>#N/A</c:v>
                </c:pt>
                <c:pt idx="3">
                  <c:v>0.36</c:v>
                </c:pt>
                <c:pt idx="4">
                  <c:v>#N/A</c:v>
                </c:pt>
                <c:pt idx="5">
                  <c:v>0.27</c:v>
                </c:pt>
                <c:pt idx="6">
                  <c:v>#N/A</c:v>
                </c:pt>
                <c:pt idx="7">
                  <c:v>0.25</c:v>
                </c:pt>
                <c:pt idx="8">
                  <c:v>#N/A</c:v>
                </c:pt>
                <c:pt idx="9">
                  <c:v>0.25</c:v>
                </c:pt>
              </c:numCache>
            </c:numRef>
          </c:val>
          <c:extLst>
            <c:ext xmlns:c16="http://schemas.microsoft.com/office/drawing/2014/chart" uri="{C3380CC4-5D6E-409C-BE32-E72D297353CC}">
              <c16:uniqueId val="{00000005-3AD5-4AEA-BEE1-5FD7130274F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c:v>
                </c:pt>
                <c:pt idx="2">
                  <c:v>#N/A</c:v>
                </c:pt>
                <c:pt idx="3">
                  <c:v>0.62</c:v>
                </c:pt>
                <c:pt idx="4">
                  <c:v>#N/A</c:v>
                </c:pt>
                <c:pt idx="5">
                  <c:v>0.57999999999999996</c:v>
                </c:pt>
                <c:pt idx="6">
                  <c:v>#N/A</c:v>
                </c:pt>
                <c:pt idx="7">
                  <c:v>0.57999999999999996</c:v>
                </c:pt>
                <c:pt idx="8">
                  <c:v>#N/A</c:v>
                </c:pt>
                <c:pt idx="9">
                  <c:v>0.62</c:v>
                </c:pt>
              </c:numCache>
            </c:numRef>
          </c:val>
          <c:extLst>
            <c:ext xmlns:c16="http://schemas.microsoft.com/office/drawing/2014/chart" uri="{C3380CC4-5D6E-409C-BE32-E72D297353CC}">
              <c16:uniqueId val="{00000006-3AD5-4AEA-BEE1-5FD7130274F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0.31</c:v>
                </c:pt>
                <c:pt idx="2">
                  <c:v>#N/A</c:v>
                </c:pt>
                <c:pt idx="3">
                  <c:v>0.6</c:v>
                </c:pt>
                <c:pt idx="4">
                  <c:v>#N/A</c:v>
                </c:pt>
                <c:pt idx="5">
                  <c:v>1.1100000000000001</c:v>
                </c:pt>
                <c:pt idx="6">
                  <c:v>#N/A</c:v>
                </c:pt>
                <c:pt idx="7">
                  <c:v>1.4</c:v>
                </c:pt>
                <c:pt idx="8">
                  <c:v>#N/A</c:v>
                </c:pt>
                <c:pt idx="9">
                  <c:v>1.94</c:v>
                </c:pt>
              </c:numCache>
            </c:numRef>
          </c:val>
          <c:extLst>
            <c:ext xmlns:c16="http://schemas.microsoft.com/office/drawing/2014/chart" uri="{C3380CC4-5D6E-409C-BE32-E72D297353CC}">
              <c16:uniqueId val="{00000007-3AD5-4AEA-BEE1-5FD7130274F6}"/>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4.3899999999999997</c:v>
                </c:pt>
                <c:pt idx="4">
                  <c:v>#N/A</c:v>
                </c:pt>
                <c:pt idx="5">
                  <c:v>2.98</c:v>
                </c:pt>
                <c:pt idx="6">
                  <c:v>#N/A</c:v>
                </c:pt>
                <c:pt idx="7">
                  <c:v>3.38</c:v>
                </c:pt>
                <c:pt idx="8">
                  <c:v>#N/A</c:v>
                </c:pt>
                <c:pt idx="9">
                  <c:v>4.22</c:v>
                </c:pt>
              </c:numCache>
            </c:numRef>
          </c:val>
          <c:extLst>
            <c:ext xmlns:c16="http://schemas.microsoft.com/office/drawing/2014/chart" uri="{C3380CC4-5D6E-409C-BE32-E72D297353CC}">
              <c16:uniqueId val="{00000008-3AD5-4AEA-BEE1-5FD7130274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5.26</c:v>
                </c:pt>
                <c:pt idx="2">
                  <c:v>#N/A</c:v>
                </c:pt>
                <c:pt idx="3">
                  <c:v>6.24</c:v>
                </c:pt>
                <c:pt idx="4">
                  <c:v>#N/A</c:v>
                </c:pt>
                <c:pt idx="5">
                  <c:v>6.49</c:v>
                </c:pt>
                <c:pt idx="6">
                  <c:v>#N/A</c:v>
                </c:pt>
                <c:pt idx="7">
                  <c:v>3.09</c:v>
                </c:pt>
                <c:pt idx="8">
                  <c:v>#N/A</c:v>
                </c:pt>
                <c:pt idx="9">
                  <c:v>11.4</c:v>
                </c:pt>
              </c:numCache>
            </c:numRef>
          </c:val>
          <c:extLst>
            <c:ext xmlns:c16="http://schemas.microsoft.com/office/drawing/2014/chart" uri="{C3380CC4-5D6E-409C-BE32-E72D297353CC}">
              <c16:uniqueId val="{00000009-3AD5-4AEA-BEE1-5FD7130274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2426</c:v>
                </c:pt>
                <c:pt idx="5">
                  <c:v>2439</c:v>
                </c:pt>
                <c:pt idx="8">
                  <c:v>2564</c:v>
                </c:pt>
                <c:pt idx="11">
                  <c:v>2571</c:v>
                </c:pt>
                <c:pt idx="14">
                  <c:v>2569</c:v>
                </c:pt>
              </c:numCache>
            </c:numRef>
          </c:val>
          <c:extLst>
            <c:ext xmlns:c16="http://schemas.microsoft.com/office/drawing/2014/chart" uri="{C3380CC4-5D6E-409C-BE32-E72D297353CC}">
              <c16:uniqueId val="{00000000-0F95-4E4E-B9DE-5623F2259A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95-4E4E-B9DE-5623F2259A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95-4E4E-B9DE-5623F2259A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132</c:v>
                </c:pt>
                <c:pt idx="6">
                  <c:v>182</c:v>
                </c:pt>
                <c:pt idx="9">
                  <c:v>174</c:v>
                </c:pt>
                <c:pt idx="12">
                  <c:v>161</c:v>
                </c:pt>
              </c:numCache>
            </c:numRef>
          </c:val>
          <c:extLst>
            <c:ext xmlns:c16="http://schemas.microsoft.com/office/drawing/2014/chart" uri="{C3380CC4-5D6E-409C-BE32-E72D297353CC}">
              <c16:uniqueId val="{00000003-0F95-4E4E-B9DE-5623F2259A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617</c:v>
                </c:pt>
                <c:pt idx="3">
                  <c:v>582</c:v>
                </c:pt>
                <c:pt idx="6">
                  <c:v>571</c:v>
                </c:pt>
                <c:pt idx="9">
                  <c:v>555</c:v>
                </c:pt>
                <c:pt idx="12">
                  <c:v>554</c:v>
                </c:pt>
              </c:numCache>
            </c:numRef>
          </c:val>
          <c:extLst>
            <c:ext xmlns:c16="http://schemas.microsoft.com/office/drawing/2014/chart" uri="{C3380CC4-5D6E-409C-BE32-E72D297353CC}">
              <c16:uniqueId val="{00000004-0F95-4E4E-B9DE-5623F2259A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95-4E4E-B9DE-5623F2259A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95-4E4E-B9DE-5623F2259A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2636</c:v>
                </c:pt>
                <c:pt idx="3">
                  <c:v>2606</c:v>
                </c:pt>
                <c:pt idx="6">
                  <c:v>2805</c:v>
                </c:pt>
                <c:pt idx="9">
                  <c:v>2908</c:v>
                </c:pt>
                <c:pt idx="12">
                  <c:v>2962</c:v>
                </c:pt>
              </c:numCache>
            </c:numRef>
          </c:val>
          <c:extLst>
            <c:ext xmlns:c16="http://schemas.microsoft.com/office/drawing/2014/chart" uri="{C3380CC4-5D6E-409C-BE32-E72D297353CC}">
              <c16:uniqueId val="{00000007-0F95-4E4E-B9DE-5623F2259A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887</c:v>
                </c:pt>
                <c:pt idx="2">
                  <c:v>#N/A</c:v>
                </c:pt>
                <c:pt idx="3">
                  <c:v>#N/A</c:v>
                </c:pt>
                <c:pt idx="4">
                  <c:v>881</c:v>
                </c:pt>
                <c:pt idx="5">
                  <c:v>#N/A</c:v>
                </c:pt>
                <c:pt idx="6">
                  <c:v>#N/A</c:v>
                </c:pt>
                <c:pt idx="7">
                  <c:v>994</c:v>
                </c:pt>
                <c:pt idx="8">
                  <c:v>#N/A</c:v>
                </c:pt>
                <c:pt idx="9">
                  <c:v>#N/A</c:v>
                </c:pt>
                <c:pt idx="10">
                  <c:v>1066</c:v>
                </c:pt>
                <c:pt idx="11">
                  <c:v>#N/A</c:v>
                </c:pt>
                <c:pt idx="12">
                  <c:v>#N/A</c:v>
                </c:pt>
                <c:pt idx="13">
                  <c:v>1108</c:v>
                </c:pt>
                <c:pt idx="14">
                  <c:v>#N/A</c:v>
                </c:pt>
              </c:numCache>
            </c:numRef>
          </c:val>
          <c:smooth val="0"/>
          <c:extLst>
            <c:ext xmlns:c16="http://schemas.microsoft.com/office/drawing/2014/chart" uri="{C3380CC4-5D6E-409C-BE32-E72D297353CC}">
              <c16:uniqueId val="{00000008-0F95-4E4E-B9DE-5623F2259A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27106</c:v>
                </c:pt>
                <c:pt idx="5">
                  <c:v>26828</c:v>
                </c:pt>
                <c:pt idx="8">
                  <c:v>25304</c:v>
                </c:pt>
                <c:pt idx="11">
                  <c:v>24749</c:v>
                </c:pt>
                <c:pt idx="14">
                  <c:v>25235</c:v>
                </c:pt>
              </c:numCache>
            </c:numRef>
          </c:val>
          <c:extLst>
            <c:ext xmlns:c16="http://schemas.microsoft.com/office/drawing/2014/chart" uri="{C3380CC4-5D6E-409C-BE32-E72D297353CC}">
              <c16:uniqueId val="{00000000-C852-4486-8184-D4FC614EA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1259</c:v>
                </c:pt>
                <c:pt idx="5">
                  <c:v>1219</c:v>
                </c:pt>
                <c:pt idx="8">
                  <c:v>1233</c:v>
                </c:pt>
                <c:pt idx="11">
                  <c:v>1753</c:v>
                </c:pt>
                <c:pt idx="14">
                  <c:v>1685</c:v>
                </c:pt>
              </c:numCache>
            </c:numRef>
          </c:val>
          <c:extLst>
            <c:ext xmlns:c16="http://schemas.microsoft.com/office/drawing/2014/chart" uri="{C3380CC4-5D6E-409C-BE32-E72D297353CC}">
              <c16:uniqueId val="{00000001-C852-4486-8184-D4FC614EA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10870</c:v>
                </c:pt>
                <c:pt idx="5">
                  <c:v>11865</c:v>
                </c:pt>
                <c:pt idx="8">
                  <c:v>12159</c:v>
                </c:pt>
                <c:pt idx="11">
                  <c:v>13654</c:v>
                </c:pt>
                <c:pt idx="14">
                  <c:v>13191</c:v>
                </c:pt>
              </c:numCache>
            </c:numRef>
          </c:val>
          <c:extLst>
            <c:ext xmlns:c16="http://schemas.microsoft.com/office/drawing/2014/chart" uri="{C3380CC4-5D6E-409C-BE32-E72D297353CC}">
              <c16:uniqueId val="{00000002-C852-4486-8184-D4FC614EA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52-4486-8184-D4FC614EA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52-4486-8184-D4FC614EA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52-4486-8184-D4FC614EA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2704</c:v>
                </c:pt>
                <c:pt idx="3">
                  <c:v>2654</c:v>
                </c:pt>
                <c:pt idx="6">
                  <c:v>2701</c:v>
                </c:pt>
                <c:pt idx="9">
                  <c:v>2774</c:v>
                </c:pt>
                <c:pt idx="12">
                  <c:v>2850</c:v>
                </c:pt>
              </c:numCache>
            </c:numRef>
          </c:val>
          <c:extLst>
            <c:ext xmlns:c16="http://schemas.microsoft.com/office/drawing/2014/chart" uri="{C3380CC4-5D6E-409C-BE32-E72D297353CC}">
              <c16:uniqueId val="{00000006-C852-4486-8184-D4FC614EA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2366</c:v>
                </c:pt>
                <c:pt idx="3">
                  <c:v>2322</c:v>
                </c:pt>
                <c:pt idx="6">
                  <c:v>2118</c:v>
                </c:pt>
                <c:pt idx="9">
                  <c:v>2577</c:v>
                </c:pt>
                <c:pt idx="12">
                  <c:v>2469</c:v>
                </c:pt>
              </c:numCache>
            </c:numRef>
          </c:val>
          <c:extLst>
            <c:ext xmlns:c16="http://schemas.microsoft.com/office/drawing/2014/chart" uri="{C3380CC4-5D6E-409C-BE32-E72D297353CC}">
              <c16:uniqueId val="{00000007-C852-4486-8184-D4FC614EA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8484</c:v>
                </c:pt>
                <c:pt idx="3">
                  <c:v>7744</c:v>
                </c:pt>
                <c:pt idx="6">
                  <c:v>7931</c:v>
                </c:pt>
                <c:pt idx="9">
                  <c:v>7432</c:v>
                </c:pt>
                <c:pt idx="12">
                  <c:v>7502</c:v>
                </c:pt>
              </c:numCache>
            </c:numRef>
          </c:val>
          <c:extLst>
            <c:ext xmlns:c16="http://schemas.microsoft.com/office/drawing/2014/chart" uri="{C3380CC4-5D6E-409C-BE32-E72D297353CC}">
              <c16:uniqueId val="{00000008-C852-4486-8184-D4FC614EA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52-4486-8184-D4FC614EA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29616</c:v>
                </c:pt>
                <c:pt idx="3">
                  <c:v>29408</c:v>
                </c:pt>
                <c:pt idx="6">
                  <c:v>28685</c:v>
                </c:pt>
                <c:pt idx="9">
                  <c:v>28389</c:v>
                </c:pt>
                <c:pt idx="12">
                  <c:v>29386</c:v>
                </c:pt>
              </c:numCache>
            </c:numRef>
          </c:val>
          <c:extLst>
            <c:ext xmlns:c16="http://schemas.microsoft.com/office/drawing/2014/chart" uri="{C3380CC4-5D6E-409C-BE32-E72D297353CC}">
              <c16:uniqueId val="{0000000A-C852-4486-8184-D4FC614EA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3936</c:v>
                </c:pt>
                <c:pt idx="2">
                  <c:v>#N/A</c:v>
                </c:pt>
                <c:pt idx="3">
                  <c:v>#N/A</c:v>
                </c:pt>
                <c:pt idx="4">
                  <c:v>2215</c:v>
                </c:pt>
                <c:pt idx="5">
                  <c:v>#N/A</c:v>
                </c:pt>
                <c:pt idx="6">
                  <c:v>#N/A</c:v>
                </c:pt>
                <c:pt idx="7">
                  <c:v>2739</c:v>
                </c:pt>
                <c:pt idx="8">
                  <c:v>#N/A</c:v>
                </c:pt>
                <c:pt idx="9">
                  <c:v>#N/A</c:v>
                </c:pt>
                <c:pt idx="10">
                  <c:v>1015</c:v>
                </c:pt>
                <c:pt idx="11">
                  <c:v>#N/A</c:v>
                </c:pt>
                <c:pt idx="12">
                  <c:v>#N/A</c:v>
                </c:pt>
                <c:pt idx="13">
                  <c:v>2097</c:v>
                </c:pt>
                <c:pt idx="14">
                  <c:v>#N/A</c:v>
                </c:pt>
              </c:numCache>
            </c:numRef>
          </c:val>
          <c:smooth val="0"/>
          <c:extLst>
            <c:ext xmlns:c16="http://schemas.microsoft.com/office/drawing/2014/chart" uri="{C3380CC4-5D6E-409C-BE32-E72D297353CC}">
              <c16:uniqueId val="{0000000B-C852-4486-8184-D4FC614EA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2687</c:v>
                </c:pt>
                <c:pt idx="1">
                  <c:v>2842</c:v>
                </c:pt>
                <c:pt idx="2">
                  <c:v>2514</c:v>
                </c:pt>
              </c:numCache>
            </c:numRef>
          </c:val>
          <c:extLst>
            <c:ext xmlns:c16="http://schemas.microsoft.com/office/drawing/2014/chart" uri="{C3380CC4-5D6E-409C-BE32-E72D297353CC}">
              <c16:uniqueId val="{00000000-AF95-4FCA-92F5-D5CFA40CFD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873</c:v>
                </c:pt>
                <c:pt idx="1">
                  <c:v>881</c:v>
                </c:pt>
                <c:pt idx="2">
                  <c:v>1088</c:v>
                </c:pt>
              </c:numCache>
            </c:numRef>
          </c:val>
          <c:extLst>
            <c:ext xmlns:c16="http://schemas.microsoft.com/office/drawing/2014/chart" uri="{C3380CC4-5D6E-409C-BE32-E72D297353CC}">
              <c16:uniqueId val="{00000001-AF95-4FCA-92F5-D5CFA40CFD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7321</c:v>
                </c:pt>
                <c:pt idx="1">
                  <c:v>7516</c:v>
                </c:pt>
                <c:pt idx="2">
                  <c:v>6268</c:v>
                </c:pt>
              </c:numCache>
            </c:numRef>
          </c:val>
          <c:extLst>
            <c:ext xmlns:c16="http://schemas.microsoft.com/office/drawing/2014/chart" uri="{C3380CC4-5D6E-409C-BE32-E72D297353CC}">
              <c16:uniqueId val="{00000002-AF95-4FCA-92F5-D5CFA40CFD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{071C654A-4363-403E-B24A-3FBC2220E00F}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1BA-4ACA-B991-77CDDF26A4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{3939F3E8-3491-4F5A-BB29-A0F95A2F8FF2}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A-4ACA-B991-77CDDF26A4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{6CAB0C73-90F1-442E-9096-A30DF0DCF3FF}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A-4ACA-B991-77CDDF26A4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{78F66273-B840-486F-89F3-9EB4B871A169}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A-4ACA-B991-77CDDF26A4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{9C8DA4CE-9DA3-4F24-9237-1D166306FD1F}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A-4ACA-B991-77CDDF26A44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{E15C896B-A818-467F-8BFD-4100A2570AA6}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1BA-4ACA-B991-77CDDF26A44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{618C2119-680E-4BCA-89B6-D5BA8C76E833}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1BA-4ACA-B991-77CDDF26A44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{B34C0E94-369B-42E6-9399-8383534BEE6B}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1BA-4ACA-B991-77CDDF26A44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{22BCCF99-14A4-44A8-985D-D9D73CE1C130}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1BA-4ACA-B991-77CDDF26A4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54.9</c:v>
                </c:pt>
                <c:pt idx="16">
                  <c:v>56.6</c:v>
                </c:pt>
                <c:pt idx="24">
                  <c:v>58</c:v>
                </c:pt>
                <c:pt idx="32">
                  <c:v>58.8</c:v>
                </c:pt>
              </c:numCache>
            </c:numRef>
          </c:xVal>
          <c:yVal>
            <c:numRef>
              <c:f>公会計指標分析・財政指標組合せ分析表!$BP$51:$DC$51</c:f>
              <c:numCache>
                <c:formatCode>#,##0.0;"▲ "#,##0.0</c:formatCode>
                <c:ptCount val="40"/>
                <c:pt idx="0">
                  <c:v>36.700000000000003</c:v>
                </c:pt>
                <c:pt idx="8">
                  <c:v>20.8</c:v>
                </c:pt>
                <c:pt idx="16">
                  <c:v>25.5</c:v>
                </c:pt>
                <c:pt idx="24">
                  <c:v>9.1999999999999993</c:v>
                </c:pt>
                <c:pt idx="32">
                  <c:v>18.100000000000001</c:v>
                </c:pt>
              </c:numCache>
            </c:numRef>
          </c:yVal>
          <c:smooth val="0"/>
          <c:extLst>
            <c:ext xmlns:c16="http://schemas.microsoft.com/office/drawing/2014/chart" uri="{C3380CC4-5D6E-409C-BE32-E72D297353CC}">
              <c16:uniqueId val="{00000009-81BA-4ACA-B991-77CDDF26A4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{0B4A4C5E-51B0-44BA-B932-786F0EAF9248}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1BA-4ACA-B991-77CDDF26A4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{77E8769C-30A9-4443-9F0B-F7E92B5C28D3}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A-4ACA-B991-77CDDF26A4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{610719C6-4E85-40EC-BCB2-326455E51DA8}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A-4ACA-B991-77CDDF26A4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{C2D05BA3-912B-4D5B-929E-C42E963AAEC3}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A-4ACA-B991-77CDDF26A4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{BC6121E3-D846-4278-889B-25437ACD3415}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A-4ACA-B991-77CDDF26A446}"/>
                </c:ext>
              </c:extLst>
            </c:dLbl>
            <c:dLbl>
              <c:idx val="8"/>
              <c:layout>
                <c:manualLayout>
                  <c:x val="-2.622596550781176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{0B35A01E-E440-4CA8-8A8B-5FA23A083E04}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1BA-4ACA-B991-77CDDF26A446}"/>
                </c:ext>
              </c:extLst>
            </c:dLbl>
            <c:dLbl>
              <c:idx val="16"/>
              <c:layout>
                <c:manualLayout>
                  <c:x val="-3.793498561199484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{AAC02D6A-8E37-4FB2-B6C9-7B05B0D153C7}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1BA-4ACA-B991-77CDDF26A44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{CBACB4B5-206A-4EDE-B06F-58D701333EA3}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1BA-4ACA-B991-77CDDF26A44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{3C074559-2CEA-4A10-BABF-F2435824B3F2}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1BA-4ACA-B991-77CDDF26A4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1BA-4ACA-B991-77CDDF26A446}"/>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{8E4E84CD-1B15-4457-8956-D204D233C3EA}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1A7-4891-97AC-521B6EF7CB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{3281C487-1829-4B07-A090-5F32FD69D542}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A7-4891-97AC-521B6EF7CB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{A43B9047-21BE-40EC-915E-4BB541B3D32C}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A7-4891-97AC-521B6EF7CB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{152D49D5-76D8-4153-B9E0-70410244C1BB}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A7-4891-97AC-521B6EF7CB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{55080366-2F7D-4248-BE86-D811A5884E8D}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A7-4891-97AC-521B6EF7CBA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{165B9BCB-F14D-46E1-91AD-CFBAB6B30D33}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1A7-4891-97AC-521B6EF7CBA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{2B2C9525-A09B-4CB6-B648-44048256D911}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1A7-4891-97AC-521B6EF7CBA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{7A7FF607-57D7-47F9-B553-E7E67399FE10}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1A7-4891-97AC-521B6EF7CBA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{3635C075-DC01-4FF3-8D1F-06295C63E6FB}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1A7-4891-97AC-521B6EF7CB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8.6</c:v>
                </c:pt>
                <c:pt idx="24">
                  <c:v>9</c:v>
                </c:pt>
                <c:pt idx="32">
                  <c:v>9.5</c:v>
                </c:pt>
              </c:numCache>
            </c:numRef>
          </c:xVal>
          <c:yVal>
            <c:numRef>
              <c:f>公会計指標分析・財政指標組合せ分析表!$BP$73:$DC$73</c:f>
              <c:numCache>
                <c:formatCode>#,##0.0;"▲ "#,##0.0</c:formatCode>
                <c:ptCount val="40"/>
                <c:pt idx="0">
                  <c:v>36.700000000000003</c:v>
                </c:pt>
                <c:pt idx="8">
                  <c:v>20.8</c:v>
                </c:pt>
                <c:pt idx="16">
                  <c:v>25.5</c:v>
                </c:pt>
                <c:pt idx="24">
                  <c:v>9.1999999999999993</c:v>
                </c:pt>
                <c:pt idx="32">
                  <c:v>18.100000000000001</c:v>
                </c:pt>
              </c:numCache>
            </c:numRef>
          </c:yVal>
          <c:smooth val="0"/>
          <c:extLst>
            <c:ext xmlns:c16="http://schemas.microsoft.com/office/drawing/2014/chart" uri="{C3380CC4-5D6E-409C-BE32-E72D297353CC}">
              <c16:uniqueId val="{00000009-91A7-4891-97AC-521B6EF7CB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{73C70052-2493-4922-B7D0-DC8756468FC5}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1A7-4891-97AC-521B6EF7CB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{350E81EE-1B52-4F71-806F-1E41F32B54D9}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A7-4891-97AC-521B6EF7CB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{F829E5FE-6D55-4D5C-9530-500734D37178}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A7-4891-97AC-521B6EF7CB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{31223AC5-A8F5-49E2-946E-6E45DAB6BE1D}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A7-4891-97AC-521B6EF7CB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{0D29D021-4467-4B1F-ACA4-E68952CDD344}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A7-4891-97AC-521B6EF7CBAB}"/>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{31304D51-A182-45EA-B6DE-1A6B7B967447}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1A7-4891-97AC-521B6EF7CBAB}"/>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{ADA47599-8D35-4069-8961-58727EA40CC7}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1A7-4891-97AC-521B6EF7CBAB}"/>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{CBFABE20-02F5-4D5A-8607-4A893481BD62}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1A7-4891-97AC-521B6EF7CBAB}"/>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{D7CE8990-D468-4DC7-A6CD-9F5592E94868}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1A7-4891-97AC-521B6EF7CB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91A7-4891-97AC-521B6EF7CBAB}"/>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より横ばいとなっている。全国平均（</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）をいずれも下回っており、当市の財政力は、依然として低い状況にある。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今後も引き続き、更なる企業誘致や市税の徴収率向上に努め、自主財源の確保を図る。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ポイントの減となった。全国平均（</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％）をいずれも下回った。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主な要因としては、普通交付税や地方消費税交付金などの増により、経常一般財源が前年度より</a:t>
          </a:r>
          <a:r>
            <a:rPr kumimoji="1" lang="en-US" altLang="ja-JP" sz="1300">
              <a:latin typeface="ＭＳ Ｐゴシック" panose="020B0600070205080204" pitchFamily="50" charset="-128"/>
              <a:ea typeface="ＭＳ Ｐゴシック" panose="020B0600070205080204" pitchFamily="50" charset="-128"/>
            </a:rPr>
            <a:t>746,274</a:t>
          </a:r>
          <a:r>
            <a:rPr kumimoji="1" lang="ja-JP" altLang="en-US" sz="1300">
              <a:latin typeface="ＭＳ Ｐゴシック" panose="020B0600070205080204" pitchFamily="50" charset="-128"/>
              <a:ea typeface="ＭＳ Ｐゴシック" panose="020B0600070205080204" pitchFamily="50" charset="-128"/>
            </a:rPr>
            <a:t>千円の増になったことやまちづくり応援基金繰入金が大幅に増加し、経常的経費の特定財源の一部となったため、結果として経常的経費充当一般財源が前年度比</a:t>
          </a:r>
          <a:r>
            <a:rPr kumimoji="1" lang="en-US" altLang="ja-JP" sz="1300">
              <a:latin typeface="ＭＳ Ｐゴシック" panose="020B0600070205080204" pitchFamily="50" charset="-128"/>
              <a:ea typeface="ＭＳ Ｐゴシック" panose="020B0600070205080204" pitchFamily="50" charset="-128"/>
            </a:rPr>
            <a:t>448,792</a:t>
          </a:r>
          <a:r>
            <a:rPr kumimoji="1" lang="ja-JP" altLang="en-US" sz="1300">
              <a:latin typeface="ＭＳ Ｐゴシック" panose="020B0600070205080204" pitchFamily="50" charset="-128"/>
              <a:ea typeface="ＭＳ Ｐゴシック" panose="020B0600070205080204" pitchFamily="50" charset="-128"/>
            </a:rPr>
            <a:t>千円の減になったことが大きな要因となった。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今後も経常経費の削減を行うとともに、自主財源の確保に努める。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67</xdr:row>
      <xdr:rowOff>160444</xdr:rowOff>
    </xdr:to>
    <xdr:cxnSp macro="">
      <xdr:nvCxnSpPr>
        <xdr:cNvPr id="132" name="直線コネクタ 131"/>
        <xdr:cNvCxnSpPr/>
      </xdr:nvCxnSpPr>
      <xdr:spPr>
        <a:xfrm flipV="1">
          <a:off x="4114800" y="10883477"/>
          <a:ext cx="8382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55880</xdr:rowOff>
    </xdr:from>
    <xdr:to>
      <xdr:col>19</xdr:col>
      <xdr:colOff>133350</xdr:colOff>
      <xdr:row>67</xdr:row>
      <xdr:rowOff>160444</xdr:rowOff>
    </xdr:to>
    <xdr:cxnSp macro="">
      <xdr:nvCxnSpPr>
        <xdr:cNvPr id="135" name="直線コネクタ 134"/>
        <xdr:cNvCxnSpPr/>
      </xdr:nvCxnSpPr>
      <xdr:spPr>
        <a:xfrm>
          <a:off x="3225800" y="115430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67</xdr:row>
      <xdr:rowOff>55880</xdr:rowOff>
    </xdr:to>
    <xdr:cxnSp macro="">
      <xdr:nvCxnSpPr>
        <xdr:cNvPr id="138" name="直線コネクタ 137"/>
        <xdr:cNvCxnSpPr/>
      </xdr:nvCxnSpPr>
      <xdr:spPr>
        <a:xfrm>
          <a:off x="2336800" y="1119716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98637</xdr:rowOff>
    </xdr:to>
    <xdr:cxnSp macro="">
      <xdr:nvCxnSpPr>
        <xdr:cNvPr id="141" name="直線コネクタ 140"/>
        <xdr:cNvCxnSpPr/>
      </xdr:nvCxnSpPr>
      <xdr:spPr>
        <a:xfrm flipV="1">
          <a:off x="1447800" y="111971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45" name="テキスト ボックス 144"/>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47854</xdr:rowOff>
    </xdr:from>
    <xdr:ext cx="762000" cy="259045"/>
    <xdr:sp macro="" textlink="">
      <xdr:nvSpPr>
        <xdr:cNvPr id="152"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109644</xdr:rowOff>
    </xdr:from>
    <xdr:to>
      <xdr:col>19</xdr:col>
      <xdr:colOff>184150</xdr:colOff>
      <xdr:row>68</xdr:row>
      <xdr:rowOff>39794</xdr:rowOff>
    </xdr:to>
    <xdr:sp macro="" textlink="">
      <xdr:nvSpPr>
        <xdr:cNvPr id="153" name="楕円 152"/>
        <xdr:cNvSpPr/>
      </xdr:nvSpPr>
      <xdr:spPr>
        <a:xfrm>
          <a:off x="4064000" y="11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24571</xdr:rowOff>
    </xdr:from>
    <xdr:ext cx="736600" cy="259045"/>
    <xdr:sp macro="" textlink="">
      <xdr:nvSpPr>
        <xdr:cNvPr id="154" name="テキスト ボックス 153"/>
        <xdr:cNvSpPr txBox="1"/>
      </xdr:nvSpPr>
      <xdr:spPr>
        <a:xfrm>
          <a:off x="3733800" y="1168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5080</xdr:rowOff>
    </xdr:from>
    <xdr:to>
      <xdr:col>15</xdr:col>
      <xdr:colOff>133350</xdr:colOff>
      <xdr:row>67</xdr:row>
      <xdr:rowOff>106680</xdr:rowOff>
    </xdr:to>
    <xdr:sp macro="" textlink="">
      <xdr:nvSpPr>
        <xdr:cNvPr id="155" name="楕円 154"/>
        <xdr:cNvSpPr/>
      </xdr:nvSpPr>
      <xdr:spPr>
        <a:xfrm>
          <a:off x="3175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91457</xdr:rowOff>
    </xdr:from>
    <xdr:ext cx="762000" cy="259045"/>
    <xdr:sp macro="" textlink="">
      <xdr:nvSpPr>
        <xdr:cNvPr id="156" name="テキスト ボックス 155"/>
        <xdr:cNvSpPr txBox="1"/>
      </xdr:nvSpPr>
      <xdr:spPr>
        <a:xfrm>
          <a:off x="2844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7" name="楕円 156"/>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113894</xdr:rowOff>
    </xdr:from>
    <xdr:ext cx="762000" cy="259045"/>
    <xdr:sp macro="" textlink="">
      <xdr:nvSpPr>
        <xdr:cNvPr id="158" name="テキスト ボックス 157"/>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a:t>
          </a:r>
          <a:r>
            <a:rPr kumimoji="1" lang="en-US" altLang="ja-JP" sz="1300">
              <a:latin typeface="ＭＳ Ｐゴシック" panose="020B0600070205080204" pitchFamily="50" charset="-128"/>
              <a:ea typeface="ＭＳ Ｐゴシック" panose="020B0600070205080204" pitchFamily="50" charset="-128"/>
            </a:rPr>
            <a:t>153,937</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2,451</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155,088</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163,486</a:t>
          </a:r>
          <a:r>
            <a:rPr kumimoji="1" lang="ja-JP" altLang="en-US" sz="1300">
              <a:latin typeface="ＭＳ Ｐゴシック" panose="020B0600070205080204" pitchFamily="50" charset="-128"/>
              <a:ea typeface="ＭＳ Ｐゴシック" panose="020B0600070205080204" pitchFamily="50" charset="-128"/>
            </a:rPr>
            <a:t>円）を下回っている。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人件費は、災害対応等で時間外勤務手当が</a:t>
          </a:r>
          <a:r>
            <a:rPr kumimoji="1" lang="en-US" altLang="ja-JP" sz="1300">
              <a:latin typeface="ＭＳ Ｐゴシック" panose="020B0600070205080204" pitchFamily="50" charset="-128"/>
              <a:ea typeface="ＭＳ Ｐゴシック" panose="020B0600070205080204" pitchFamily="50" charset="-128"/>
            </a:rPr>
            <a:t>63,768</a:t>
          </a:r>
          <a:r>
            <a:rPr kumimoji="1" lang="ja-JP" altLang="en-US" sz="1300">
              <a:latin typeface="ＭＳ Ｐゴシック" panose="020B0600070205080204" pitchFamily="50" charset="-128"/>
              <a:ea typeface="ＭＳ Ｐゴシック" panose="020B0600070205080204" pitchFamily="50" charset="-128"/>
            </a:rPr>
            <a:t>千円増加し、全体で</a:t>
          </a:r>
          <a:r>
            <a:rPr kumimoji="1" lang="en-US" altLang="ja-JP" sz="1300">
              <a:latin typeface="ＭＳ Ｐゴシック" panose="020B0600070205080204" pitchFamily="50" charset="-128"/>
              <a:ea typeface="ＭＳ Ｐゴシック" panose="020B0600070205080204" pitchFamily="50" charset="-128"/>
            </a:rPr>
            <a:t>9,940</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端末購入費やふるさと納税業務委託料が減少しており、全体で</a:t>
          </a:r>
          <a:r>
            <a:rPr kumimoji="1" lang="en-US" altLang="ja-JP" sz="1300">
              <a:latin typeface="ＭＳ Ｐゴシック" panose="020B0600070205080204" pitchFamily="50" charset="-128"/>
              <a:ea typeface="ＭＳ Ｐゴシック" panose="020B0600070205080204" pitchFamily="50" charset="-128"/>
            </a:rPr>
            <a:t>47,825</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155885</xdr:rowOff>
    </xdr:from>
    <xdr:to>
      <xdr:col>23</xdr:col>
      <xdr:colOff>133350</xdr:colOff>
      <xdr:row>83</xdr:row>
      <xdr:rowOff>4150</xdr:rowOff>
    </xdr:to>
    <xdr:cxnSp macro="">
      <xdr:nvCxnSpPr>
        <xdr:cNvPr id="195" name="直線コネクタ 194"/>
        <xdr:cNvCxnSpPr/>
      </xdr:nvCxnSpPr>
      <xdr:spPr>
        <a:xfrm>
          <a:off x="4114800" y="14214785"/>
          <a:ext cx="8382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97701</xdr:rowOff>
    </xdr:from>
    <xdr:to>
      <xdr:col>19</xdr:col>
      <xdr:colOff>133350</xdr:colOff>
      <xdr:row>82</xdr:row>
      <xdr:rowOff>155885</xdr:rowOff>
    </xdr:to>
    <xdr:cxnSp macro="">
      <xdr:nvCxnSpPr>
        <xdr:cNvPr id="198" name="直線コネクタ 197"/>
        <xdr:cNvCxnSpPr/>
      </xdr:nvCxnSpPr>
      <xdr:spPr>
        <a:xfrm>
          <a:off x="3225800" y="14156601"/>
          <a:ext cx="8890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97701</xdr:rowOff>
    </xdr:from>
    <xdr:to>
      <xdr:col>15</xdr:col>
      <xdr:colOff>82550</xdr:colOff>
      <xdr:row>82</xdr:row>
      <xdr:rowOff>124927</xdr:rowOff>
    </xdr:to>
    <xdr:cxnSp macro="">
      <xdr:nvCxnSpPr>
        <xdr:cNvPr id="201" name="直線コネクタ 200"/>
        <xdr:cNvCxnSpPr/>
      </xdr:nvCxnSpPr>
      <xdr:spPr>
        <a:xfrm flipV="1">
          <a:off x="2336800" y="14156601"/>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114661</xdr:rowOff>
    </xdr:from>
    <xdr:to>
      <xdr:col>11</xdr:col>
      <xdr:colOff>31750</xdr:colOff>
      <xdr:row>82</xdr:row>
      <xdr:rowOff>124927</xdr:rowOff>
    </xdr:to>
    <xdr:cxnSp macro="">
      <xdr:nvCxnSpPr>
        <xdr:cNvPr id="204" name="直線コネクタ 203"/>
        <xdr:cNvCxnSpPr/>
      </xdr:nvCxnSpPr>
      <xdr:spPr>
        <a:xfrm>
          <a:off x="1447800" y="14002111"/>
          <a:ext cx="889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124800</xdr:rowOff>
    </xdr:from>
    <xdr:to>
      <xdr:col>23</xdr:col>
      <xdr:colOff>184150</xdr:colOff>
      <xdr:row>83</xdr:row>
      <xdr:rowOff>54950</xdr:rowOff>
    </xdr:to>
    <xdr:sp macro="" textlink="">
      <xdr:nvSpPr>
        <xdr:cNvPr id="214" name="楕円 213"/>
        <xdr:cNvSpPr/>
      </xdr:nvSpPr>
      <xdr:spPr>
        <a:xfrm>
          <a:off x="4902200" y="141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141327</xdr:rowOff>
    </xdr:from>
    <xdr:ext cx="762000" cy="259045"/>
    <xdr:sp macro="" textlink="">
      <xdr:nvSpPr>
        <xdr:cNvPr id="215" name="人件費・物件費等の状況該当値テキスト"/>
        <xdr:cNvSpPr txBox="1"/>
      </xdr:nvSpPr>
      <xdr:spPr>
        <a:xfrm>
          <a:off x="5041900" y="140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105085</xdr:rowOff>
    </xdr:from>
    <xdr:to>
      <xdr:col>19</xdr:col>
      <xdr:colOff>184150</xdr:colOff>
      <xdr:row>83</xdr:row>
      <xdr:rowOff>35235</xdr:rowOff>
    </xdr:to>
    <xdr:sp macro="" textlink="">
      <xdr:nvSpPr>
        <xdr:cNvPr id="216" name="楕円 215"/>
        <xdr:cNvSpPr/>
      </xdr:nvSpPr>
      <xdr:spPr>
        <a:xfrm>
          <a:off x="4064000" y="141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45412</xdr:rowOff>
    </xdr:from>
    <xdr:ext cx="736600" cy="259045"/>
    <xdr:sp macro="" textlink="">
      <xdr:nvSpPr>
        <xdr:cNvPr id="217" name="テキスト ボックス 216"/>
        <xdr:cNvSpPr txBox="1"/>
      </xdr:nvSpPr>
      <xdr:spPr>
        <a:xfrm>
          <a:off x="3733800" y="1393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46901</xdr:rowOff>
    </xdr:from>
    <xdr:to>
      <xdr:col>15</xdr:col>
      <xdr:colOff>133350</xdr:colOff>
      <xdr:row>82</xdr:row>
      <xdr:rowOff>148501</xdr:rowOff>
    </xdr:to>
    <xdr:sp macro="" textlink="">
      <xdr:nvSpPr>
        <xdr:cNvPr id="218" name="楕円 217"/>
        <xdr:cNvSpPr/>
      </xdr:nvSpPr>
      <xdr:spPr>
        <a:xfrm>
          <a:off x="3175000" y="141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158678</xdr:rowOff>
    </xdr:from>
    <xdr:ext cx="762000" cy="259045"/>
    <xdr:sp macro="" textlink="">
      <xdr:nvSpPr>
        <xdr:cNvPr id="219" name="テキスト ボックス 218"/>
        <xdr:cNvSpPr txBox="1"/>
      </xdr:nvSpPr>
      <xdr:spPr>
        <a:xfrm>
          <a:off x="2844800" y="1387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74127</xdr:rowOff>
    </xdr:from>
    <xdr:to>
      <xdr:col>11</xdr:col>
      <xdr:colOff>82550</xdr:colOff>
      <xdr:row>83</xdr:row>
      <xdr:rowOff>4277</xdr:rowOff>
    </xdr:to>
    <xdr:sp macro="" textlink="">
      <xdr:nvSpPr>
        <xdr:cNvPr id="220" name="楕円 219"/>
        <xdr:cNvSpPr/>
      </xdr:nvSpPr>
      <xdr:spPr>
        <a:xfrm>
          <a:off x="2286000" y="141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160504</xdr:rowOff>
    </xdr:from>
    <xdr:ext cx="762000" cy="259045"/>
    <xdr:sp macro="" textlink="">
      <xdr:nvSpPr>
        <xdr:cNvPr id="221" name="テキスト ボックス 220"/>
        <xdr:cNvSpPr txBox="1"/>
      </xdr:nvSpPr>
      <xdr:spPr>
        <a:xfrm>
          <a:off x="1955800" y="142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63861</xdr:rowOff>
    </xdr:from>
    <xdr:to>
      <xdr:col>7</xdr:col>
      <xdr:colOff>31750</xdr:colOff>
      <xdr:row>81</xdr:row>
      <xdr:rowOff>165461</xdr:rowOff>
    </xdr:to>
    <xdr:sp macro="" textlink="">
      <xdr:nvSpPr>
        <xdr:cNvPr id="222" name="楕円 221"/>
        <xdr:cNvSpPr/>
      </xdr:nvSpPr>
      <xdr:spPr>
        <a:xfrm>
          <a:off x="1397000" y="139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4188</xdr:rowOff>
    </xdr:from>
    <xdr:ext cx="762000" cy="259045"/>
    <xdr:sp macro="" textlink="">
      <xdr:nvSpPr>
        <xdr:cNvPr id="223" name="テキスト ボックス 222"/>
        <xdr:cNvSpPr txBox="1"/>
      </xdr:nvSpPr>
      <xdr:spPr>
        <a:xfrm>
          <a:off x="1066800" y="137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となり、前年度より横ばいとなった。全国市平均（</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）を下回ったものの、類似団体平均（</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7" name="直線コネクタ 256"/>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60" name="直線コネクタ 259"/>
        <xdr:cNvCxnSpPr/>
      </xdr:nvCxnSpPr>
      <xdr:spPr>
        <a:xfrm>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149578</xdr:rowOff>
    </xdr:to>
    <xdr:cxnSp macro="">
      <xdr:nvCxnSpPr>
        <xdr:cNvPr id="263" name="直線コネクタ 262"/>
        <xdr:cNvCxnSpPr/>
      </xdr:nvCxnSpPr>
      <xdr:spPr>
        <a:xfrm flipV="1">
          <a:off x="14401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84</xdr:row>
      <xdr:rowOff>162984</xdr:rowOff>
    </xdr:to>
    <xdr:cxnSp macro="">
      <xdr:nvCxnSpPr>
        <xdr:cNvPr id="266" name="直線コネクタ 265"/>
        <xdr:cNvCxnSpPr/>
      </xdr:nvCxnSpPr>
      <xdr:spPr>
        <a:xfrm flipV="1">
          <a:off x="13512800" y="145513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6" name="楕円 275"/>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7"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8" name="楕円 277"/>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9" name="テキスト ボックス 278"/>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81" name="テキスト ボックス 28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2" name="楕円 281"/>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83" name="テキスト ボックス 282"/>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5" name="テキスト ボックス 284"/>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a:t>
          </a:r>
          <a:r>
            <a:rPr kumimoji="1" lang="en-US" altLang="ja-JP" sz="1300">
              <a:latin typeface="ＭＳ Ｐゴシック" panose="020B0600070205080204" pitchFamily="50" charset="-128"/>
              <a:ea typeface="ＭＳ Ｐゴシック" panose="020B0600070205080204" pitchFamily="50" charset="-128"/>
            </a:rPr>
            <a:t>6.58</a:t>
          </a:r>
          <a:r>
            <a:rPr kumimoji="1" lang="ja-JP" altLang="en-US" sz="1300">
              <a:latin typeface="ＭＳ Ｐゴシック" panose="020B0600070205080204" pitchFamily="50" charset="-128"/>
              <a:ea typeface="ＭＳ Ｐゴシック" panose="020B0600070205080204" pitchFamily="50" charset="-128"/>
            </a:rPr>
            <a:t>人となり、全国平均（</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人）、佐賀県平均（</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人）のいずれも下回っている。引き続き、行政改革プランで掲げた目標に沿って、再任用職員等の活用等による人員削減や現場ヒアリングを強化し業務量に見合う適正な人員配置により、定員適正化の推進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154622</xdr:rowOff>
    </xdr:from>
    <xdr:to>
      <xdr:col>81</xdr:col>
      <xdr:colOff>44450</xdr:colOff>
      <xdr:row>59</xdr:row>
      <xdr:rowOff>163671</xdr:rowOff>
    </xdr:to>
    <xdr:cxnSp macro="">
      <xdr:nvCxnSpPr>
        <xdr:cNvPr id="324" name="直線コネクタ 323"/>
        <xdr:cNvCxnSpPr/>
      </xdr:nvCxnSpPr>
      <xdr:spPr>
        <a:xfrm>
          <a:off x="16179800" y="10270172"/>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138033</xdr:rowOff>
    </xdr:from>
    <xdr:to>
      <xdr:col>77</xdr:col>
      <xdr:colOff>44450</xdr:colOff>
      <xdr:row>59</xdr:row>
      <xdr:rowOff>154622</xdr:rowOff>
    </xdr:to>
    <xdr:cxnSp macro="">
      <xdr:nvCxnSpPr>
        <xdr:cNvPr id="327" name="直線コネクタ 326"/>
        <xdr:cNvCxnSpPr/>
      </xdr:nvCxnSpPr>
      <xdr:spPr>
        <a:xfrm>
          <a:off x="15290800" y="10253583"/>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128984</xdr:rowOff>
    </xdr:from>
    <xdr:to>
      <xdr:col>72</xdr:col>
      <xdr:colOff>203200</xdr:colOff>
      <xdr:row>59</xdr:row>
      <xdr:rowOff>138033</xdr:rowOff>
    </xdr:to>
    <xdr:cxnSp macro="">
      <xdr:nvCxnSpPr>
        <xdr:cNvPr id="330" name="直線コネクタ 329"/>
        <xdr:cNvCxnSpPr/>
      </xdr:nvCxnSpPr>
      <xdr:spPr>
        <a:xfrm>
          <a:off x="14401800" y="1024453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119935</xdr:rowOff>
    </xdr:from>
    <xdr:to>
      <xdr:col>68</xdr:col>
      <xdr:colOff>152400</xdr:colOff>
      <xdr:row>59</xdr:row>
      <xdr:rowOff>128984</xdr:rowOff>
    </xdr:to>
    <xdr:cxnSp macro="">
      <xdr:nvCxnSpPr>
        <xdr:cNvPr id="333" name="直線コネクタ 332"/>
        <xdr:cNvCxnSpPr/>
      </xdr:nvCxnSpPr>
      <xdr:spPr>
        <a:xfrm>
          <a:off x="13512800" y="10235485"/>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112871</xdr:rowOff>
    </xdr:from>
    <xdr:to>
      <xdr:col>81</xdr:col>
      <xdr:colOff>95250</xdr:colOff>
      <xdr:row>60</xdr:row>
      <xdr:rowOff>43021</xdr:rowOff>
    </xdr:to>
    <xdr:sp macro="" textlink="">
      <xdr:nvSpPr>
        <xdr:cNvPr id="343" name="楕円 342"/>
        <xdr:cNvSpPr/>
      </xdr:nvSpPr>
      <xdr:spPr>
        <a:xfrm>
          <a:off x="16967200" y="102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129398</xdr:rowOff>
    </xdr:from>
    <xdr:ext cx="762000" cy="259045"/>
    <xdr:sp macro="" textlink="">
      <xdr:nvSpPr>
        <xdr:cNvPr id="344" name="定員管理の状況該当値テキスト"/>
        <xdr:cNvSpPr txBox="1"/>
      </xdr:nvSpPr>
      <xdr:spPr>
        <a:xfrm>
          <a:off x="17106900" y="100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103822</xdr:rowOff>
    </xdr:from>
    <xdr:to>
      <xdr:col>77</xdr:col>
      <xdr:colOff>95250</xdr:colOff>
      <xdr:row>60</xdr:row>
      <xdr:rowOff>33972</xdr:rowOff>
    </xdr:to>
    <xdr:sp macro="" textlink="">
      <xdr:nvSpPr>
        <xdr:cNvPr id="345" name="楕円 344"/>
        <xdr:cNvSpPr/>
      </xdr:nvSpPr>
      <xdr:spPr>
        <a:xfrm>
          <a:off x="16129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44149</xdr:rowOff>
    </xdr:from>
    <xdr:ext cx="736600" cy="259045"/>
    <xdr:sp macro="" textlink="">
      <xdr:nvSpPr>
        <xdr:cNvPr id="346" name="テキスト ボックス 345"/>
        <xdr:cNvSpPr txBox="1"/>
      </xdr:nvSpPr>
      <xdr:spPr>
        <a:xfrm>
          <a:off x="15798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87233</xdr:rowOff>
    </xdr:from>
    <xdr:to>
      <xdr:col>73</xdr:col>
      <xdr:colOff>44450</xdr:colOff>
      <xdr:row>60</xdr:row>
      <xdr:rowOff>17383</xdr:rowOff>
    </xdr:to>
    <xdr:sp macro="" textlink="">
      <xdr:nvSpPr>
        <xdr:cNvPr id="347" name="楕円 346"/>
        <xdr:cNvSpPr/>
      </xdr:nvSpPr>
      <xdr:spPr>
        <a:xfrm>
          <a:off x="15240000" y="102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27560</xdr:rowOff>
    </xdr:from>
    <xdr:ext cx="762000" cy="259045"/>
    <xdr:sp macro="" textlink="">
      <xdr:nvSpPr>
        <xdr:cNvPr id="348" name="テキスト ボックス 347"/>
        <xdr:cNvSpPr txBox="1"/>
      </xdr:nvSpPr>
      <xdr:spPr>
        <a:xfrm>
          <a:off x="14909800" y="997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78184</xdr:rowOff>
    </xdr:from>
    <xdr:to>
      <xdr:col>68</xdr:col>
      <xdr:colOff>203200</xdr:colOff>
      <xdr:row>60</xdr:row>
      <xdr:rowOff>8334</xdr:rowOff>
    </xdr:to>
    <xdr:sp macro="" textlink="">
      <xdr:nvSpPr>
        <xdr:cNvPr id="349" name="楕円 348"/>
        <xdr:cNvSpPr/>
      </xdr:nvSpPr>
      <xdr:spPr>
        <a:xfrm>
          <a:off x="14351000" y="10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18511</xdr:rowOff>
    </xdr:from>
    <xdr:ext cx="762000" cy="259045"/>
    <xdr:sp macro="" textlink="">
      <xdr:nvSpPr>
        <xdr:cNvPr id="350" name="テキスト ボックス 349"/>
        <xdr:cNvSpPr txBox="1"/>
      </xdr:nvSpPr>
      <xdr:spPr>
        <a:xfrm>
          <a:off x="14020800" y="996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69135</xdr:rowOff>
    </xdr:from>
    <xdr:to>
      <xdr:col>64</xdr:col>
      <xdr:colOff>152400</xdr:colOff>
      <xdr:row>59</xdr:row>
      <xdr:rowOff>170735</xdr:rowOff>
    </xdr:to>
    <xdr:sp macro="" textlink="">
      <xdr:nvSpPr>
        <xdr:cNvPr id="351" name="楕円 350"/>
        <xdr:cNvSpPr/>
      </xdr:nvSpPr>
      <xdr:spPr>
        <a:xfrm>
          <a:off x="13462000" y="101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9462</xdr:rowOff>
    </xdr:from>
    <xdr:ext cx="762000" cy="259045"/>
    <xdr:sp macro="" textlink="">
      <xdr:nvSpPr>
        <xdr:cNvPr id="352" name="テキスト ボックス 351"/>
        <xdr:cNvSpPr txBox="1"/>
      </xdr:nvSpPr>
      <xdr:spPr>
        <a:xfrm>
          <a:off x="13131800" y="995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増加の要因としては、普通交付税（対前年</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億円）、臨時財政対策債発行可能額（対前年</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億円）の増により、単年度の比率は減少したが、</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元年度から単年度の比率が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を超過したことにより、増加となった。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今後は、適正な起債管理を行い実質公債費比率の抑制に努める。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13909</xdr:rowOff>
    </xdr:to>
    <xdr:cxnSp macro="">
      <xdr:nvCxnSpPr>
        <xdr:cNvPr id="388" name="直線コネクタ 387"/>
        <xdr:cNvCxnSpPr/>
      </xdr:nvCxnSpPr>
      <xdr:spPr>
        <a:xfrm>
          <a:off x="16179800" y="71573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127907</xdr:rowOff>
    </xdr:to>
    <xdr:cxnSp macro="">
      <xdr:nvCxnSpPr>
        <xdr:cNvPr id="391" name="直線コネクタ 390"/>
        <xdr:cNvCxnSpPr/>
      </xdr:nvCxnSpPr>
      <xdr:spPr>
        <a:xfrm>
          <a:off x="15290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81945</xdr:rowOff>
    </xdr:to>
    <xdr:cxnSp macro="">
      <xdr:nvCxnSpPr>
        <xdr:cNvPr id="394" name="直線コネクタ 393"/>
        <xdr:cNvCxnSpPr/>
      </xdr:nvCxnSpPr>
      <xdr:spPr>
        <a:xfrm>
          <a:off x="14401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35983</xdr:rowOff>
    </xdr:to>
    <xdr:cxnSp macro="">
      <xdr:nvCxnSpPr>
        <xdr:cNvPr id="397" name="直線コネクタ 396"/>
        <xdr:cNvCxnSpPr/>
      </xdr:nvCxnSpPr>
      <xdr:spPr>
        <a:xfrm>
          <a:off x="13512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9" name="楕円 408"/>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10" name="テキスト ボックス 409"/>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11" name="楕円 410"/>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412" name="テキスト ボックス 411"/>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3" name="楕円 412"/>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14" name="テキスト ボックス 413"/>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5" name="楕円 414"/>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6" name="テキスト ボックス 415"/>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ポイントの増となった。類似団体（</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％）を下回ったものの、全国平均（</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新球場建設等に係る借入により、地方債現在高の増（対前年</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億円）による将来負担額の増及び、充当可能基金の減（対前年：公共施設整備基金△</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億円、まちづくり応援基金△</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億円等）による充当可能財源等の減が増加の要因となった。</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55499</xdr:rowOff>
    </xdr:from>
    <xdr:to>
      <xdr:col>81</xdr:col>
      <xdr:colOff>44450</xdr:colOff>
      <xdr:row>15</xdr:row>
      <xdr:rowOff>109188</xdr:rowOff>
    </xdr:to>
    <xdr:cxnSp macro="">
      <xdr:nvCxnSpPr>
        <xdr:cNvPr id="446" name="直線コネクタ 445"/>
        <xdr:cNvCxnSpPr/>
      </xdr:nvCxnSpPr>
      <xdr:spPr>
        <a:xfrm>
          <a:off x="16179800" y="2627249"/>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93966</xdr:rowOff>
    </xdr:from>
    <xdr:ext cx="762000" cy="259045"/>
    <xdr:sp macro="" textlink="">
      <xdr:nvSpPr>
        <xdr:cNvPr id="447" name="将来負担の状況平均値テキスト"/>
        <xdr:cNvSpPr txBox="1"/>
      </xdr:nvSpPr>
      <xdr:spPr>
        <a:xfrm>
          <a:off x="17106900" y="2665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55499</xdr:rowOff>
    </xdr:from>
    <xdr:to>
      <xdr:col>77</xdr:col>
      <xdr:colOff>44450</xdr:colOff>
      <xdr:row>15</xdr:row>
      <xdr:rowOff>153829</xdr:rowOff>
    </xdr:to>
    <xdr:cxnSp macro="">
      <xdr:nvCxnSpPr>
        <xdr:cNvPr id="449" name="直線コネクタ 448"/>
        <xdr:cNvCxnSpPr/>
      </xdr:nvCxnSpPr>
      <xdr:spPr>
        <a:xfrm flipV="1">
          <a:off x="15290800" y="2627249"/>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15</xdr:row>
      <xdr:rowOff>153829</xdr:rowOff>
    </xdr:to>
    <xdr:cxnSp macro="">
      <xdr:nvCxnSpPr>
        <xdr:cNvPr id="452" name="直線コネクタ 451"/>
        <xdr:cNvCxnSpPr/>
      </xdr:nvCxnSpPr>
      <xdr:spPr>
        <a:xfrm>
          <a:off x="14401800" y="269722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16</xdr:row>
      <xdr:rowOff>49943</xdr:rowOff>
    </xdr:to>
    <xdr:cxnSp macro="">
      <xdr:nvCxnSpPr>
        <xdr:cNvPr id="455" name="直線コネクタ 454"/>
        <xdr:cNvCxnSpPr/>
      </xdr:nvCxnSpPr>
      <xdr:spPr>
        <a:xfrm flipV="1">
          <a:off x="13512800" y="2697226"/>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7" name="テキスト ボックス 456"/>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9" name="テキスト ボックス 458"/>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58388</xdr:rowOff>
    </xdr:from>
    <xdr:to>
      <xdr:col>81</xdr:col>
      <xdr:colOff>95250</xdr:colOff>
      <xdr:row>15</xdr:row>
      <xdr:rowOff>159988</xdr:rowOff>
    </xdr:to>
    <xdr:sp macro="" textlink="">
      <xdr:nvSpPr>
        <xdr:cNvPr id="465" name="楕円 464"/>
        <xdr:cNvSpPr/>
      </xdr:nvSpPr>
      <xdr:spPr>
        <a:xfrm>
          <a:off x="16967200" y="2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151115</xdr:rowOff>
    </xdr:from>
    <xdr:ext cx="762000" cy="259045"/>
    <xdr:sp macro="" textlink="">
      <xdr:nvSpPr>
        <xdr:cNvPr id="466" name="将来負担の状況該当値テキスト"/>
        <xdr:cNvSpPr txBox="1"/>
      </xdr:nvSpPr>
      <xdr:spPr>
        <a:xfrm>
          <a:off x="17106900" y="255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67" name="楕円 466"/>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68" name="テキスト ボックス 467"/>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69" name="楕円 468"/>
        <xdr:cNvSpPr/>
      </xdr:nvSpPr>
      <xdr:spPr>
        <a:xfrm>
          <a:off x="15240000" y="26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70" name="テキスト ボックス 469"/>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71" name="楕円 470"/>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72" name="テキスト ボックス 471"/>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170593</xdr:rowOff>
    </xdr:from>
    <xdr:to>
      <xdr:col>64</xdr:col>
      <xdr:colOff>152400</xdr:colOff>
      <xdr:row>16</xdr:row>
      <xdr:rowOff>100743</xdr:rowOff>
    </xdr:to>
    <xdr:sp macro="" textlink="">
      <xdr:nvSpPr>
        <xdr:cNvPr id="473" name="楕円 472"/>
        <xdr:cNvSpPr/>
      </xdr:nvSpPr>
      <xdr:spPr>
        <a:xfrm>
          <a:off x="13462000" y="27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110920</xdr:rowOff>
    </xdr:from>
    <xdr:ext cx="762000" cy="259045"/>
    <xdr:sp macro="" textlink="">
      <xdr:nvSpPr>
        <xdr:cNvPr id="474" name="テキスト ボックス 473"/>
        <xdr:cNvSpPr txBox="1"/>
      </xdr:nvSpPr>
      <xdr:spPr>
        <a:xfrm>
          <a:off x="13131800" y="25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88899</xdr:rowOff>
    </xdr:from>
    <xdr:ext cx="9295302" cy="425758"/>
    <xdr:sp macro="" textlink="">
      <xdr:nvSpPr>
        <xdr:cNvPr id="475" name="テキスト ボックス 474"/>
        <xdr:cNvSpPr txBox="1"/>
      </xdr:nvSpPr>
      <xdr:spPr>
        <a:xfrm>
          <a:off x="710293" y="4334328"/>
          <a:ext cx="929530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人当たりの職員数」の算出に用いる職員数及び「給与水準（国との比較）」の「ラスパイレス指数」については、各調査対象年度の翌年の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25.2</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％）のいずれも下回った。全体の経常収支比率が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％）になったため、全体の割合でみると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ポイント減少した。しかし、災害や新型コロナウイルス感染症対応による時間外勤務手当・休日勤務手当が増加したこともあり、決算額は前年度より増加した。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36</xdr:row>
      <xdr:rowOff>67128</xdr:rowOff>
    </xdr:to>
    <xdr:cxnSp macro="">
      <xdr:nvCxnSpPr>
        <xdr:cNvPr id="68" name="直線コネクタ 67"/>
        <xdr:cNvCxnSpPr/>
      </xdr:nvCxnSpPr>
      <xdr:spPr>
        <a:xfrm flipV="1">
          <a:off x="3987800" y="60433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36</xdr:row>
      <xdr:rowOff>67128</xdr:rowOff>
    </xdr:to>
    <xdr:cxnSp macro="">
      <xdr:nvCxnSpPr>
        <xdr:cNvPr id="71" name="直線コネクタ 70"/>
        <xdr:cNvCxnSpPr/>
      </xdr:nvCxnSpPr>
      <xdr:spPr>
        <a:xfrm>
          <a:off x="3098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23586</xdr:rowOff>
    </xdr:to>
    <xdr:cxnSp macro="">
      <xdr:nvCxnSpPr>
        <xdr:cNvPr id="74" name="直線コネクタ 73"/>
        <xdr:cNvCxnSpPr/>
      </xdr:nvCxnSpPr>
      <xdr:spPr>
        <a:xfrm>
          <a:off x="2209800" y="615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36</xdr:row>
      <xdr:rowOff>12700</xdr:rowOff>
    </xdr:to>
    <xdr:cxnSp macro="">
      <xdr:nvCxnSpPr>
        <xdr:cNvPr id="77" name="直線コネクタ 76"/>
        <xdr:cNvCxnSpPr/>
      </xdr:nvCxnSpPr>
      <xdr:spPr>
        <a:xfrm flipV="1">
          <a:off x="1320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128105</xdr:rowOff>
    </xdr:from>
    <xdr:ext cx="736600" cy="259045"/>
    <xdr:sp macro="" textlink="">
      <xdr:nvSpPr>
        <xdr:cNvPr id="90" name="テキスト ボックス 89"/>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92" name="テキスト ボックス 91"/>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％となり、佐賀県平均（</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％）を上回ったものの、全国平均（</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％）をいずれも下回った。前年度と比較すると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今後も行政改革プランに基づく一層の事務事業の見直しにより、事業の選択と集中を図る。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88900</xdr:rowOff>
    </xdr:to>
    <xdr:cxnSp macro="">
      <xdr:nvCxnSpPr>
        <xdr:cNvPr id="129" name="直線コネクタ 128"/>
        <xdr:cNvCxnSpPr/>
      </xdr:nvCxnSpPr>
      <xdr:spPr>
        <a:xfrm flipV="1">
          <a:off x="15671800" y="27330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8890</xdr:rowOff>
    </xdr:to>
    <xdr:cxnSp macro="">
      <xdr:nvCxnSpPr>
        <xdr:cNvPr id="132" name="直線コネクタ 131"/>
        <xdr:cNvCxnSpPr/>
      </xdr:nvCxnSpPr>
      <xdr:spPr>
        <a:xfrm flipV="1">
          <a:off x="14782800" y="2832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8890</xdr:rowOff>
    </xdr:to>
    <xdr:cxnSp macro="">
      <xdr:nvCxnSpPr>
        <xdr:cNvPr id="135" name="直線コネクタ 134"/>
        <xdr:cNvCxnSpPr/>
      </xdr:nvCxnSpPr>
      <xdr:spPr>
        <a:xfrm>
          <a:off x="13893800" y="2794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1270</xdr:rowOff>
    </xdr:to>
    <xdr:cxnSp macro="">
      <xdr:nvCxnSpPr>
        <xdr:cNvPr id="138" name="直線コネクタ 137"/>
        <xdr:cNvCxnSpPr/>
      </xdr:nvCxnSpPr>
      <xdr:spPr>
        <a:xfrm flipV="1">
          <a:off x="13004800" y="2794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8" name="楕円 147"/>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9"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2" name="楕円 151"/>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3" name="テキスト ボックス 152"/>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6" name="楕円 155"/>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7" name="テキスト ボックス 156"/>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）を下回ったものの、佐賀県平均（</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％）をいずれも上回った。前年度と比較すると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まちづくり応援基金繰入金が大幅に増加し、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特定財源として扶助費の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の一部に充当されたためである。しかし歳出の扶助費の経常的経費が前年度より増加した。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146050</xdr:rowOff>
    </xdr:to>
    <xdr:cxnSp macro="">
      <xdr:nvCxnSpPr>
        <xdr:cNvPr id="190" name="直線コネクタ 189"/>
        <xdr:cNvCxnSpPr/>
      </xdr:nvCxnSpPr>
      <xdr:spPr>
        <a:xfrm flipV="1">
          <a:off x="3987800" y="10121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59</xdr:row>
      <xdr:rowOff>146050</xdr:rowOff>
    </xdr:to>
    <xdr:cxnSp macro="">
      <xdr:nvCxnSpPr>
        <xdr:cNvPr id="193" name="直線コネクタ 192"/>
        <xdr:cNvCxnSpPr/>
      </xdr:nvCxnSpPr>
      <xdr:spPr>
        <a:xfrm>
          <a:off x="3098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59</xdr:row>
      <xdr:rowOff>133350</xdr:rowOff>
    </xdr:to>
    <xdr:cxnSp macro="">
      <xdr:nvCxnSpPr>
        <xdr:cNvPr id="196" name="直線コネクタ 195"/>
        <xdr:cNvCxnSpPr/>
      </xdr:nvCxnSpPr>
      <xdr:spPr>
        <a:xfrm>
          <a:off x="2209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120650</xdr:rowOff>
    </xdr:to>
    <xdr:cxnSp macro="">
      <xdr:nvCxnSpPr>
        <xdr:cNvPr id="199" name="直線コネクタ 198"/>
        <xdr:cNvCxnSpPr/>
      </xdr:nvCxnSpPr>
      <xdr:spPr>
        <a:xfrm flipV="1">
          <a:off x="1320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9" name="楕円 208"/>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10"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5" name="楕円 214"/>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6" name="テキスト ボックス 215"/>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7" name="楕円 216"/>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8" name="テキスト ボックス 217"/>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％）のいずれも下回った。前年度と比較すると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その他については、特別会計への繰出金が主なものとなっており、減少の要因として、後期高齢者医療特別会計への繰出金等が減少したことがあげられる。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66040</xdr:rowOff>
    </xdr:to>
    <xdr:cxnSp macro="">
      <xdr:nvCxnSpPr>
        <xdr:cNvPr id="251" name="直線コネクタ 250"/>
        <xdr:cNvCxnSpPr/>
      </xdr:nvCxnSpPr>
      <xdr:spPr>
        <a:xfrm flipV="1">
          <a:off x="15671800" y="9560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66040</xdr:rowOff>
    </xdr:to>
    <xdr:cxnSp macro="">
      <xdr:nvCxnSpPr>
        <xdr:cNvPr id="254" name="直線コネクタ 253"/>
        <xdr:cNvCxnSpPr/>
      </xdr:nvCxnSpPr>
      <xdr:spPr>
        <a:xfrm>
          <a:off x="14782800" y="9583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20320</xdr:rowOff>
    </xdr:to>
    <xdr:cxnSp macro="">
      <xdr:nvCxnSpPr>
        <xdr:cNvPr id="257" name="直線コネクタ 256"/>
        <xdr:cNvCxnSpPr/>
      </xdr:nvCxnSpPr>
      <xdr:spPr>
        <a:xfrm flipV="1">
          <a:off x="13893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35560</xdr:rowOff>
    </xdr:to>
    <xdr:cxnSp macro="">
      <xdr:nvCxnSpPr>
        <xdr:cNvPr id="260" name="直線コネクタ 259"/>
        <xdr:cNvCxnSpPr/>
      </xdr:nvCxnSpPr>
      <xdr:spPr>
        <a:xfrm flipV="1">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0" name="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8" name="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9" name="テキスト ボックス 278"/>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％）は下回ったものの、全国平均（</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％）を上回った。前年度と比較すると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減少の要因として、一部事務組合負担金等が減少したことがあげられる。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110998</xdr:rowOff>
    </xdr:to>
    <xdr:cxnSp macro="">
      <xdr:nvCxnSpPr>
        <xdr:cNvPr id="309" name="直線コネクタ 308"/>
        <xdr:cNvCxnSpPr/>
      </xdr:nvCxnSpPr>
      <xdr:spPr>
        <a:xfrm flipV="1">
          <a:off x="15671800" y="63266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110998</xdr:rowOff>
    </xdr:to>
    <xdr:cxnSp macro="">
      <xdr:nvCxnSpPr>
        <xdr:cNvPr id="312" name="直線コネクタ 311"/>
        <xdr:cNvCxnSpPr/>
      </xdr:nvCxnSpPr>
      <xdr:spPr>
        <a:xfrm>
          <a:off x="14782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92710</xdr:rowOff>
    </xdr:to>
    <xdr:cxnSp macro="">
      <xdr:nvCxnSpPr>
        <xdr:cNvPr id="315" name="直線コネクタ 314"/>
        <xdr:cNvCxnSpPr/>
      </xdr:nvCxnSpPr>
      <xdr:spPr>
        <a:xfrm>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46990</xdr:rowOff>
    </xdr:to>
    <xdr:cxnSp macro="">
      <xdr:nvCxnSpPr>
        <xdr:cNvPr id="318" name="直線コネクタ 317"/>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％）をいずれも上回った。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全体の経常収支比率が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％）になったため、全体の割合でみると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ポイントの減少となった。しかし、決算額は年々増加しているため、今後は事業の選択と適正な起債管理を行い、公債費の抑制に努める。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85089</xdr:rowOff>
    </xdr:from>
    <xdr:to>
      <xdr:col>24</xdr:col>
      <xdr:colOff>25400</xdr:colOff>
      <xdr:row>79</xdr:row>
      <xdr:rowOff>168911</xdr:rowOff>
    </xdr:to>
    <xdr:cxnSp macro="">
      <xdr:nvCxnSpPr>
        <xdr:cNvPr id="370" name="直線コネクタ 369"/>
        <xdr:cNvCxnSpPr/>
      </xdr:nvCxnSpPr>
      <xdr:spPr>
        <a:xfrm flipV="1">
          <a:off x="3987800" y="136296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130811</xdr:rowOff>
    </xdr:from>
    <xdr:to>
      <xdr:col>19</xdr:col>
      <xdr:colOff>187325</xdr:colOff>
      <xdr:row>79</xdr:row>
      <xdr:rowOff>168911</xdr:rowOff>
    </xdr:to>
    <xdr:cxnSp macro="">
      <xdr:nvCxnSpPr>
        <xdr:cNvPr id="373" name="直線コネクタ 372"/>
        <xdr:cNvCxnSpPr/>
      </xdr:nvCxnSpPr>
      <xdr:spPr>
        <a:xfrm>
          <a:off x="3098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130811</xdr:rowOff>
    </xdr:to>
    <xdr:cxnSp macro="">
      <xdr:nvCxnSpPr>
        <xdr:cNvPr id="376" name="直線コネクタ 375"/>
        <xdr:cNvCxnSpPr/>
      </xdr:nvCxnSpPr>
      <xdr:spPr>
        <a:xfrm>
          <a:off x="2209800" y="13568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54611</xdr:rowOff>
    </xdr:to>
    <xdr:cxnSp macro="">
      <xdr:nvCxnSpPr>
        <xdr:cNvPr id="379" name="直線コネクタ 378"/>
        <xdr:cNvCxnSpPr/>
      </xdr:nvCxnSpPr>
      <xdr:spPr>
        <a:xfrm flipV="1">
          <a:off x="1320800" y="13568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89" name="楕円 388"/>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6366</xdr:rowOff>
    </xdr:from>
    <xdr:ext cx="762000" cy="259045"/>
    <xdr:sp macro="" textlink="">
      <xdr:nvSpPr>
        <xdr:cNvPr id="390"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1" name="楕円 390"/>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2" name="テキスト ボックス 391"/>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80011</xdr:rowOff>
    </xdr:from>
    <xdr:to>
      <xdr:col>15</xdr:col>
      <xdr:colOff>149225</xdr:colOff>
      <xdr:row>80</xdr:row>
      <xdr:rowOff>10161</xdr:rowOff>
    </xdr:to>
    <xdr:sp macro="" textlink="">
      <xdr:nvSpPr>
        <xdr:cNvPr id="393" name="楕円 392"/>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166388</xdr:rowOff>
    </xdr:from>
    <xdr:ext cx="762000" cy="259045"/>
    <xdr:sp macro="" textlink="">
      <xdr:nvSpPr>
        <xdr:cNvPr id="394" name="テキスト ボックス 393"/>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5" name="楕円 394"/>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6" name="テキスト ボックス 395"/>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7" name="楕円 396"/>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8" name="テキスト ボックス 397"/>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73.2</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％）、類似団体（</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％）をいずれも下回った。前年度と比較すると</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大きな要因は、歳入における外的、一時的なものが大きく影響した。しかし歳出の経常的経費自体は、前年度より増加しているため、経費の削減に努める。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77</xdr:row>
      <xdr:rowOff>60706</xdr:rowOff>
    </xdr:to>
    <xdr:cxnSp macro="">
      <xdr:nvCxnSpPr>
        <xdr:cNvPr id="429" name="直線コネクタ 428"/>
        <xdr:cNvCxnSpPr/>
      </xdr:nvCxnSpPr>
      <xdr:spPr>
        <a:xfrm flipV="1">
          <a:off x="15671800" y="1287830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60706</xdr:rowOff>
    </xdr:to>
    <xdr:cxnSp macro="">
      <xdr:nvCxnSpPr>
        <xdr:cNvPr id="432" name="直線コネクタ 431"/>
        <xdr:cNvCxnSpPr/>
      </xdr:nvCxnSpPr>
      <xdr:spPr>
        <a:xfrm>
          <a:off x="14782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24130</xdr:rowOff>
    </xdr:to>
    <xdr:cxnSp macro="">
      <xdr:nvCxnSpPr>
        <xdr:cNvPr id="435" name="直線コネクタ 434"/>
        <xdr:cNvCxnSpPr/>
      </xdr:nvCxnSpPr>
      <xdr:spPr>
        <a:xfrm>
          <a:off x="13893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168148</xdr:rowOff>
    </xdr:to>
    <xdr:cxnSp macro="">
      <xdr:nvCxnSpPr>
        <xdr:cNvPr id="438" name="直線コネクタ 437"/>
        <xdr:cNvCxnSpPr/>
      </xdr:nvCxnSpPr>
      <xdr:spPr>
        <a:xfrm flipV="1">
          <a:off x="13004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48" name="楕円 447"/>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9"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0" name="楕円 449"/>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1" name="テキスト ボックス 45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2" name="楕円 451"/>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3" name="テキスト ボックス 45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4" name="楕円 453"/>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5" name="テキスト ボックス 454"/>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7" name="テキスト ボックス 456"/>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101916</xdr:rowOff>
    </xdr:from>
    <xdr:to>
      <xdr:col>29</xdr:col>
      <xdr:colOff>127000</xdr:colOff>
      <xdr:row>17</xdr:row>
      <xdr:rowOff>110774</xdr:rowOff>
    </xdr:to>
    <xdr:cxnSp macro="">
      <xdr:nvCxnSpPr>
        <xdr:cNvPr id="54" name="直線コネクタ 53"/>
        <xdr:cNvCxnSpPr/>
      </xdr:nvCxnSpPr>
      <xdr:spPr bwMode="auto">
        <a:xfrm flipV="1">
          <a:off x="5003800" y="3064191"/>
          <a:ext cx="647700" cy="8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110774</xdr:rowOff>
    </xdr:from>
    <xdr:to>
      <xdr:col>26</xdr:col>
      <xdr:colOff>50800</xdr:colOff>
      <xdr:row>17</xdr:row>
      <xdr:rowOff>137249</xdr:rowOff>
    </xdr:to>
    <xdr:cxnSp macro="">
      <xdr:nvCxnSpPr>
        <xdr:cNvPr id="57" name="直線コネクタ 56"/>
        <xdr:cNvCxnSpPr/>
      </xdr:nvCxnSpPr>
      <xdr:spPr bwMode="auto">
        <a:xfrm flipV="1">
          <a:off x="4305300" y="3073049"/>
          <a:ext cx="698500" cy="26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137249</xdr:rowOff>
    </xdr:from>
    <xdr:to>
      <xdr:col>22</xdr:col>
      <xdr:colOff>114300</xdr:colOff>
      <xdr:row>17</xdr:row>
      <xdr:rowOff>155608</xdr:rowOff>
    </xdr:to>
    <xdr:cxnSp macro="">
      <xdr:nvCxnSpPr>
        <xdr:cNvPr id="60" name="直線コネクタ 59"/>
        <xdr:cNvCxnSpPr/>
      </xdr:nvCxnSpPr>
      <xdr:spPr bwMode="auto">
        <a:xfrm flipV="1">
          <a:off x="3606800" y="3099524"/>
          <a:ext cx="698500" cy="1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155608</xdr:rowOff>
    </xdr:from>
    <xdr:to>
      <xdr:col>18</xdr:col>
      <xdr:colOff>177800</xdr:colOff>
      <xdr:row>17</xdr:row>
      <xdr:rowOff>167867</xdr:rowOff>
    </xdr:to>
    <xdr:cxnSp macro="">
      <xdr:nvCxnSpPr>
        <xdr:cNvPr id="63" name="直線コネクタ 62"/>
        <xdr:cNvCxnSpPr/>
      </xdr:nvCxnSpPr>
      <xdr:spPr bwMode="auto">
        <a:xfrm flipV="1">
          <a:off x="2908300" y="3117883"/>
          <a:ext cx="698500" cy="1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51116</xdr:rowOff>
    </xdr:from>
    <xdr:to>
      <xdr:col>29</xdr:col>
      <xdr:colOff>177800</xdr:colOff>
      <xdr:row>17</xdr:row>
      <xdr:rowOff>152716</xdr:rowOff>
    </xdr:to>
    <xdr:sp macro="" textlink="">
      <xdr:nvSpPr>
        <xdr:cNvPr id="73" name="楕円 72"/>
        <xdr:cNvSpPr/>
      </xdr:nvSpPr>
      <xdr:spPr bwMode="auto">
        <a:xfrm>
          <a:off x="5600700" y="301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23193</xdr:rowOff>
    </xdr:from>
    <xdr:ext cx="762000" cy="259045"/>
    <xdr:sp macro="" textlink="">
      <xdr:nvSpPr>
        <xdr:cNvPr id="74" name="人口1人当たり決算額の推移該当値テキスト130"/>
        <xdr:cNvSpPr txBox="1"/>
      </xdr:nvSpPr>
      <xdr:spPr>
        <a:xfrm>
          <a:off x="5740400" y="29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59974</xdr:rowOff>
    </xdr:from>
    <xdr:to>
      <xdr:col>26</xdr:col>
      <xdr:colOff>101600</xdr:colOff>
      <xdr:row>17</xdr:row>
      <xdr:rowOff>161574</xdr:rowOff>
    </xdr:to>
    <xdr:sp macro="" textlink="">
      <xdr:nvSpPr>
        <xdr:cNvPr id="75" name="楕円 74"/>
        <xdr:cNvSpPr/>
      </xdr:nvSpPr>
      <xdr:spPr bwMode="auto">
        <a:xfrm>
          <a:off x="4953000" y="302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146351</xdr:rowOff>
    </xdr:from>
    <xdr:ext cx="736600" cy="259045"/>
    <xdr:sp macro="" textlink="">
      <xdr:nvSpPr>
        <xdr:cNvPr id="76" name="テキスト ボックス 75"/>
        <xdr:cNvSpPr txBox="1"/>
      </xdr:nvSpPr>
      <xdr:spPr>
        <a:xfrm>
          <a:off x="4622800" y="310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86449</xdr:rowOff>
    </xdr:from>
    <xdr:to>
      <xdr:col>22</xdr:col>
      <xdr:colOff>165100</xdr:colOff>
      <xdr:row>18</xdr:row>
      <xdr:rowOff>16599</xdr:rowOff>
    </xdr:to>
    <xdr:sp macro="" textlink="">
      <xdr:nvSpPr>
        <xdr:cNvPr id="77" name="楕円 76"/>
        <xdr:cNvSpPr/>
      </xdr:nvSpPr>
      <xdr:spPr bwMode="auto">
        <a:xfrm>
          <a:off x="4254500" y="304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1376</xdr:rowOff>
    </xdr:from>
    <xdr:ext cx="762000" cy="259045"/>
    <xdr:sp macro="" textlink="">
      <xdr:nvSpPr>
        <xdr:cNvPr id="78" name="テキスト ボックス 77"/>
        <xdr:cNvSpPr txBox="1"/>
      </xdr:nvSpPr>
      <xdr:spPr>
        <a:xfrm>
          <a:off x="3924300" y="313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104808</xdr:rowOff>
    </xdr:from>
    <xdr:to>
      <xdr:col>19</xdr:col>
      <xdr:colOff>38100</xdr:colOff>
      <xdr:row>18</xdr:row>
      <xdr:rowOff>34958</xdr:rowOff>
    </xdr:to>
    <xdr:sp macro="" textlink="">
      <xdr:nvSpPr>
        <xdr:cNvPr id="79" name="楕円 78"/>
        <xdr:cNvSpPr/>
      </xdr:nvSpPr>
      <xdr:spPr bwMode="auto">
        <a:xfrm>
          <a:off x="3556000" y="306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19735</xdr:rowOff>
    </xdr:from>
    <xdr:ext cx="762000" cy="259045"/>
    <xdr:sp macro="" textlink="">
      <xdr:nvSpPr>
        <xdr:cNvPr id="80" name="テキスト ボックス 79"/>
        <xdr:cNvSpPr txBox="1"/>
      </xdr:nvSpPr>
      <xdr:spPr>
        <a:xfrm>
          <a:off x="3225800" y="3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117067</xdr:rowOff>
    </xdr:from>
    <xdr:to>
      <xdr:col>15</xdr:col>
      <xdr:colOff>101600</xdr:colOff>
      <xdr:row>18</xdr:row>
      <xdr:rowOff>47217</xdr:rowOff>
    </xdr:to>
    <xdr:sp macro="" textlink="">
      <xdr:nvSpPr>
        <xdr:cNvPr id="81" name="楕円 80"/>
        <xdr:cNvSpPr/>
      </xdr:nvSpPr>
      <xdr:spPr bwMode="auto">
        <a:xfrm>
          <a:off x="2857500" y="307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31994</xdr:rowOff>
    </xdr:from>
    <xdr:ext cx="762000" cy="259045"/>
    <xdr:sp macro="" textlink="">
      <xdr:nvSpPr>
        <xdr:cNvPr id="82" name="テキスト ボックス 81"/>
        <xdr:cNvSpPr txBox="1"/>
      </xdr:nvSpPr>
      <xdr:spPr>
        <a:xfrm>
          <a:off x="2527300" y="316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248941</xdr:rowOff>
    </xdr:from>
    <xdr:to>
      <xdr:col>29</xdr:col>
      <xdr:colOff>127000</xdr:colOff>
      <xdr:row>35</xdr:row>
      <xdr:rowOff>284962</xdr:rowOff>
    </xdr:to>
    <xdr:cxnSp macro="">
      <xdr:nvCxnSpPr>
        <xdr:cNvPr id="118" name="直線コネクタ 117"/>
        <xdr:cNvCxnSpPr/>
      </xdr:nvCxnSpPr>
      <xdr:spPr bwMode="auto">
        <a:xfrm flipV="1">
          <a:off x="5003800" y="6859291"/>
          <a:ext cx="64770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233718</xdr:rowOff>
    </xdr:from>
    <xdr:ext cx="762000" cy="259045"/>
    <xdr:sp macro="" textlink="">
      <xdr:nvSpPr>
        <xdr:cNvPr id="119" name="人口1人当たり決算額の推移平均値テキスト445"/>
        <xdr:cNvSpPr txBox="1"/>
      </xdr:nvSpPr>
      <xdr:spPr>
        <a:xfrm>
          <a:off x="5740400" y="6844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284962</xdr:rowOff>
    </xdr:from>
    <xdr:to>
      <xdr:col>26</xdr:col>
      <xdr:colOff>50800</xdr:colOff>
      <xdr:row>35</xdr:row>
      <xdr:rowOff>335483</xdr:rowOff>
    </xdr:to>
    <xdr:cxnSp macro="">
      <xdr:nvCxnSpPr>
        <xdr:cNvPr id="121" name="直線コネクタ 120"/>
        <xdr:cNvCxnSpPr/>
      </xdr:nvCxnSpPr>
      <xdr:spPr bwMode="auto">
        <a:xfrm flipV="1">
          <a:off x="4305300" y="6895312"/>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335483</xdr:rowOff>
    </xdr:from>
    <xdr:to>
      <xdr:col>22</xdr:col>
      <xdr:colOff>114300</xdr:colOff>
      <xdr:row>36</xdr:row>
      <xdr:rowOff>71842</xdr:rowOff>
    </xdr:to>
    <xdr:cxnSp macro="">
      <xdr:nvCxnSpPr>
        <xdr:cNvPr id="124" name="直線コネクタ 123"/>
        <xdr:cNvCxnSpPr/>
      </xdr:nvCxnSpPr>
      <xdr:spPr bwMode="auto">
        <a:xfrm flipV="1">
          <a:off x="3606800" y="6945833"/>
          <a:ext cx="698500" cy="7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70307</xdr:rowOff>
    </xdr:from>
    <xdr:to>
      <xdr:col>18</xdr:col>
      <xdr:colOff>177800</xdr:colOff>
      <xdr:row>36</xdr:row>
      <xdr:rowOff>71842</xdr:rowOff>
    </xdr:to>
    <xdr:cxnSp macro="">
      <xdr:nvCxnSpPr>
        <xdr:cNvPr id="127" name="直線コネクタ 126"/>
        <xdr:cNvCxnSpPr/>
      </xdr:nvCxnSpPr>
      <xdr:spPr bwMode="auto">
        <a:xfrm>
          <a:off x="2908300" y="7023557"/>
          <a:ext cx="6985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198141</xdr:rowOff>
    </xdr:from>
    <xdr:to>
      <xdr:col>29</xdr:col>
      <xdr:colOff>177800</xdr:colOff>
      <xdr:row>35</xdr:row>
      <xdr:rowOff>299741</xdr:rowOff>
    </xdr:to>
    <xdr:sp macro="" textlink="">
      <xdr:nvSpPr>
        <xdr:cNvPr id="137" name="楕円 136"/>
        <xdr:cNvSpPr/>
      </xdr:nvSpPr>
      <xdr:spPr bwMode="auto">
        <a:xfrm>
          <a:off x="5600700" y="680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43218</xdr:rowOff>
    </xdr:from>
    <xdr:ext cx="762000" cy="259045"/>
    <xdr:sp macro="" textlink="">
      <xdr:nvSpPr>
        <xdr:cNvPr id="138" name="人口1人当たり決算額の推移該当値テキスト445"/>
        <xdr:cNvSpPr txBox="1"/>
      </xdr:nvSpPr>
      <xdr:spPr>
        <a:xfrm>
          <a:off x="5740400" y="665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234162</xdr:rowOff>
    </xdr:from>
    <xdr:to>
      <xdr:col>26</xdr:col>
      <xdr:colOff>101600</xdr:colOff>
      <xdr:row>35</xdr:row>
      <xdr:rowOff>335762</xdr:rowOff>
    </xdr:to>
    <xdr:sp macro="" textlink="">
      <xdr:nvSpPr>
        <xdr:cNvPr id="139" name="楕円 138"/>
        <xdr:cNvSpPr/>
      </xdr:nvSpPr>
      <xdr:spPr bwMode="auto">
        <a:xfrm>
          <a:off x="4953000" y="684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3039</xdr:rowOff>
    </xdr:from>
    <xdr:ext cx="736600" cy="259045"/>
    <xdr:sp macro="" textlink="">
      <xdr:nvSpPr>
        <xdr:cNvPr id="140" name="テキスト ボックス 139"/>
        <xdr:cNvSpPr txBox="1"/>
      </xdr:nvSpPr>
      <xdr:spPr>
        <a:xfrm>
          <a:off x="4622800" y="661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284683</xdr:rowOff>
    </xdr:from>
    <xdr:to>
      <xdr:col>22</xdr:col>
      <xdr:colOff>165100</xdr:colOff>
      <xdr:row>36</xdr:row>
      <xdr:rowOff>43383</xdr:rowOff>
    </xdr:to>
    <xdr:sp macro="" textlink="">
      <xdr:nvSpPr>
        <xdr:cNvPr id="141" name="楕円 140"/>
        <xdr:cNvSpPr/>
      </xdr:nvSpPr>
      <xdr:spPr bwMode="auto">
        <a:xfrm>
          <a:off x="4254500" y="68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28160</xdr:rowOff>
    </xdr:from>
    <xdr:ext cx="762000" cy="259045"/>
    <xdr:sp macro="" textlink="">
      <xdr:nvSpPr>
        <xdr:cNvPr id="142" name="テキスト ボックス 141"/>
        <xdr:cNvSpPr txBox="1"/>
      </xdr:nvSpPr>
      <xdr:spPr>
        <a:xfrm>
          <a:off x="3924300" y="698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21042</xdr:rowOff>
    </xdr:from>
    <xdr:to>
      <xdr:col>19</xdr:col>
      <xdr:colOff>38100</xdr:colOff>
      <xdr:row>36</xdr:row>
      <xdr:rowOff>122642</xdr:rowOff>
    </xdr:to>
    <xdr:sp macro="" textlink="">
      <xdr:nvSpPr>
        <xdr:cNvPr id="143" name="楕円 142"/>
        <xdr:cNvSpPr/>
      </xdr:nvSpPr>
      <xdr:spPr bwMode="auto">
        <a:xfrm>
          <a:off x="3556000" y="697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107419</xdr:rowOff>
    </xdr:from>
    <xdr:ext cx="762000" cy="259045"/>
    <xdr:sp macro="" textlink="">
      <xdr:nvSpPr>
        <xdr:cNvPr id="144" name="テキスト ボックス 143"/>
        <xdr:cNvSpPr txBox="1"/>
      </xdr:nvSpPr>
      <xdr:spPr>
        <a:xfrm>
          <a:off x="3225800" y="70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19507</xdr:rowOff>
    </xdr:from>
    <xdr:to>
      <xdr:col>15</xdr:col>
      <xdr:colOff>101600</xdr:colOff>
      <xdr:row>36</xdr:row>
      <xdr:rowOff>121107</xdr:rowOff>
    </xdr:to>
    <xdr:sp macro="" textlink="">
      <xdr:nvSpPr>
        <xdr:cNvPr id="145" name="楕円 144"/>
        <xdr:cNvSpPr/>
      </xdr:nvSpPr>
      <xdr:spPr bwMode="auto">
        <a:xfrm>
          <a:off x="28575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105884</xdr:rowOff>
    </xdr:from>
    <xdr:ext cx="762000" cy="259045"/>
    <xdr:sp macro="" textlink="">
      <xdr:nvSpPr>
        <xdr:cNvPr id="146" name="テキスト ボックス 145"/>
        <xdr:cNvSpPr txBox="1"/>
      </xdr:nvSpPr>
      <xdr:spPr>
        <a:xfrm>
          <a:off x="2527300" y="70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114832</xdr:rowOff>
    </xdr:from>
    <xdr:to>
      <xdr:col>24</xdr:col>
      <xdr:colOff>63500</xdr:colOff>
      <xdr:row>36</xdr:row>
      <xdr:rowOff>129674</xdr:rowOff>
    </xdr:to>
    <xdr:cxnSp macro="">
      <xdr:nvCxnSpPr>
        <xdr:cNvPr id="63" name="直線コネクタ 62"/>
        <xdr:cNvCxnSpPr/>
      </xdr:nvCxnSpPr>
      <xdr:spPr>
        <a:xfrm flipV="1">
          <a:off x="3797300" y="6287032"/>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129674</xdr:rowOff>
    </xdr:from>
    <xdr:to>
      <xdr:col>19</xdr:col>
      <xdr:colOff>177800</xdr:colOff>
      <xdr:row>37</xdr:row>
      <xdr:rowOff>78239</xdr:rowOff>
    </xdr:to>
    <xdr:cxnSp macro="">
      <xdr:nvCxnSpPr>
        <xdr:cNvPr id="66" name="直線コネクタ 65"/>
        <xdr:cNvCxnSpPr/>
      </xdr:nvCxnSpPr>
      <xdr:spPr>
        <a:xfrm flipV="1">
          <a:off x="2908300" y="6301874"/>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78239</xdr:rowOff>
    </xdr:from>
    <xdr:to>
      <xdr:col>15</xdr:col>
      <xdr:colOff>50800</xdr:colOff>
      <xdr:row>37</xdr:row>
      <xdr:rowOff>101279</xdr:rowOff>
    </xdr:to>
    <xdr:cxnSp macro="">
      <xdr:nvCxnSpPr>
        <xdr:cNvPr id="69" name="直線コネクタ 68"/>
        <xdr:cNvCxnSpPr/>
      </xdr:nvCxnSpPr>
      <xdr:spPr>
        <a:xfrm flipV="1">
          <a:off x="2019300" y="6421889"/>
          <a:ext cx="88900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101279</xdr:rowOff>
    </xdr:from>
    <xdr:to>
      <xdr:col>10</xdr:col>
      <xdr:colOff>114300</xdr:colOff>
      <xdr:row>37</xdr:row>
      <xdr:rowOff>107059</xdr:rowOff>
    </xdr:to>
    <xdr:cxnSp macro="">
      <xdr:nvCxnSpPr>
        <xdr:cNvPr id="72" name="直線コネクタ 71"/>
        <xdr:cNvCxnSpPr/>
      </xdr:nvCxnSpPr>
      <xdr:spPr>
        <a:xfrm flipV="1">
          <a:off x="1130300" y="6444929"/>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64032</xdr:rowOff>
    </xdr:from>
    <xdr:to>
      <xdr:col>24</xdr:col>
      <xdr:colOff>114300</xdr:colOff>
      <xdr:row>36</xdr:row>
      <xdr:rowOff>165632</xdr:rowOff>
    </xdr:to>
    <xdr:sp macro="" textlink="">
      <xdr:nvSpPr>
        <xdr:cNvPr id="82" name="楕円 81"/>
        <xdr:cNvSpPr/>
      </xdr:nvSpPr>
      <xdr:spPr>
        <a:xfrm>
          <a:off x="4584700" y="62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42459</xdr:rowOff>
    </xdr:from>
    <xdr:ext cx="534377" cy="259045"/>
    <xdr:sp macro="" textlink="">
      <xdr:nvSpPr>
        <xdr:cNvPr id="83" name="人件費該当値テキスト"/>
        <xdr:cNvSpPr txBox="1"/>
      </xdr:nvSpPr>
      <xdr:spPr>
        <a:xfrm>
          <a:off x="4686300" y="62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78874</xdr:rowOff>
    </xdr:from>
    <xdr:to>
      <xdr:col>20</xdr:col>
      <xdr:colOff>38100</xdr:colOff>
      <xdr:row>37</xdr:row>
      <xdr:rowOff>9024</xdr:rowOff>
    </xdr:to>
    <xdr:sp macro="" textlink="">
      <xdr:nvSpPr>
        <xdr:cNvPr id="84" name="楕円 83"/>
        <xdr:cNvSpPr/>
      </xdr:nvSpPr>
      <xdr:spPr>
        <a:xfrm>
          <a:off x="3746500" y="62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xdr:rowOff>
    </xdr:from>
    <xdr:ext cx="534377" cy="259045"/>
    <xdr:sp macro="" textlink="">
      <xdr:nvSpPr>
        <xdr:cNvPr id="85" name="テキスト ボックス 84"/>
        <xdr:cNvSpPr txBox="1"/>
      </xdr:nvSpPr>
      <xdr:spPr>
        <a:xfrm>
          <a:off x="3530111" y="63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27439</xdr:rowOff>
    </xdr:from>
    <xdr:to>
      <xdr:col>15</xdr:col>
      <xdr:colOff>101600</xdr:colOff>
      <xdr:row>37</xdr:row>
      <xdr:rowOff>129039</xdr:rowOff>
    </xdr:to>
    <xdr:sp macro="" textlink="">
      <xdr:nvSpPr>
        <xdr:cNvPr id="86" name="楕円 85"/>
        <xdr:cNvSpPr/>
      </xdr:nvSpPr>
      <xdr:spPr>
        <a:xfrm>
          <a:off x="2857500" y="63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120166</xdr:rowOff>
    </xdr:from>
    <xdr:ext cx="534377" cy="259045"/>
    <xdr:sp macro="" textlink="">
      <xdr:nvSpPr>
        <xdr:cNvPr id="87" name="テキスト ボックス 86"/>
        <xdr:cNvSpPr txBox="1"/>
      </xdr:nvSpPr>
      <xdr:spPr>
        <a:xfrm>
          <a:off x="2641111" y="64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50479</xdr:rowOff>
    </xdr:from>
    <xdr:to>
      <xdr:col>10</xdr:col>
      <xdr:colOff>165100</xdr:colOff>
      <xdr:row>37</xdr:row>
      <xdr:rowOff>152079</xdr:rowOff>
    </xdr:to>
    <xdr:sp macro="" textlink="">
      <xdr:nvSpPr>
        <xdr:cNvPr id="88" name="楕円 87"/>
        <xdr:cNvSpPr/>
      </xdr:nvSpPr>
      <xdr:spPr>
        <a:xfrm>
          <a:off x="1968500" y="6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143206</xdr:rowOff>
    </xdr:from>
    <xdr:ext cx="534377" cy="259045"/>
    <xdr:sp macro="" textlink="">
      <xdr:nvSpPr>
        <xdr:cNvPr id="89" name="テキスト ボックス 88"/>
        <xdr:cNvSpPr txBox="1"/>
      </xdr:nvSpPr>
      <xdr:spPr>
        <a:xfrm>
          <a:off x="1752111" y="64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56259</xdr:rowOff>
    </xdr:from>
    <xdr:to>
      <xdr:col>6</xdr:col>
      <xdr:colOff>38100</xdr:colOff>
      <xdr:row>37</xdr:row>
      <xdr:rowOff>157859</xdr:rowOff>
    </xdr:to>
    <xdr:sp macro="" textlink="">
      <xdr:nvSpPr>
        <xdr:cNvPr id="90" name="楕円 89"/>
        <xdr:cNvSpPr/>
      </xdr:nvSpPr>
      <xdr:spPr>
        <a:xfrm>
          <a:off x="1079500" y="63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148986</xdr:rowOff>
    </xdr:from>
    <xdr:ext cx="534377" cy="259045"/>
    <xdr:sp macro="" textlink="">
      <xdr:nvSpPr>
        <xdr:cNvPr id="91" name="テキスト ボックス 90"/>
        <xdr:cNvSpPr txBox="1"/>
      </xdr:nvSpPr>
      <xdr:spPr>
        <a:xfrm>
          <a:off x="863111" y="64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44787</xdr:rowOff>
    </xdr:from>
    <xdr:to>
      <xdr:col>24</xdr:col>
      <xdr:colOff>63500</xdr:colOff>
      <xdr:row>56</xdr:row>
      <xdr:rowOff>46561</xdr:rowOff>
    </xdr:to>
    <xdr:cxnSp macro="">
      <xdr:nvCxnSpPr>
        <xdr:cNvPr id="123" name="直線コネクタ 122"/>
        <xdr:cNvCxnSpPr/>
      </xdr:nvCxnSpPr>
      <xdr:spPr>
        <a:xfrm>
          <a:off x="3797300" y="9645987"/>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38354</xdr:rowOff>
    </xdr:from>
    <xdr:to>
      <xdr:col>19</xdr:col>
      <xdr:colOff>177800</xdr:colOff>
      <xdr:row>56</xdr:row>
      <xdr:rowOff>44787</xdr:rowOff>
    </xdr:to>
    <xdr:cxnSp macro="">
      <xdr:nvCxnSpPr>
        <xdr:cNvPr id="126" name="直線コネクタ 125"/>
        <xdr:cNvCxnSpPr/>
      </xdr:nvCxnSpPr>
      <xdr:spPr>
        <a:xfrm>
          <a:off x="2908300" y="9639554"/>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148071</xdr:rowOff>
    </xdr:from>
    <xdr:to>
      <xdr:col>15</xdr:col>
      <xdr:colOff>50800</xdr:colOff>
      <xdr:row>56</xdr:row>
      <xdr:rowOff>38354</xdr:rowOff>
    </xdr:to>
    <xdr:cxnSp macro="">
      <xdr:nvCxnSpPr>
        <xdr:cNvPr id="129" name="直線コネクタ 128"/>
        <xdr:cNvCxnSpPr/>
      </xdr:nvCxnSpPr>
      <xdr:spPr>
        <a:xfrm>
          <a:off x="2019300" y="9577821"/>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148071</xdr:rowOff>
    </xdr:from>
    <xdr:to>
      <xdr:col>10</xdr:col>
      <xdr:colOff>114300</xdr:colOff>
      <xdr:row>57</xdr:row>
      <xdr:rowOff>53148</xdr:rowOff>
    </xdr:to>
    <xdr:cxnSp macro="">
      <xdr:nvCxnSpPr>
        <xdr:cNvPr id="132" name="直線コネクタ 131"/>
        <xdr:cNvCxnSpPr/>
      </xdr:nvCxnSpPr>
      <xdr:spPr>
        <a:xfrm flipV="1">
          <a:off x="1130300" y="9577821"/>
          <a:ext cx="889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167211</xdr:rowOff>
    </xdr:from>
    <xdr:to>
      <xdr:col>24</xdr:col>
      <xdr:colOff>114300</xdr:colOff>
      <xdr:row>56</xdr:row>
      <xdr:rowOff>97361</xdr:rowOff>
    </xdr:to>
    <xdr:sp macro="" textlink="">
      <xdr:nvSpPr>
        <xdr:cNvPr id="142" name="楕円 141"/>
        <xdr:cNvSpPr/>
      </xdr:nvSpPr>
      <xdr:spPr>
        <a:xfrm>
          <a:off x="4584700" y="95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18638</xdr:rowOff>
    </xdr:from>
    <xdr:ext cx="534377" cy="259045"/>
    <xdr:sp macro="" textlink="">
      <xdr:nvSpPr>
        <xdr:cNvPr id="143" name="物件費該当値テキスト"/>
        <xdr:cNvSpPr txBox="1"/>
      </xdr:nvSpPr>
      <xdr:spPr>
        <a:xfrm>
          <a:off x="4686300"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165437</xdr:rowOff>
    </xdr:from>
    <xdr:to>
      <xdr:col>20</xdr:col>
      <xdr:colOff>38100</xdr:colOff>
      <xdr:row>56</xdr:row>
      <xdr:rowOff>95587</xdr:rowOff>
    </xdr:to>
    <xdr:sp macro="" textlink="">
      <xdr:nvSpPr>
        <xdr:cNvPr id="144" name="楕円 143"/>
        <xdr:cNvSpPr/>
      </xdr:nvSpPr>
      <xdr:spPr>
        <a:xfrm>
          <a:off x="3746500" y="95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112114</xdr:rowOff>
    </xdr:from>
    <xdr:ext cx="534377" cy="259045"/>
    <xdr:sp macro="" textlink="">
      <xdr:nvSpPr>
        <xdr:cNvPr id="145" name="テキスト ボックス 144"/>
        <xdr:cNvSpPr txBox="1"/>
      </xdr:nvSpPr>
      <xdr:spPr>
        <a:xfrm>
          <a:off x="3530111" y="93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159004</xdr:rowOff>
    </xdr:from>
    <xdr:to>
      <xdr:col>15</xdr:col>
      <xdr:colOff>101600</xdr:colOff>
      <xdr:row>56</xdr:row>
      <xdr:rowOff>89154</xdr:rowOff>
    </xdr:to>
    <xdr:sp macro="" textlink="">
      <xdr:nvSpPr>
        <xdr:cNvPr id="146" name="楕円 145"/>
        <xdr:cNvSpPr/>
      </xdr:nvSpPr>
      <xdr:spPr>
        <a:xfrm>
          <a:off x="2857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105681</xdr:rowOff>
    </xdr:from>
    <xdr:ext cx="534377" cy="259045"/>
    <xdr:sp macro="" textlink="">
      <xdr:nvSpPr>
        <xdr:cNvPr id="147" name="テキスト ボックス 146"/>
        <xdr:cNvSpPr txBox="1"/>
      </xdr:nvSpPr>
      <xdr:spPr>
        <a:xfrm>
          <a:off x="2641111" y="93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97271</xdr:rowOff>
    </xdr:from>
    <xdr:to>
      <xdr:col>10</xdr:col>
      <xdr:colOff>165100</xdr:colOff>
      <xdr:row>56</xdr:row>
      <xdr:rowOff>27421</xdr:rowOff>
    </xdr:to>
    <xdr:sp macro="" textlink="">
      <xdr:nvSpPr>
        <xdr:cNvPr id="148" name="楕円 147"/>
        <xdr:cNvSpPr/>
      </xdr:nvSpPr>
      <xdr:spPr>
        <a:xfrm>
          <a:off x="1968500" y="95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43948</xdr:rowOff>
    </xdr:from>
    <xdr:ext cx="534377" cy="259045"/>
    <xdr:sp macro="" textlink="">
      <xdr:nvSpPr>
        <xdr:cNvPr id="149" name="テキスト ボックス 148"/>
        <xdr:cNvSpPr txBox="1"/>
      </xdr:nvSpPr>
      <xdr:spPr>
        <a:xfrm>
          <a:off x="1752111" y="93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2348</xdr:rowOff>
    </xdr:from>
    <xdr:to>
      <xdr:col>6</xdr:col>
      <xdr:colOff>38100</xdr:colOff>
      <xdr:row>57</xdr:row>
      <xdr:rowOff>103948</xdr:rowOff>
    </xdr:to>
    <xdr:sp macro="" textlink="">
      <xdr:nvSpPr>
        <xdr:cNvPr id="150" name="楕円 149"/>
        <xdr:cNvSpPr/>
      </xdr:nvSpPr>
      <xdr:spPr>
        <a:xfrm>
          <a:off x="1079500" y="97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95075</xdr:rowOff>
    </xdr:from>
    <xdr:ext cx="534377" cy="259045"/>
    <xdr:sp macro="" textlink="">
      <xdr:nvSpPr>
        <xdr:cNvPr id="151" name="テキスト ボックス 150"/>
        <xdr:cNvSpPr txBox="1"/>
      </xdr:nvSpPr>
      <xdr:spPr>
        <a:xfrm>
          <a:off x="863111" y="98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7589</xdr:rowOff>
    </xdr:from>
    <xdr:to>
      <xdr:col>24</xdr:col>
      <xdr:colOff>63500</xdr:colOff>
      <xdr:row>79</xdr:row>
      <xdr:rowOff>11607</xdr:rowOff>
    </xdr:to>
    <xdr:cxnSp macro="">
      <xdr:nvCxnSpPr>
        <xdr:cNvPr id="180" name="直線コネクタ 179"/>
        <xdr:cNvCxnSpPr/>
      </xdr:nvCxnSpPr>
      <xdr:spPr>
        <a:xfrm flipV="1">
          <a:off x="3797300" y="13552139"/>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178</xdr:rowOff>
    </xdr:from>
    <xdr:to>
      <xdr:col>19</xdr:col>
      <xdr:colOff>177800</xdr:colOff>
      <xdr:row>79</xdr:row>
      <xdr:rowOff>11607</xdr:rowOff>
    </xdr:to>
    <xdr:cxnSp macro="">
      <xdr:nvCxnSpPr>
        <xdr:cNvPr id="183" name="直線コネクタ 182"/>
        <xdr:cNvCxnSpPr/>
      </xdr:nvCxnSpPr>
      <xdr:spPr>
        <a:xfrm>
          <a:off x="2908300" y="1354472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178</xdr:rowOff>
    </xdr:from>
    <xdr:to>
      <xdr:col>15</xdr:col>
      <xdr:colOff>50800</xdr:colOff>
      <xdr:row>79</xdr:row>
      <xdr:rowOff>15170</xdr:rowOff>
    </xdr:to>
    <xdr:cxnSp macro="">
      <xdr:nvCxnSpPr>
        <xdr:cNvPr id="186" name="直線コネクタ 185"/>
        <xdr:cNvCxnSpPr/>
      </xdr:nvCxnSpPr>
      <xdr:spPr>
        <a:xfrm flipV="1">
          <a:off x="2019300" y="13544728"/>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10637</xdr:rowOff>
    </xdr:from>
    <xdr:to>
      <xdr:col>10</xdr:col>
      <xdr:colOff>114300</xdr:colOff>
      <xdr:row>79</xdr:row>
      <xdr:rowOff>15170</xdr:rowOff>
    </xdr:to>
    <xdr:cxnSp macro="">
      <xdr:nvCxnSpPr>
        <xdr:cNvPr id="189" name="直線コネクタ 188"/>
        <xdr:cNvCxnSpPr/>
      </xdr:nvCxnSpPr>
      <xdr:spPr>
        <a:xfrm>
          <a:off x="1130300" y="1355518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128239</xdr:rowOff>
    </xdr:from>
    <xdr:to>
      <xdr:col>24</xdr:col>
      <xdr:colOff>114300</xdr:colOff>
      <xdr:row>79</xdr:row>
      <xdr:rowOff>58389</xdr:rowOff>
    </xdr:to>
    <xdr:sp macro="" textlink="">
      <xdr:nvSpPr>
        <xdr:cNvPr id="199" name="楕円 198"/>
        <xdr:cNvSpPr/>
      </xdr:nvSpPr>
      <xdr:spPr>
        <a:xfrm>
          <a:off x="45847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43166</xdr:rowOff>
    </xdr:from>
    <xdr:ext cx="469744" cy="259045"/>
    <xdr:sp macro="" textlink="">
      <xdr:nvSpPr>
        <xdr:cNvPr id="200" name="維持補修費該当値テキスト"/>
        <xdr:cNvSpPr txBox="1"/>
      </xdr:nvSpPr>
      <xdr:spPr>
        <a:xfrm>
          <a:off x="4686300" y="134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132257</xdr:rowOff>
    </xdr:from>
    <xdr:to>
      <xdr:col>20</xdr:col>
      <xdr:colOff>38100</xdr:colOff>
      <xdr:row>79</xdr:row>
      <xdr:rowOff>62407</xdr:rowOff>
    </xdr:to>
    <xdr:sp macro="" textlink="">
      <xdr:nvSpPr>
        <xdr:cNvPr id="201" name="楕円 200"/>
        <xdr:cNvSpPr/>
      </xdr:nvSpPr>
      <xdr:spPr>
        <a:xfrm>
          <a:off x="3746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53534</xdr:rowOff>
    </xdr:from>
    <xdr:ext cx="469744" cy="259045"/>
    <xdr:sp macro="" textlink="">
      <xdr:nvSpPr>
        <xdr:cNvPr id="202" name="テキスト ボックス 201"/>
        <xdr:cNvSpPr txBox="1"/>
      </xdr:nvSpPr>
      <xdr:spPr>
        <a:xfrm>
          <a:off x="3562428" y="1359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120828</xdr:rowOff>
    </xdr:from>
    <xdr:to>
      <xdr:col>15</xdr:col>
      <xdr:colOff>101600</xdr:colOff>
      <xdr:row>79</xdr:row>
      <xdr:rowOff>50978</xdr:rowOff>
    </xdr:to>
    <xdr:sp macro="" textlink="">
      <xdr:nvSpPr>
        <xdr:cNvPr id="203" name="楕円 202"/>
        <xdr:cNvSpPr/>
      </xdr:nvSpPr>
      <xdr:spPr>
        <a:xfrm>
          <a:off x="28575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42105</xdr:rowOff>
    </xdr:from>
    <xdr:ext cx="469744" cy="259045"/>
    <xdr:sp macro="" textlink="">
      <xdr:nvSpPr>
        <xdr:cNvPr id="204" name="テキスト ボックス 203"/>
        <xdr:cNvSpPr txBox="1"/>
      </xdr:nvSpPr>
      <xdr:spPr>
        <a:xfrm>
          <a:off x="2673428" y="135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135820</xdr:rowOff>
    </xdr:from>
    <xdr:to>
      <xdr:col>10</xdr:col>
      <xdr:colOff>165100</xdr:colOff>
      <xdr:row>79</xdr:row>
      <xdr:rowOff>65970</xdr:rowOff>
    </xdr:to>
    <xdr:sp macro="" textlink="">
      <xdr:nvSpPr>
        <xdr:cNvPr id="205" name="楕円 204"/>
        <xdr:cNvSpPr/>
      </xdr:nvSpPr>
      <xdr:spPr>
        <a:xfrm>
          <a:off x="1968500" y="135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57097</xdr:rowOff>
    </xdr:from>
    <xdr:ext cx="469744" cy="259045"/>
    <xdr:sp macro="" textlink="">
      <xdr:nvSpPr>
        <xdr:cNvPr id="206" name="テキスト ボックス 205"/>
        <xdr:cNvSpPr txBox="1"/>
      </xdr:nvSpPr>
      <xdr:spPr>
        <a:xfrm>
          <a:off x="1784428" y="136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131287</xdr:rowOff>
    </xdr:from>
    <xdr:to>
      <xdr:col>6</xdr:col>
      <xdr:colOff>38100</xdr:colOff>
      <xdr:row>79</xdr:row>
      <xdr:rowOff>61437</xdr:rowOff>
    </xdr:to>
    <xdr:sp macro="" textlink="">
      <xdr:nvSpPr>
        <xdr:cNvPr id="207" name="楕円 206"/>
        <xdr:cNvSpPr/>
      </xdr:nvSpPr>
      <xdr:spPr>
        <a:xfrm>
          <a:off x="1079500" y="135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52564</xdr:rowOff>
    </xdr:from>
    <xdr:ext cx="469744" cy="259045"/>
    <xdr:sp macro="" textlink="">
      <xdr:nvSpPr>
        <xdr:cNvPr id="208" name="テキスト ボックス 207"/>
        <xdr:cNvSpPr txBox="1"/>
      </xdr:nvSpPr>
      <xdr:spPr>
        <a:xfrm>
          <a:off x="895428" y="135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86195</xdr:rowOff>
    </xdr:from>
    <xdr:to>
      <xdr:col>24</xdr:col>
      <xdr:colOff>63500</xdr:colOff>
      <xdr:row>94</xdr:row>
      <xdr:rowOff>106947</xdr:rowOff>
    </xdr:to>
    <xdr:cxnSp macro="">
      <xdr:nvCxnSpPr>
        <xdr:cNvPr id="238" name="直線コネクタ 237"/>
        <xdr:cNvCxnSpPr/>
      </xdr:nvCxnSpPr>
      <xdr:spPr>
        <a:xfrm flipV="1">
          <a:off x="3797300" y="15859595"/>
          <a:ext cx="838200" cy="3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106947</xdr:rowOff>
    </xdr:from>
    <xdr:to>
      <xdr:col>19</xdr:col>
      <xdr:colOff>177800</xdr:colOff>
      <xdr:row>94</xdr:row>
      <xdr:rowOff>165557</xdr:rowOff>
    </xdr:to>
    <xdr:cxnSp macro="">
      <xdr:nvCxnSpPr>
        <xdr:cNvPr id="241" name="直線コネクタ 240"/>
        <xdr:cNvCxnSpPr/>
      </xdr:nvCxnSpPr>
      <xdr:spPr>
        <a:xfrm flipV="1">
          <a:off x="2908300" y="16223247"/>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165557</xdr:rowOff>
    </xdr:from>
    <xdr:to>
      <xdr:col>15</xdr:col>
      <xdr:colOff>50800</xdr:colOff>
      <xdr:row>95</xdr:row>
      <xdr:rowOff>85077</xdr:rowOff>
    </xdr:to>
    <xdr:cxnSp macro="">
      <xdr:nvCxnSpPr>
        <xdr:cNvPr id="244" name="直線コネクタ 243"/>
        <xdr:cNvCxnSpPr/>
      </xdr:nvCxnSpPr>
      <xdr:spPr>
        <a:xfrm flipV="1">
          <a:off x="2019300" y="16281857"/>
          <a:ext cx="889000" cy="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81356</xdr:rowOff>
    </xdr:from>
    <xdr:to>
      <xdr:col>10</xdr:col>
      <xdr:colOff>114300</xdr:colOff>
      <xdr:row>95</xdr:row>
      <xdr:rowOff>85077</xdr:rowOff>
    </xdr:to>
    <xdr:cxnSp macro="">
      <xdr:nvCxnSpPr>
        <xdr:cNvPr id="247" name="直線コネクタ 246"/>
        <xdr:cNvCxnSpPr/>
      </xdr:nvCxnSpPr>
      <xdr:spPr>
        <a:xfrm>
          <a:off x="1130300" y="16369106"/>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35395</xdr:rowOff>
    </xdr:from>
    <xdr:to>
      <xdr:col>24</xdr:col>
      <xdr:colOff>114300</xdr:colOff>
      <xdr:row>92</xdr:row>
      <xdr:rowOff>136995</xdr:rowOff>
    </xdr:to>
    <xdr:sp macro="" textlink="">
      <xdr:nvSpPr>
        <xdr:cNvPr id="257" name="楕円 256"/>
        <xdr:cNvSpPr/>
      </xdr:nvSpPr>
      <xdr:spPr>
        <a:xfrm>
          <a:off x="4584700" y="158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58272</xdr:rowOff>
    </xdr:from>
    <xdr:ext cx="599010" cy="259045"/>
    <xdr:sp macro="" textlink="">
      <xdr:nvSpPr>
        <xdr:cNvPr id="258" name="扶助費該当値テキスト"/>
        <xdr:cNvSpPr txBox="1"/>
      </xdr:nvSpPr>
      <xdr:spPr>
        <a:xfrm>
          <a:off x="4686300" y="1566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56147</xdr:rowOff>
    </xdr:from>
    <xdr:to>
      <xdr:col>20</xdr:col>
      <xdr:colOff>38100</xdr:colOff>
      <xdr:row>94</xdr:row>
      <xdr:rowOff>157747</xdr:rowOff>
    </xdr:to>
    <xdr:sp macro="" textlink="">
      <xdr:nvSpPr>
        <xdr:cNvPr id="259" name="楕円 258"/>
        <xdr:cNvSpPr/>
      </xdr:nvSpPr>
      <xdr:spPr>
        <a:xfrm>
          <a:off x="3746500" y="161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2824</xdr:rowOff>
    </xdr:from>
    <xdr:ext cx="599010" cy="259045"/>
    <xdr:sp macro="" textlink="">
      <xdr:nvSpPr>
        <xdr:cNvPr id="260" name="テキスト ボックス 259"/>
        <xdr:cNvSpPr txBox="1"/>
      </xdr:nvSpPr>
      <xdr:spPr>
        <a:xfrm>
          <a:off x="3497795" y="159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114757</xdr:rowOff>
    </xdr:from>
    <xdr:to>
      <xdr:col>15</xdr:col>
      <xdr:colOff>101600</xdr:colOff>
      <xdr:row>95</xdr:row>
      <xdr:rowOff>44907</xdr:rowOff>
    </xdr:to>
    <xdr:sp macro="" textlink="">
      <xdr:nvSpPr>
        <xdr:cNvPr id="261" name="楕円 260"/>
        <xdr:cNvSpPr/>
      </xdr:nvSpPr>
      <xdr:spPr>
        <a:xfrm>
          <a:off x="2857500" y="162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61434</xdr:rowOff>
    </xdr:from>
    <xdr:ext cx="599010" cy="259045"/>
    <xdr:sp macro="" textlink="">
      <xdr:nvSpPr>
        <xdr:cNvPr id="262" name="テキスト ボックス 261"/>
        <xdr:cNvSpPr txBox="1"/>
      </xdr:nvSpPr>
      <xdr:spPr>
        <a:xfrm>
          <a:off x="2608795" y="1600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34277</xdr:rowOff>
    </xdr:from>
    <xdr:to>
      <xdr:col>10</xdr:col>
      <xdr:colOff>165100</xdr:colOff>
      <xdr:row>95</xdr:row>
      <xdr:rowOff>135877</xdr:rowOff>
    </xdr:to>
    <xdr:sp macro="" textlink="">
      <xdr:nvSpPr>
        <xdr:cNvPr id="263" name="楕円 262"/>
        <xdr:cNvSpPr/>
      </xdr:nvSpPr>
      <xdr:spPr>
        <a:xfrm>
          <a:off x="1968500" y="163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152404</xdr:rowOff>
    </xdr:from>
    <xdr:ext cx="599010" cy="259045"/>
    <xdr:sp macro="" textlink="">
      <xdr:nvSpPr>
        <xdr:cNvPr id="264" name="テキスト ボックス 263"/>
        <xdr:cNvSpPr txBox="1"/>
      </xdr:nvSpPr>
      <xdr:spPr>
        <a:xfrm>
          <a:off x="1719795" y="160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30556</xdr:rowOff>
    </xdr:from>
    <xdr:to>
      <xdr:col>6</xdr:col>
      <xdr:colOff>38100</xdr:colOff>
      <xdr:row>95</xdr:row>
      <xdr:rowOff>132156</xdr:rowOff>
    </xdr:to>
    <xdr:sp macro="" textlink="">
      <xdr:nvSpPr>
        <xdr:cNvPr id="265" name="楕円 264"/>
        <xdr:cNvSpPr/>
      </xdr:nvSpPr>
      <xdr:spPr>
        <a:xfrm>
          <a:off x="1079500" y="16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148683</xdr:rowOff>
    </xdr:from>
    <xdr:ext cx="599010" cy="259045"/>
    <xdr:sp macro="" textlink="">
      <xdr:nvSpPr>
        <xdr:cNvPr id="266" name="テキスト ボックス 265"/>
        <xdr:cNvSpPr txBox="1"/>
      </xdr:nvSpPr>
      <xdr:spPr>
        <a:xfrm>
          <a:off x="830795" y="1609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54455</xdr:rowOff>
    </xdr:from>
    <xdr:to>
      <xdr:col>55</xdr:col>
      <xdr:colOff>0</xdr:colOff>
      <xdr:row>35</xdr:row>
      <xdr:rowOff>70648</xdr:rowOff>
    </xdr:to>
    <xdr:cxnSp macro="">
      <xdr:nvCxnSpPr>
        <xdr:cNvPr id="295" name="直線コネクタ 294"/>
        <xdr:cNvCxnSpPr/>
      </xdr:nvCxnSpPr>
      <xdr:spPr>
        <a:xfrm>
          <a:off x="9639300" y="5369405"/>
          <a:ext cx="838200" cy="70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54455</xdr:rowOff>
    </xdr:from>
    <xdr:to>
      <xdr:col>50</xdr:col>
      <xdr:colOff>114300</xdr:colOff>
      <xdr:row>36</xdr:row>
      <xdr:rowOff>2540</xdr:rowOff>
    </xdr:to>
    <xdr:cxnSp macro="">
      <xdr:nvCxnSpPr>
        <xdr:cNvPr id="298" name="直線コネクタ 297"/>
        <xdr:cNvCxnSpPr/>
      </xdr:nvCxnSpPr>
      <xdr:spPr>
        <a:xfrm flipV="1">
          <a:off x="8750300" y="5369405"/>
          <a:ext cx="889000" cy="80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2540</xdr:rowOff>
    </xdr:from>
    <xdr:to>
      <xdr:col>45</xdr:col>
      <xdr:colOff>177800</xdr:colOff>
      <xdr:row>36</xdr:row>
      <xdr:rowOff>123736</xdr:rowOff>
    </xdr:to>
    <xdr:cxnSp macro="">
      <xdr:nvCxnSpPr>
        <xdr:cNvPr id="301" name="直線コネクタ 300"/>
        <xdr:cNvCxnSpPr/>
      </xdr:nvCxnSpPr>
      <xdr:spPr>
        <a:xfrm flipV="1">
          <a:off x="7861300" y="6174740"/>
          <a:ext cx="8890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123736</xdr:rowOff>
    </xdr:from>
    <xdr:to>
      <xdr:col>41</xdr:col>
      <xdr:colOff>50800</xdr:colOff>
      <xdr:row>36</xdr:row>
      <xdr:rowOff>139974</xdr:rowOff>
    </xdr:to>
    <xdr:cxnSp macro="">
      <xdr:nvCxnSpPr>
        <xdr:cNvPr id="304" name="直線コネクタ 303"/>
        <xdr:cNvCxnSpPr/>
      </xdr:nvCxnSpPr>
      <xdr:spPr>
        <a:xfrm flipV="1">
          <a:off x="6972300" y="6295936"/>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19848</xdr:rowOff>
    </xdr:from>
    <xdr:to>
      <xdr:col>55</xdr:col>
      <xdr:colOff>50800</xdr:colOff>
      <xdr:row>35</xdr:row>
      <xdr:rowOff>121448</xdr:rowOff>
    </xdr:to>
    <xdr:sp macro="" textlink="">
      <xdr:nvSpPr>
        <xdr:cNvPr id="314" name="楕円 313"/>
        <xdr:cNvSpPr/>
      </xdr:nvSpPr>
      <xdr:spPr>
        <a:xfrm>
          <a:off x="10426700" y="60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42725</xdr:rowOff>
    </xdr:from>
    <xdr:ext cx="534377" cy="259045"/>
    <xdr:sp macro="" textlink="">
      <xdr:nvSpPr>
        <xdr:cNvPr id="315" name="補助費等該当値テキスト"/>
        <xdr:cNvSpPr txBox="1"/>
      </xdr:nvSpPr>
      <xdr:spPr>
        <a:xfrm>
          <a:off x="10528300" y="58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3655</xdr:rowOff>
    </xdr:from>
    <xdr:to>
      <xdr:col>50</xdr:col>
      <xdr:colOff>165100</xdr:colOff>
      <xdr:row>31</xdr:row>
      <xdr:rowOff>105255</xdr:rowOff>
    </xdr:to>
    <xdr:sp macro="" textlink="">
      <xdr:nvSpPr>
        <xdr:cNvPr id="316" name="楕円 315"/>
        <xdr:cNvSpPr/>
      </xdr:nvSpPr>
      <xdr:spPr>
        <a:xfrm>
          <a:off x="9588500" y="53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96382</xdr:rowOff>
    </xdr:from>
    <xdr:ext cx="599010" cy="259045"/>
    <xdr:sp macro="" textlink="">
      <xdr:nvSpPr>
        <xdr:cNvPr id="317" name="テキスト ボックス 316"/>
        <xdr:cNvSpPr txBox="1"/>
      </xdr:nvSpPr>
      <xdr:spPr>
        <a:xfrm>
          <a:off x="9339795" y="541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123190</xdr:rowOff>
    </xdr:from>
    <xdr:to>
      <xdr:col>46</xdr:col>
      <xdr:colOff>38100</xdr:colOff>
      <xdr:row>36</xdr:row>
      <xdr:rowOff>53340</xdr:rowOff>
    </xdr:to>
    <xdr:sp macro="" textlink="">
      <xdr:nvSpPr>
        <xdr:cNvPr id="318" name="楕円 317"/>
        <xdr:cNvSpPr/>
      </xdr:nvSpPr>
      <xdr:spPr>
        <a:xfrm>
          <a:off x="869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69867</xdr:rowOff>
    </xdr:from>
    <xdr:ext cx="534377" cy="259045"/>
    <xdr:sp macro="" textlink="">
      <xdr:nvSpPr>
        <xdr:cNvPr id="319" name="テキスト ボックス 318"/>
        <xdr:cNvSpPr txBox="1"/>
      </xdr:nvSpPr>
      <xdr:spPr>
        <a:xfrm>
          <a:off x="8483111"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72936</xdr:rowOff>
    </xdr:from>
    <xdr:to>
      <xdr:col>41</xdr:col>
      <xdr:colOff>101600</xdr:colOff>
      <xdr:row>37</xdr:row>
      <xdr:rowOff>3086</xdr:rowOff>
    </xdr:to>
    <xdr:sp macro="" textlink="">
      <xdr:nvSpPr>
        <xdr:cNvPr id="320" name="楕円 319"/>
        <xdr:cNvSpPr/>
      </xdr:nvSpPr>
      <xdr:spPr>
        <a:xfrm>
          <a:off x="7810500" y="62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165663</xdr:rowOff>
    </xdr:from>
    <xdr:ext cx="534377" cy="259045"/>
    <xdr:sp macro="" textlink="">
      <xdr:nvSpPr>
        <xdr:cNvPr id="321" name="テキスト ボックス 320"/>
        <xdr:cNvSpPr txBox="1"/>
      </xdr:nvSpPr>
      <xdr:spPr>
        <a:xfrm>
          <a:off x="7594111" y="63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89174</xdr:rowOff>
    </xdr:from>
    <xdr:to>
      <xdr:col>36</xdr:col>
      <xdr:colOff>165100</xdr:colOff>
      <xdr:row>37</xdr:row>
      <xdr:rowOff>19324</xdr:rowOff>
    </xdr:to>
    <xdr:sp macro="" textlink="">
      <xdr:nvSpPr>
        <xdr:cNvPr id="322" name="楕円 321"/>
        <xdr:cNvSpPr/>
      </xdr:nvSpPr>
      <xdr:spPr>
        <a:xfrm>
          <a:off x="6921500" y="62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10451</xdr:rowOff>
    </xdr:from>
    <xdr:ext cx="534377" cy="259045"/>
    <xdr:sp macro="" textlink="">
      <xdr:nvSpPr>
        <xdr:cNvPr id="323" name="テキスト ボックス 322"/>
        <xdr:cNvSpPr txBox="1"/>
      </xdr:nvSpPr>
      <xdr:spPr>
        <a:xfrm>
          <a:off x="6705111" y="63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32418</xdr:rowOff>
    </xdr:from>
    <xdr:to>
      <xdr:col>55</xdr:col>
      <xdr:colOff>0</xdr:colOff>
      <xdr:row>56</xdr:row>
      <xdr:rowOff>13703</xdr:rowOff>
    </xdr:to>
    <xdr:cxnSp macro="">
      <xdr:nvCxnSpPr>
        <xdr:cNvPr id="352" name="直線コネクタ 351"/>
        <xdr:cNvCxnSpPr/>
      </xdr:nvCxnSpPr>
      <xdr:spPr>
        <a:xfrm flipV="1">
          <a:off x="9639300" y="9290718"/>
          <a:ext cx="838200" cy="3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13703</xdr:rowOff>
    </xdr:from>
    <xdr:to>
      <xdr:col>50</xdr:col>
      <xdr:colOff>114300</xdr:colOff>
      <xdr:row>56</xdr:row>
      <xdr:rowOff>131249</xdr:rowOff>
    </xdr:to>
    <xdr:cxnSp macro="">
      <xdr:nvCxnSpPr>
        <xdr:cNvPr id="355" name="直線コネクタ 354"/>
        <xdr:cNvCxnSpPr/>
      </xdr:nvCxnSpPr>
      <xdr:spPr>
        <a:xfrm flipV="1">
          <a:off x="8750300" y="9614903"/>
          <a:ext cx="8890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164000</xdr:rowOff>
    </xdr:from>
    <xdr:to>
      <xdr:col>45</xdr:col>
      <xdr:colOff>177800</xdr:colOff>
      <xdr:row>56</xdr:row>
      <xdr:rowOff>131249</xdr:rowOff>
    </xdr:to>
    <xdr:cxnSp macro="">
      <xdr:nvCxnSpPr>
        <xdr:cNvPr id="358" name="直線コネクタ 357"/>
        <xdr:cNvCxnSpPr/>
      </xdr:nvCxnSpPr>
      <xdr:spPr>
        <a:xfrm>
          <a:off x="7861300" y="9593750"/>
          <a:ext cx="889000" cy="1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46660</xdr:rowOff>
    </xdr:from>
    <xdr:to>
      <xdr:col>41</xdr:col>
      <xdr:colOff>50800</xdr:colOff>
      <xdr:row>55</xdr:row>
      <xdr:rowOff>164000</xdr:rowOff>
    </xdr:to>
    <xdr:cxnSp macro="">
      <xdr:nvCxnSpPr>
        <xdr:cNvPr id="361" name="直線コネクタ 360"/>
        <xdr:cNvCxnSpPr/>
      </xdr:nvCxnSpPr>
      <xdr:spPr>
        <a:xfrm>
          <a:off x="6972300" y="9133510"/>
          <a:ext cx="889000" cy="46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153068</xdr:rowOff>
    </xdr:from>
    <xdr:to>
      <xdr:col>55</xdr:col>
      <xdr:colOff>50800</xdr:colOff>
      <xdr:row>54</xdr:row>
      <xdr:rowOff>83218</xdr:rowOff>
    </xdr:to>
    <xdr:sp macro="" textlink="">
      <xdr:nvSpPr>
        <xdr:cNvPr id="371" name="楕円 370"/>
        <xdr:cNvSpPr/>
      </xdr:nvSpPr>
      <xdr:spPr>
        <a:xfrm>
          <a:off x="10426700" y="92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4495</xdr:rowOff>
    </xdr:from>
    <xdr:ext cx="599010" cy="259045"/>
    <xdr:sp macro="" textlink="">
      <xdr:nvSpPr>
        <xdr:cNvPr id="372" name="普通建設事業費該当値テキスト"/>
        <xdr:cNvSpPr txBox="1"/>
      </xdr:nvSpPr>
      <xdr:spPr>
        <a:xfrm>
          <a:off x="10528300" y="909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134353</xdr:rowOff>
    </xdr:from>
    <xdr:to>
      <xdr:col>50</xdr:col>
      <xdr:colOff>165100</xdr:colOff>
      <xdr:row>56</xdr:row>
      <xdr:rowOff>64503</xdr:rowOff>
    </xdr:to>
    <xdr:sp macro="" textlink="">
      <xdr:nvSpPr>
        <xdr:cNvPr id="373" name="楕円 372"/>
        <xdr:cNvSpPr/>
      </xdr:nvSpPr>
      <xdr:spPr>
        <a:xfrm>
          <a:off x="9588500" y="95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55630</xdr:rowOff>
    </xdr:from>
    <xdr:ext cx="534377" cy="259045"/>
    <xdr:sp macro="" textlink="">
      <xdr:nvSpPr>
        <xdr:cNvPr id="374" name="テキスト ボックス 373"/>
        <xdr:cNvSpPr txBox="1"/>
      </xdr:nvSpPr>
      <xdr:spPr>
        <a:xfrm>
          <a:off x="9372111" y="96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80449</xdr:rowOff>
    </xdr:from>
    <xdr:to>
      <xdr:col>46</xdr:col>
      <xdr:colOff>38100</xdr:colOff>
      <xdr:row>57</xdr:row>
      <xdr:rowOff>10599</xdr:rowOff>
    </xdr:to>
    <xdr:sp macro="" textlink="">
      <xdr:nvSpPr>
        <xdr:cNvPr id="375" name="楕円 374"/>
        <xdr:cNvSpPr/>
      </xdr:nvSpPr>
      <xdr:spPr>
        <a:xfrm>
          <a:off x="8699500" y="96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1726</xdr:rowOff>
    </xdr:from>
    <xdr:ext cx="534377" cy="259045"/>
    <xdr:sp macro="" textlink="">
      <xdr:nvSpPr>
        <xdr:cNvPr id="376" name="テキスト ボックス 375"/>
        <xdr:cNvSpPr txBox="1"/>
      </xdr:nvSpPr>
      <xdr:spPr>
        <a:xfrm>
          <a:off x="8483111" y="97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113200</xdr:rowOff>
    </xdr:from>
    <xdr:to>
      <xdr:col>41</xdr:col>
      <xdr:colOff>101600</xdr:colOff>
      <xdr:row>56</xdr:row>
      <xdr:rowOff>43350</xdr:rowOff>
    </xdr:to>
    <xdr:sp macro="" textlink="">
      <xdr:nvSpPr>
        <xdr:cNvPr id="377" name="楕円 376"/>
        <xdr:cNvSpPr/>
      </xdr:nvSpPr>
      <xdr:spPr>
        <a:xfrm>
          <a:off x="7810500" y="95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59877</xdr:rowOff>
    </xdr:from>
    <xdr:ext cx="534377" cy="259045"/>
    <xdr:sp macro="" textlink="">
      <xdr:nvSpPr>
        <xdr:cNvPr id="378" name="テキスト ボックス 377"/>
        <xdr:cNvSpPr txBox="1"/>
      </xdr:nvSpPr>
      <xdr:spPr>
        <a:xfrm>
          <a:off x="7594111" y="93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167310</xdr:rowOff>
    </xdr:from>
    <xdr:to>
      <xdr:col>36</xdr:col>
      <xdr:colOff>165100</xdr:colOff>
      <xdr:row>53</xdr:row>
      <xdr:rowOff>97460</xdr:rowOff>
    </xdr:to>
    <xdr:sp macro="" textlink="">
      <xdr:nvSpPr>
        <xdr:cNvPr id="379" name="楕円 378"/>
        <xdr:cNvSpPr/>
      </xdr:nvSpPr>
      <xdr:spPr>
        <a:xfrm>
          <a:off x="6921500" y="90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113987</xdr:rowOff>
    </xdr:from>
    <xdr:ext cx="599010" cy="259045"/>
    <xdr:sp macro="" textlink="">
      <xdr:nvSpPr>
        <xdr:cNvPr id="380" name="テキスト ボックス 379"/>
        <xdr:cNvSpPr txBox="1"/>
      </xdr:nvSpPr>
      <xdr:spPr>
        <a:xfrm>
          <a:off x="6672795" y="885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16841</xdr:rowOff>
    </xdr:from>
    <xdr:to>
      <xdr:col>55</xdr:col>
      <xdr:colOff>0</xdr:colOff>
      <xdr:row>79</xdr:row>
      <xdr:rowOff>44450</xdr:rowOff>
    </xdr:to>
    <xdr:cxnSp macro="">
      <xdr:nvCxnSpPr>
        <xdr:cNvPr id="409" name="直線コネクタ 408"/>
        <xdr:cNvCxnSpPr/>
      </xdr:nvCxnSpPr>
      <xdr:spPr>
        <a:xfrm flipV="1">
          <a:off x="9639300" y="13561391"/>
          <a:ext cx="8382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2" name="直線コネクタ 411"/>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40996</xdr:rowOff>
    </xdr:from>
    <xdr:to>
      <xdr:col>45</xdr:col>
      <xdr:colOff>177800</xdr:colOff>
      <xdr:row>79</xdr:row>
      <xdr:rowOff>44450</xdr:rowOff>
    </xdr:to>
    <xdr:cxnSp macro="">
      <xdr:nvCxnSpPr>
        <xdr:cNvPr id="415" name="直線コネクタ 414"/>
        <xdr:cNvCxnSpPr/>
      </xdr:nvCxnSpPr>
      <xdr:spPr>
        <a:xfrm>
          <a:off x="7861300" y="1358554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135496</xdr:rowOff>
    </xdr:from>
    <xdr:to>
      <xdr:col>41</xdr:col>
      <xdr:colOff>50800</xdr:colOff>
      <xdr:row>79</xdr:row>
      <xdr:rowOff>40996</xdr:rowOff>
    </xdr:to>
    <xdr:cxnSp macro="">
      <xdr:nvCxnSpPr>
        <xdr:cNvPr id="418" name="直線コネクタ 417"/>
        <xdr:cNvCxnSpPr/>
      </xdr:nvCxnSpPr>
      <xdr:spPr>
        <a:xfrm>
          <a:off x="6972300" y="12651346"/>
          <a:ext cx="889000" cy="9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137491</xdr:rowOff>
    </xdr:from>
    <xdr:to>
      <xdr:col>55</xdr:col>
      <xdr:colOff>50800</xdr:colOff>
      <xdr:row>79</xdr:row>
      <xdr:rowOff>67641</xdr:rowOff>
    </xdr:to>
    <xdr:sp macro="" textlink="">
      <xdr:nvSpPr>
        <xdr:cNvPr id="428" name="楕円 427"/>
        <xdr:cNvSpPr/>
      </xdr:nvSpPr>
      <xdr:spPr>
        <a:xfrm>
          <a:off x="10426700" y="13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52418</xdr:rowOff>
    </xdr:from>
    <xdr:ext cx="469744" cy="259045"/>
    <xdr:sp macro="" textlink="">
      <xdr:nvSpPr>
        <xdr:cNvPr id="429" name="普通建設事業費 （ うち新規整備　）該当値テキスト"/>
        <xdr:cNvSpPr txBox="1"/>
      </xdr:nvSpPr>
      <xdr:spPr>
        <a:xfrm>
          <a:off x="10528300" y="134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161646</xdr:rowOff>
    </xdr:from>
    <xdr:to>
      <xdr:col>41</xdr:col>
      <xdr:colOff>101600</xdr:colOff>
      <xdr:row>79</xdr:row>
      <xdr:rowOff>91796</xdr:rowOff>
    </xdr:to>
    <xdr:sp macro="" textlink="">
      <xdr:nvSpPr>
        <xdr:cNvPr id="434" name="楕円 433"/>
        <xdr:cNvSpPr/>
      </xdr:nvSpPr>
      <xdr:spPr>
        <a:xfrm>
          <a:off x="7810500" y="135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82923</xdr:rowOff>
    </xdr:from>
    <xdr:ext cx="378565" cy="259045"/>
    <xdr:sp macro="" textlink="">
      <xdr:nvSpPr>
        <xdr:cNvPr id="435" name="テキスト ボックス 434"/>
        <xdr:cNvSpPr txBox="1"/>
      </xdr:nvSpPr>
      <xdr:spPr>
        <a:xfrm>
          <a:off x="7672017" y="136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84696</xdr:rowOff>
    </xdr:from>
    <xdr:to>
      <xdr:col>36</xdr:col>
      <xdr:colOff>165100</xdr:colOff>
      <xdr:row>74</xdr:row>
      <xdr:rowOff>14846</xdr:rowOff>
    </xdr:to>
    <xdr:sp macro="" textlink="">
      <xdr:nvSpPr>
        <xdr:cNvPr id="436" name="楕円 435"/>
        <xdr:cNvSpPr/>
      </xdr:nvSpPr>
      <xdr:spPr>
        <a:xfrm>
          <a:off x="6921500" y="126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31373</xdr:rowOff>
    </xdr:from>
    <xdr:ext cx="534377" cy="259045"/>
    <xdr:sp macro="" textlink="">
      <xdr:nvSpPr>
        <xdr:cNvPr id="437" name="テキスト ボックス 436"/>
        <xdr:cNvSpPr txBox="1"/>
      </xdr:nvSpPr>
      <xdr:spPr>
        <a:xfrm>
          <a:off x="6705111" y="123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82420</xdr:rowOff>
    </xdr:from>
    <xdr:to>
      <xdr:col>55</xdr:col>
      <xdr:colOff>0</xdr:colOff>
      <xdr:row>96</xdr:row>
      <xdr:rowOff>168489</xdr:rowOff>
    </xdr:to>
    <xdr:cxnSp macro="">
      <xdr:nvCxnSpPr>
        <xdr:cNvPr id="466" name="直線コネクタ 465"/>
        <xdr:cNvCxnSpPr/>
      </xdr:nvCxnSpPr>
      <xdr:spPr>
        <a:xfrm flipV="1">
          <a:off x="9639300" y="16370170"/>
          <a:ext cx="838200" cy="25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168489</xdr:rowOff>
    </xdr:from>
    <xdr:to>
      <xdr:col>50</xdr:col>
      <xdr:colOff>114300</xdr:colOff>
      <xdr:row>97</xdr:row>
      <xdr:rowOff>79905</xdr:rowOff>
    </xdr:to>
    <xdr:cxnSp macro="">
      <xdr:nvCxnSpPr>
        <xdr:cNvPr id="469" name="直線コネクタ 468"/>
        <xdr:cNvCxnSpPr/>
      </xdr:nvCxnSpPr>
      <xdr:spPr>
        <a:xfrm flipV="1">
          <a:off x="8750300" y="16627689"/>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151191</xdr:rowOff>
    </xdr:from>
    <xdr:to>
      <xdr:col>45</xdr:col>
      <xdr:colOff>177800</xdr:colOff>
      <xdr:row>97</xdr:row>
      <xdr:rowOff>79905</xdr:rowOff>
    </xdr:to>
    <xdr:cxnSp macro="">
      <xdr:nvCxnSpPr>
        <xdr:cNvPr id="472" name="直線コネクタ 471"/>
        <xdr:cNvCxnSpPr/>
      </xdr:nvCxnSpPr>
      <xdr:spPr>
        <a:xfrm>
          <a:off x="7861300" y="16610391"/>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151191</xdr:rowOff>
    </xdr:from>
    <xdr:to>
      <xdr:col>41</xdr:col>
      <xdr:colOff>50800</xdr:colOff>
      <xdr:row>97</xdr:row>
      <xdr:rowOff>87778</xdr:rowOff>
    </xdr:to>
    <xdr:cxnSp macro="">
      <xdr:nvCxnSpPr>
        <xdr:cNvPr id="475" name="直線コネクタ 474"/>
        <xdr:cNvCxnSpPr/>
      </xdr:nvCxnSpPr>
      <xdr:spPr>
        <a:xfrm flipV="1">
          <a:off x="6972300" y="16610391"/>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31620</xdr:rowOff>
    </xdr:from>
    <xdr:to>
      <xdr:col>55</xdr:col>
      <xdr:colOff>50800</xdr:colOff>
      <xdr:row>95</xdr:row>
      <xdr:rowOff>133220</xdr:rowOff>
    </xdr:to>
    <xdr:sp macro="" textlink="">
      <xdr:nvSpPr>
        <xdr:cNvPr id="485" name="楕円 484"/>
        <xdr:cNvSpPr/>
      </xdr:nvSpPr>
      <xdr:spPr>
        <a:xfrm>
          <a:off x="10426700" y="163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54497</xdr:rowOff>
    </xdr:from>
    <xdr:ext cx="534377" cy="259045"/>
    <xdr:sp macro="" textlink="">
      <xdr:nvSpPr>
        <xdr:cNvPr id="486" name="普通建設事業費 （ うち更新整備　）該当値テキスト"/>
        <xdr:cNvSpPr txBox="1"/>
      </xdr:nvSpPr>
      <xdr:spPr>
        <a:xfrm>
          <a:off x="10528300" y="1617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117689</xdr:rowOff>
    </xdr:from>
    <xdr:to>
      <xdr:col>50</xdr:col>
      <xdr:colOff>165100</xdr:colOff>
      <xdr:row>97</xdr:row>
      <xdr:rowOff>47839</xdr:rowOff>
    </xdr:to>
    <xdr:sp macro="" textlink="">
      <xdr:nvSpPr>
        <xdr:cNvPr id="487" name="楕円 486"/>
        <xdr:cNvSpPr/>
      </xdr:nvSpPr>
      <xdr:spPr>
        <a:xfrm>
          <a:off x="9588500" y="165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64366</xdr:rowOff>
    </xdr:from>
    <xdr:ext cx="534377" cy="259045"/>
    <xdr:sp macro="" textlink="">
      <xdr:nvSpPr>
        <xdr:cNvPr id="488" name="テキスト ボックス 487"/>
        <xdr:cNvSpPr txBox="1"/>
      </xdr:nvSpPr>
      <xdr:spPr>
        <a:xfrm>
          <a:off x="9372111" y="163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29105</xdr:rowOff>
    </xdr:from>
    <xdr:to>
      <xdr:col>46</xdr:col>
      <xdr:colOff>38100</xdr:colOff>
      <xdr:row>97</xdr:row>
      <xdr:rowOff>130705</xdr:rowOff>
    </xdr:to>
    <xdr:sp macro="" textlink="">
      <xdr:nvSpPr>
        <xdr:cNvPr id="489" name="楕円 488"/>
        <xdr:cNvSpPr/>
      </xdr:nvSpPr>
      <xdr:spPr>
        <a:xfrm>
          <a:off x="8699500" y="166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121832</xdr:rowOff>
    </xdr:from>
    <xdr:ext cx="534377" cy="259045"/>
    <xdr:sp macro="" textlink="">
      <xdr:nvSpPr>
        <xdr:cNvPr id="490" name="テキスト ボックス 489"/>
        <xdr:cNvSpPr txBox="1"/>
      </xdr:nvSpPr>
      <xdr:spPr>
        <a:xfrm>
          <a:off x="8483111" y="167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100391</xdr:rowOff>
    </xdr:from>
    <xdr:to>
      <xdr:col>41</xdr:col>
      <xdr:colOff>101600</xdr:colOff>
      <xdr:row>97</xdr:row>
      <xdr:rowOff>30541</xdr:rowOff>
    </xdr:to>
    <xdr:sp macro="" textlink="">
      <xdr:nvSpPr>
        <xdr:cNvPr id="491" name="楕円 490"/>
        <xdr:cNvSpPr/>
      </xdr:nvSpPr>
      <xdr:spPr>
        <a:xfrm>
          <a:off x="7810500" y="165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47068</xdr:rowOff>
    </xdr:from>
    <xdr:ext cx="534377" cy="259045"/>
    <xdr:sp macro="" textlink="">
      <xdr:nvSpPr>
        <xdr:cNvPr id="492" name="テキスト ボックス 491"/>
        <xdr:cNvSpPr txBox="1"/>
      </xdr:nvSpPr>
      <xdr:spPr>
        <a:xfrm>
          <a:off x="7594111" y="163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36978</xdr:rowOff>
    </xdr:from>
    <xdr:to>
      <xdr:col>36</xdr:col>
      <xdr:colOff>165100</xdr:colOff>
      <xdr:row>97</xdr:row>
      <xdr:rowOff>138578</xdr:rowOff>
    </xdr:to>
    <xdr:sp macro="" textlink="">
      <xdr:nvSpPr>
        <xdr:cNvPr id="493" name="楕円 492"/>
        <xdr:cNvSpPr/>
      </xdr:nvSpPr>
      <xdr:spPr>
        <a:xfrm>
          <a:off x="6921500" y="166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155105</xdr:rowOff>
    </xdr:from>
    <xdr:ext cx="534377" cy="259045"/>
    <xdr:sp macro="" textlink="">
      <xdr:nvSpPr>
        <xdr:cNvPr id="494" name="テキスト ボックス 493"/>
        <xdr:cNvSpPr txBox="1"/>
      </xdr:nvSpPr>
      <xdr:spPr>
        <a:xfrm>
          <a:off x="6705111" y="164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16387</xdr:rowOff>
    </xdr:from>
    <xdr:to>
      <xdr:col>85</xdr:col>
      <xdr:colOff>127000</xdr:colOff>
      <xdr:row>36</xdr:row>
      <xdr:rowOff>152665</xdr:rowOff>
    </xdr:to>
    <xdr:cxnSp macro="">
      <xdr:nvCxnSpPr>
        <xdr:cNvPr id="525" name="直線コネクタ 524"/>
        <xdr:cNvCxnSpPr/>
      </xdr:nvCxnSpPr>
      <xdr:spPr>
        <a:xfrm>
          <a:off x="15481300" y="5845687"/>
          <a:ext cx="838200" cy="4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16387</xdr:rowOff>
    </xdr:from>
    <xdr:to>
      <xdr:col>81</xdr:col>
      <xdr:colOff>50800</xdr:colOff>
      <xdr:row>37</xdr:row>
      <xdr:rowOff>24159</xdr:rowOff>
    </xdr:to>
    <xdr:cxnSp macro="">
      <xdr:nvCxnSpPr>
        <xdr:cNvPr id="528" name="直線コネクタ 527"/>
        <xdr:cNvCxnSpPr/>
      </xdr:nvCxnSpPr>
      <xdr:spPr>
        <a:xfrm flipV="1">
          <a:off x="14592300" y="5845687"/>
          <a:ext cx="889000" cy="5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30" name="テキスト ボックス 529"/>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24159</xdr:rowOff>
    </xdr:from>
    <xdr:to>
      <xdr:col>76</xdr:col>
      <xdr:colOff>114300</xdr:colOff>
      <xdr:row>39</xdr:row>
      <xdr:rowOff>13088</xdr:rowOff>
    </xdr:to>
    <xdr:cxnSp macro="">
      <xdr:nvCxnSpPr>
        <xdr:cNvPr id="531" name="直線コネクタ 530"/>
        <xdr:cNvCxnSpPr/>
      </xdr:nvCxnSpPr>
      <xdr:spPr>
        <a:xfrm flipV="1">
          <a:off x="13703300" y="6367809"/>
          <a:ext cx="889000" cy="3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3" name="テキスト ボックス 532"/>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84117</xdr:rowOff>
    </xdr:from>
    <xdr:to>
      <xdr:col>71</xdr:col>
      <xdr:colOff>177800</xdr:colOff>
      <xdr:row>39</xdr:row>
      <xdr:rowOff>13088</xdr:rowOff>
    </xdr:to>
    <xdr:cxnSp macro="">
      <xdr:nvCxnSpPr>
        <xdr:cNvPr id="534" name="直線コネクタ 533"/>
        <xdr:cNvCxnSpPr/>
      </xdr:nvCxnSpPr>
      <xdr:spPr>
        <a:xfrm>
          <a:off x="12814300" y="6599217"/>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163404</xdr:rowOff>
    </xdr:from>
    <xdr:ext cx="469744" cy="259045"/>
    <xdr:sp macro="" textlink="">
      <xdr:nvSpPr>
        <xdr:cNvPr id="538" name="テキスト ボックス 537"/>
        <xdr:cNvSpPr txBox="1"/>
      </xdr:nvSpPr>
      <xdr:spPr>
        <a:xfrm>
          <a:off x="12579428" y="66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101865</xdr:rowOff>
    </xdr:from>
    <xdr:to>
      <xdr:col>85</xdr:col>
      <xdr:colOff>177800</xdr:colOff>
      <xdr:row>37</xdr:row>
      <xdr:rowOff>32015</xdr:rowOff>
    </xdr:to>
    <xdr:sp macro="" textlink="">
      <xdr:nvSpPr>
        <xdr:cNvPr id="544" name="楕円 543"/>
        <xdr:cNvSpPr/>
      </xdr:nvSpPr>
      <xdr:spPr>
        <a:xfrm>
          <a:off x="16268700" y="62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124742</xdr:rowOff>
    </xdr:from>
    <xdr:ext cx="534377" cy="259045"/>
    <xdr:sp macro="" textlink="">
      <xdr:nvSpPr>
        <xdr:cNvPr id="545" name="災害復旧事業費該当値テキスト"/>
        <xdr:cNvSpPr txBox="1"/>
      </xdr:nvSpPr>
      <xdr:spPr>
        <a:xfrm>
          <a:off x="16370300" y="61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137037</xdr:rowOff>
    </xdr:from>
    <xdr:to>
      <xdr:col>81</xdr:col>
      <xdr:colOff>101600</xdr:colOff>
      <xdr:row>34</xdr:row>
      <xdr:rowOff>67187</xdr:rowOff>
    </xdr:to>
    <xdr:sp macro="" textlink="">
      <xdr:nvSpPr>
        <xdr:cNvPr id="546" name="楕円 545"/>
        <xdr:cNvSpPr/>
      </xdr:nvSpPr>
      <xdr:spPr>
        <a:xfrm>
          <a:off x="15430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83714</xdr:rowOff>
    </xdr:from>
    <xdr:ext cx="534377" cy="259045"/>
    <xdr:sp macro="" textlink="">
      <xdr:nvSpPr>
        <xdr:cNvPr id="547" name="テキスト ボックス 546"/>
        <xdr:cNvSpPr txBox="1"/>
      </xdr:nvSpPr>
      <xdr:spPr>
        <a:xfrm>
          <a:off x="15214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144809</xdr:rowOff>
    </xdr:from>
    <xdr:to>
      <xdr:col>76</xdr:col>
      <xdr:colOff>165100</xdr:colOff>
      <xdr:row>37</xdr:row>
      <xdr:rowOff>74959</xdr:rowOff>
    </xdr:to>
    <xdr:sp macro="" textlink="">
      <xdr:nvSpPr>
        <xdr:cNvPr id="548" name="楕円 547"/>
        <xdr:cNvSpPr/>
      </xdr:nvSpPr>
      <xdr:spPr>
        <a:xfrm>
          <a:off x="14541500" y="63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91486</xdr:rowOff>
    </xdr:from>
    <xdr:ext cx="534377" cy="259045"/>
    <xdr:sp macro="" textlink="">
      <xdr:nvSpPr>
        <xdr:cNvPr id="549" name="テキスト ボックス 548"/>
        <xdr:cNvSpPr txBox="1"/>
      </xdr:nvSpPr>
      <xdr:spPr>
        <a:xfrm>
          <a:off x="14325111" y="60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133738</xdr:rowOff>
    </xdr:from>
    <xdr:to>
      <xdr:col>72</xdr:col>
      <xdr:colOff>38100</xdr:colOff>
      <xdr:row>39</xdr:row>
      <xdr:rowOff>63888</xdr:rowOff>
    </xdr:to>
    <xdr:sp macro="" textlink="">
      <xdr:nvSpPr>
        <xdr:cNvPr id="550" name="楕円 549"/>
        <xdr:cNvSpPr/>
      </xdr:nvSpPr>
      <xdr:spPr>
        <a:xfrm>
          <a:off x="13652500" y="66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55015</xdr:rowOff>
    </xdr:from>
    <xdr:ext cx="469744" cy="259045"/>
    <xdr:sp macro="" textlink="">
      <xdr:nvSpPr>
        <xdr:cNvPr id="551" name="テキスト ボックス 550"/>
        <xdr:cNvSpPr txBox="1"/>
      </xdr:nvSpPr>
      <xdr:spPr>
        <a:xfrm>
          <a:off x="13468428" y="674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33317</xdr:rowOff>
    </xdr:from>
    <xdr:to>
      <xdr:col>67</xdr:col>
      <xdr:colOff>101600</xdr:colOff>
      <xdr:row>38</xdr:row>
      <xdr:rowOff>134917</xdr:rowOff>
    </xdr:to>
    <xdr:sp macro="" textlink="">
      <xdr:nvSpPr>
        <xdr:cNvPr id="552" name="楕円 551"/>
        <xdr:cNvSpPr/>
      </xdr:nvSpPr>
      <xdr:spPr>
        <a:xfrm>
          <a:off x="12763500" y="65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151445</xdr:rowOff>
    </xdr:from>
    <xdr:ext cx="469744" cy="259045"/>
    <xdr:sp macro="" textlink="">
      <xdr:nvSpPr>
        <xdr:cNvPr id="553" name="テキスト ボックス 552"/>
        <xdr:cNvSpPr txBox="1"/>
      </xdr:nvSpPr>
      <xdr:spPr>
        <a:xfrm>
          <a:off x="12579428" y="63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120561</xdr:rowOff>
    </xdr:from>
    <xdr:to>
      <xdr:col>85</xdr:col>
      <xdr:colOff>127000</xdr:colOff>
      <xdr:row>74</xdr:row>
      <xdr:rowOff>142354</xdr:rowOff>
    </xdr:to>
    <xdr:cxnSp macro="">
      <xdr:nvCxnSpPr>
        <xdr:cNvPr id="631" name="直線コネクタ 630"/>
        <xdr:cNvCxnSpPr/>
      </xdr:nvCxnSpPr>
      <xdr:spPr>
        <a:xfrm flipV="1">
          <a:off x="15481300" y="12807861"/>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142354</xdr:rowOff>
    </xdr:from>
    <xdr:to>
      <xdr:col>81</xdr:col>
      <xdr:colOff>50800</xdr:colOff>
      <xdr:row>75</xdr:row>
      <xdr:rowOff>1092</xdr:rowOff>
    </xdr:to>
    <xdr:cxnSp macro="">
      <xdr:nvCxnSpPr>
        <xdr:cNvPr id="634" name="直線コネクタ 633"/>
        <xdr:cNvCxnSpPr/>
      </xdr:nvCxnSpPr>
      <xdr:spPr>
        <a:xfrm flipV="1">
          <a:off x="14592300" y="12829654"/>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1092</xdr:rowOff>
    </xdr:from>
    <xdr:to>
      <xdr:col>76</xdr:col>
      <xdr:colOff>114300</xdr:colOff>
      <xdr:row>75</xdr:row>
      <xdr:rowOff>56362</xdr:rowOff>
    </xdr:to>
    <xdr:cxnSp macro="">
      <xdr:nvCxnSpPr>
        <xdr:cNvPr id="637" name="直線コネクタ 636"/>
        <xdr:cNvCxnSpPr/>
      </xdr:nvCxnSpPr>
      <xdr:spPr>
        <a:xfrm flipV="1">
          <a:off x="13703300" y="12859842"/>
          <a:ext cx="8890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51346</xdr:rowOff>
    </xdr:from>
    <xdr:to>
      <xdr:col>71</xdr:col>
      <xdr:colOff>177800</xdr:colOff>
      <xdr:row>75</xdr:row>
      <xdr:rowOff>56362</xdr:rowOff>
    </xdr:to>
    <xdr:cxnSp macro="">
      <xdr:nvCxnSpPr>
        <xdr:cNvPr id="640" name="直線コネクタ 639"/>
        <xdr:cNvCxnSpPr/>
      </xdr:nvCxnSpPr>
      <xdr:spPr>
        <a:xfrm>
          <a:off x="12814300" y="12910096"/>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69761</xdr:rowOff>
    </xdr:from>
    <xdr:to>
      <xdr:col>85</xdr:col>
      <xdr:colOff>177800</xdr:colOff>
      <xdr:row>74</xdr:row>
      <xdr:rowOff>171361</xdr:rowOff>
    </xdr:to>
    <xdr:sp macro="" textlink="">
      <xdr:nvSpPr>
        <xdr:cNvPr id="650" name="楕円 649"/>
        <xdr:cNvSpPr/>
      </xdr:nvSpPr>
      <xdr:spPr>
        <a:xfrm>
          <a:off x="16268700" y="127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92638</xdr:rowOff>
    </xdr:from>
    <xdr:ext cx="534377" cy="259045"/>
    <xdr:sp macro="" textlink="">
      <xdr:nvSpPr>
        <xdr:cNvPr id="651" name="公債費該当値テキスト"/>
        <xdr:cNvSpPr txBox="1"/>
      </xdr:nvSpPr>
      <xdr:spPr>
        <a:xfrm>
          <a:off x="16370300" y="126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91554</xdr:rowOff>
    </xdr:from>
    <xdr:to>
      <xdr:col>81</xdr:col>
      <xdr:colOff>101600</xdr:colOff>
      <xdr:row>75</xdr:row>
      <xdr:rowOff>21704</xdr:rowOff>
    </xdr:to>
    <xdr:sp macro="" textlink="">
      <xdr:nvSpPr>
        <xdr:cNvPr id="652" name="楕円 651"/>
        <xdr:cNvSpPr/>
      </xdr:nvSpPr>
      <xdr:spPr>
        <a:xfrm>
          <a:off x="15430500" y="127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38231</xdr:rowOff>
    </xdr:from>
    <xdr:ext cx="534377" cy="259045"/>
    <xdr:sp macro="" textlink="">
      <xdr:nvSpPr>
        <xdr:cNvPr id="653" name="テキスト ボックス 652"/>
        <xdr:cNvSpPr txBox="1"/>
      </xdr:nvSpPr>
      <xdr:spPr>
        <a:xfrm>
          <a:off x="15214111" y="125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121742</xdr:rowOff>
    </xdr:from>
    <xdr:to>
      <xdr:col>76</xdr:col>
      <xdr:colOff>165100</xdr:colOff>
      <xdr:row>75</xdr:row>
      <xdr:rowOff>51892</xdr:rowOff>
    </xdr:to>
    <xdr:sp macro="" textlink="">
      <xdr:nvSpPr>
        <xdr:cNvPr id="654" name="楕円 653"/>
        <xdr:cNvSpPr/>
      </xdr:nvSpPr>
      <xdr:spPr>
        <a:xfrm>
          <a:off x="14541500" y="128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68419</xdr:rowOff>
    </xdr:from>
    <xdr:ext cx="534377" cy="259045"/>
    <xdr:sp macro="" textlink="">
      <xdr:nvSpPr>
        <xdr:cNvPr id="655" name="テキスト ボックス 654"/>
        <xdr:cNvSpPr txBox="1"/>
      </xdr:nvSpPr>
      <xdr:spPr>
        <a:xfrm>
          <a:off x="14325111" y="125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5562</xdr:rowOff>
    </xdr:from>
    <xdr:to>
      <xdr:col>72</xdr:col>
      <xdr:colOff>38100</xdr:colOff>
      <xdr:row>75</xdr:row>
      <xdr:rowOff>107162</xdr:rowOff>
    </xdr:to>
    <xdr:sp macro="" textlink="">
      <xdr:nvSpPr>
        <xdr:cNvPr id="656" name="楕円 655"/>
        <xdr:cNvSpPr/>
      </xdr:nvSpPr>
      <xdr:spPr>
        <a:xfrm>
          <a:off x="13652500" y="128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123689</xdr:rowOff>
    </xdr:from>
    <xdr:ext cx="534377" cy="259045"/>
    <xdr:sp macro="" textlink="">
      <xdr:nvSpPr>
        <xdr:cNvPr id="657" name="テキスト ボックス 656"/>
        <xdr:cNvSpPr txBox="1"/>
      </xdr:nvSpPr>
      <xdr:spPr>
        <a:xfrm>
          <a:off x="13436111" y="126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546</xdr:rowOff>
    </xdr:from>
    <xdr:to>
      <xdr:col>67</xdr:col>
      <xdr:colOff>101600</xdr:colOff>
      <xdr:row>75</xdr:row>
      <xdr:rowOff>102146</xdr:rowOff>
    </xdr:to>
    <xdr:sp macro="" textlink="">
      <xdr:nvSpPr>
        <xdr:cNvPr id="658" name="楕円 657"/>
        <xdr:cNvSpPr/>
      </xdr:nvSpPr>
      <xdr:spPr>
        <a:xfrm>
          <a:off x="12763500" y="128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118673</xdr:rowOff>
    </xdr:from>
    <xdr:ext cx="534377" cy="259045"/>
    <xdr:sp macro="" textlink="">
      <xdr:nvSpPr>
        <xdr:cNvPr id="659" name="テキスト ボックス 658"/>
        <xdr:cNvSpPr txBox="1"/>
      </xdr:nvSpPr>
      <xdr:spPr>
        <a:xfrm>
          <a:off x="12547111" y="126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121932</xdr:rowOff>
    </xdr:from>
    <xdr:to>
      <xdr:col>85</xdr:col>
      <xdr:colOff>127000</xdr:colOff>
      <xdr:row>98</xdr:row>
      <xdr:rowOff>98819</xdr:rowOff>
    </xdr:to>
    <xdr:cxnSp macro="">
      <xdr:nvCxnSpPr>
        <xdr:cNvPr id="688" name="直線コネクタ 687"/>
        <xdr:cNvCxnSpPr/>
      </xdr:nvCxnSpPr>
      <xdr:spPr>
        <a:xfrm>
          <a:off x="15481300" y="16752582"/>
          <a:ext cx="838200" cy="14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121932</xdr:rowOff>
    </xdr:from>
    <xdr:to>
      <xdr:col>81</xdr:col>
      <xdr:colOff>50800</xdr:colOff>
      <xdr:row>98</xdr:row>
      <xdr:rowOff>97955</xdr:rowOff>
    </xdr:to>
    <xdr:cxnSp macro="">
      <xdr:nvCxnSpPr>
        <xdr:cNvPr id="691" name="直線コネクタ 690"/>
        <xdr:cNvCxnSpPr/>
      </xdr:nvCxnSpPr>
      <xdr:spPr>
        <a:xfrm flipV="1">
          <a:off x="14592300" y="16752582"/>
          <a:ext cx="889000" cy="1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12142</xdr:rowOff>
    </xdr:from>
    <xdr:to>
      <xdr:col>76</xdr:col>
      <xdr:colOff>114300</xdr:colOff>
      <xdr:row>98</xdr:row>
      <xdr:rowOff>97955</xdr:rowOff>
    </xdr:to>
    <xdr:cxnSp macro="">
      <xdr:nvCxnSpPr>
        <xdr:cNvPr id="694" name="直線コネクタ 693"/>
        <xdr:cNvCxnSpPr/>
      </xdr:nvCxnSpPr>
      <xdr:spPr>
        <a:xfrm>
          <a:off x="13703300" y="16642792"/>
          <a:ext cx="889000" cy="2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12142</xdr:rowOff>
    </xdr:from>
    <xdr:to>
      <xdr:col>71</xdr:col>
      <xdr:colOff>177800</xdr:colOff>
      <xdr:row>97</xdr:row>
      <xdr:rowOff>144932</xdr:rowOff>
    </xdr:to>
    <xdr:cxnSp macro="">
      <xdr:nvCxnSpPr>
        <xdr:cNvPr id="697" name="直線コネクタ 696"/>
        <xdr:cNvCxnSpPr/>
      </xdr:nvCxnSpPr>
      <xdr:spPr>
        <a:xfrm flipV="1">
          <a:off x="12814300" y="16642792"/>
          <a:ext cx="889000" cy="1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48019</xdr:rowOff>
    </xdr:from>
    <xdr:to>
      <xdr:col>85</xdr:col>
      <xdr:colOff>177800</xdr:colOff>
      <xdr:row>98</xdr:row>
      <xdr:rowOff>149619</xdr:rowOff>
    </xdr:to>
    <xdr:sp macro="" textlink="">
      <xdr:nvSpPr>
        <xdr:cNvPr id="707" name="楕円 706"/>
        <xdr:cNvSpPr/>
      </xdr:nvSpPr>
      <xdr:spPr>
        <a:xfrm>
          <a:off x="16268700" y="168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134396</xdr:rowOff>
    </xdr:from>
    <xdr:ext cx="469744" cy="259045"/>
    <xdr:sp macro="" textlink="">
      <xdr:nvSpPr>
        <xdr:cNvPr id="708" name="積立金該当値テキスト"/>
        <xdr:cNvSpPr txBox="1"/>
      </xdr:nvSpPr>
      <xdr:spPr>
        <a:xfrm>
          <a:off x="16370300" y="1676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71132</xdr:rowOff>
    </xdr:from>
    <xdr:to>
      <xdr:col>81</xdr:col>
      <xdr:colOff>101600</xdr:colOff>
      <xdr:row>98</xdr:row>
      <xdr:rowOff>1282</xdr:rowOff>
    </xdr:to>
    <xdr:sp macro="" textlink="">
      <xdr:nvSpPr>
        <xdr:cNvPr id="709" name="楕円 708"/>
        <xdr:cNvSpPr/>
      </xdr:nvSpPr>
      <xdr:spPr>
        <a:xfrm>
          <a:off x="15430500" y="16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163859</xdr:rowOff>
    </xdr:from>
    <xdr:ext cx="534377" cy="259045"/>
    <xdr:sp macro="" textlink="">
      <xdr:nvSpPr>
        <xdr:cNvPr id="710" name="テキスト ボックス 709"/>
        <xdr:cNvSpPr txBox="1"/>
      </xdr:nvSpPr>
      <xdr:spPr>
        <a:xfrm>
          <a:off x="15214111" y="167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47155</xdr:rowOff>
    </xdr:from>
    <xdr:to>
      <xdr:col>76</xdr:col>
      <xdr:colOff>165100</xdr:colOff>
      <xdr:row>98</xdr:row>
      <xdr:rowOff>148755</xdr:rowOff>
    </xdr:to>
    <xdr:sp macro="" textlink="">
      <xdr:nvSpPr>
        <xdr:cNvPr id="711" name="楕円 710"/>
        <xdr:cNvSpPr/>
      </xdr:nvSpPr>
      <xdr:spPr>
        <a:xfrm>
          <a:off x="14541500" y="168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139882</xdr:rowOff>
    </xdr:from>
    <xdr:ext cx="469744" cy="259045"/>
    <xdr:sp macro="" textlink="">
      <xdr:nvSpPr>
        <xdr:cNvPr id="712" name="テキスト ボックス 711"/>
        <xdr:cNvSpPr txBox="1"/>
      </xdr:nvSpPr>
      <xdr:spPr>
        <a:xfrm>
          <a:off x="14357428" y="169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132792</xdr:rowOff>
    </xdr:from>
    <xdr:to>
      <xdr:col>72</xdr:col>
      <xdr:colOff>38100</xdr:colOff>
      <xdr:row>97</xdr:row>
      <xdr:rowOff>62942</xdr:rowOff>
    </xdr:to>
    <xdr:sp macro="" textlink="">
      <xdr:nvSpPr>
        <xdr:cNvPr id="713" name="楕円 712"/>
        <xdr:cNvSpPr/>
      </xdr:nvSpPr>
      <xdr:spPr>
        <a:xfrm>
          <a:off x="13652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79469</xdr:rowOff>
    </xdr:from>
    <xdr:ext cx="534377" cy="259045"/>
    <xdr:sp macro="" textlink="">
      <xdr:nvSpPr>
        <xdr:cNvPr id="714" name="テキスト ボックス 713"/>
        <xdr:cNvSpPr txBox="1"/>
      </xdr:nvSpPr>
      <xdr:spPr>
        <a:xfrm>
          <a:off x="13436111" y="163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94132</xdr:rowOff>
    </xdr:from>
    <xdr:to>
      <xdr:col>67</xdr:col>
      <xdr:colOff>101600</xdr:colOff>
      <xdr:row>98</xdr:row>
      <xdr:rowOff>24282</xdr:rowOff>
    </xdr:to>
    <xdr:sp macro="" textlink="">
      <xdr:nvSpPr>
        <xdr:cNvPr id="715" name="楕円 714"/>
        <xdr:cNvSpPr/>
      </xdr:nvSpPr>
      <xdr:spPr>
        <a:xfrm>
          <a:off x="12763500" y="167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40809</xdr:rowOff>
    </xdr:from>
    <xdr:ext cx="534377" cy="259045"/>
    <xdr:sp macro="" textlink="">
      <xdr:nvSpPr>
        <xdr:cNvPr id="716" name="テキスト ボックス 715"/>
        <xdr:cNvSpPr txBox="1"/>
      </xdr:nvSpPr>
      <xdr:spPr>
        <a:xfrm>
          <a:off x="12547111"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143663</xdr:rowOff>
    </xdr:from>
    <xdr:to>
      <xdr:col>116</xdr:col>
      <xdr:colOff>63500</xdr:colOff>
      <xdr:row>39</xdr:row>
      <xdr:rowOff>39497</xdr:rowOff>
    </xdr:to>
    <xdr:cxnSp macro="">
      <xdr:nvCxnSpPr>
        <xdr:cNvPr id="745" name="直線コネクタ 744"/>
        <xdr:cNvCxnSpPr/>
      </xdr:nvCxnSpPr>
      <xdr:spPr>
        <a:xfrm flipV="1">
          <a:off x="21323300" y="6658763"/>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30772</xdr:rowOff>
    </xdr:from>
    <xdr:to>
      <xdr:col>111</xdr:col>
      <xdr:colOff>177800</xdr:colOff>
      <xdr:row>39</xdr:row>
      <xdr:rowOff>39497</xdr:rowOff>
    </xdr:to>
    <xdr:cxnSp macro="">
      <xdr:nvCxnSpPr>
        <xdr:cNvPr id="748" name="直線コネクタ 747"/>
        <xdr:cNvCxnSpPr/>
      </xdr:nvCxnSpPr>
      <xdr:spPr>
        <a:xfrm>
          <a:off x="20434300" y="671732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2502</xdr:rowOff>
    </xdr:from>
    <xdr:to>
      <xdr:col>107</xdr:col>
      <xdr:colOff>50800</xdr:colOff>
      <xdr:row>39</xdr:row>
      <xdr:rowOff>30772</xdr:rowOff>
    </xdr:to>
    <xdr:cxnSp macro="">
      <xdr:nvCxnSpPr>
        <xdr:cNvPr id="751" name="直線コネクタ 750"/>
        <xdr:cNvCxnSpPr/>
      </xdr:nvCxnSpPr>
      <xdr:spPr>
        <a:xfrm>
          <a:off x="19545300" y="6689052"/>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127318</xdr:rowOff>
    </xdr:from>
    <xdr:to>
      <xdr:col>102</xdr:col>
      <xdr:colOff>114300</xdr:colOff>
      <xdr:row>39</xdr:row>
      <xdr:rowOff>2502</xdr:rowOff>
    </xdr:to>
    <xdr:cxnSp macro="">
      <xdr:nvCxnSpPr>
        <xdr:cNvPr id="754" name="直線コネクタ 753"/>
        <xdr:cNvCxnSpPr/>
      </xdr:nvCxnSpPr>
      <xdr:spPr>
        <a:xfrm>
          <a:off x="18656300" y="6642418"/>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92863</xdr:rowOff>
    </xdr:from>
    <xdr:to>
      <xdr:col>116</xdr:col>
      <xdr:colOff>114300</xdr:colOff>
      <xdr:row>39</xdr:row>
      <xdr:rowOff>23013</xdr:rowOff>
    </xdr:to>
    <xdr:sp macro="" textlink="">
      <xdr:nvSpPr>
        <xdr:cNvPr id="764" name="楕円 763"/>
        <xdr:cNvSpPr/>
      </xdr:nvSpPr>
      <xdr:spPr>
        <a:xfrm>
          <a:off x="22110700" y="66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7790</xdr:rowOff>
    </xdr:from>
    <xdr:ext cx="469744" cy="259045"/>
    <xdr:sp macro="" textlink="">
      <xdr:nvSpPr>
        <xdr:cNvPr id="765" name="投資及び出資金該当値テキスト"/>
        <xdr:cNvSpPr txBox="1"/>
      </xdr:nvSpPr>
      <xdr:spPr>
        <a:xfrm>
          <a:off x="22212300" y="65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160147</xdr:rowOff>
    </xdr:from>
    <xdr:to>
      <xdr:col>112</xdr:col>
      <xdr:colOff>38100</xdr:colOff>
      <xdr:row>39</xdr:row>
      <xdr:rowOff>90297</xdr:rowOff>
    </xdr:to>
    <xdr:sp macro="" textlink="">
      <xdr:nvSpPr>
        <xdr:cNvPr id="766" name="楕円 765"/>
        <xdr:cNvSpPr/>
      </xdr:nvSpPr>
      <xdr:spPr>
        <a:xfrm>
          <a:off x="21272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81424</xdr:rowOff>
    </xdr:from>
    <xdr:ext cx="378565" cy="259045"/>
    <xdr:sp macro="" textlink="">
      <xdr:nvSpPr>
        <xdr:cNvPr id="767" name="テキスト ボックス 766"/>
        <xdr:cNvSpPr txBox="1"/>
      </xdr:nvSpPr>
      <xdr:spPr>
        <a:xfrm>
          <a:off x="21134017" y="6767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151422</xdr:rowOff>
    </xdr:from>
    <xdr:to>
      <xdr:col>107</xdr:col>
      <xdr:colOff>101600</xdr:colOff>
      <xdr:row>39</xdr:row>
      <xdr:rowOff>81572</xdr:rowOff>
    </xdr:to>
    <xdr:sp macro="" textlink="">
      <xdr:nvSpPr>
        <xdr:cNvPr id="768" name="楕円 767"/>
        <xdr:cNvSpPr/>
      </xdr:nvSpPr>
      <xdr:spPr>
        <a:xfrm>
          <a:off x="20383500" y="66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72699</xdr:rowOff>
    </xdr:from>
    <xdr:ext cx="378565" cy="259045"/>
    <xdr:sp macro="" textlink="">
      <xdr:nvSpPr>
        <xdr:cNvPr id="769" name="テキスト ボックス 768"/>
        <xdr:cNvSpPr txBox="1"/>
      </xdr:nvSpPr>
      <xdr:spPr>
        <a:xfrm>
          <a:off x="20245017" y="6759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123152</xdr:rowOff>
    </xdr:from>
    <xdr:to>
      <xdr:col>102</xdr:col>
      <xdr:colOff>165100</xdr:colOff>
      <xdr:row>39</xdr:row>
      <xdr:rowOff>53302</xdr:rowOff>
    </xdr:to>
    <xdr:sp macro="" textlink="">
      <xdr:nvSpPr>
        <xdr:cNvPr id="770" name="楕円 769"/>
        <xdr:cNvSpPr/>
      </xdr:nvSpPr>
      <xdr:spPr>
        <a:xfrm>
          <a:off x="19494500" y="66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44429</xdr:rowOff>
    </xdr:from>
    <xdr:ext cx="469744" cy="259045"/>
    <xdr:sp macro="" textlink="">
      <xdr:nvSpPr>
        <xdr:cNvPr id="771" name="テキスト ボックス 770"/>
        <xdr:cNvSpPr txBox="1"/>
      </xdr:nvSpPr>
      <xdr:spPr>
        <a:xfrm>
          <a:off x="19310428" y="67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76518</xdr:rowOff>
    </xdr:from>
    <xdr:to>
      <xdr:col>98</xdr:col>
      <xdr:colOff>38100</xdr:colOff>
      <xdr:row>39</xdr:row>
      <xdr:rowOff>6668</xdr:rowOff>
    </xdr:to>
    <xdr:sp macro="" textlink="">
      <xdr:nvSpPr>
        <xdr:cNvPr id="772" name="楕円 771"/>
        <xdr:cNvSpPr/>
      </xdr:nvSpPr>
      <xdr:spPr>
        <a:xfrm>
          <a:off x="18605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169245</xdr:rowOff>
    </xdr:from>
    <xdr:ext cx="469744" cy="259045"/>
    <xdr:sp macro="" textlink="">
      <xdr:nvSpPr>
        <xdr:cNvPr id="773" name="テキスト ボックス 772"/>
        <xdr:cNvSpPr txBox="1"/>
      </xdr:nvSpPr>
      <xdr:spPr>
        <a:xfrm>
          <a:off x="18421428" y="66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51841</xdr:rowOff>
    </xdr:from>
    <xdr:to>
      <xdr:col>116</xdr:col>
      <xdr:colOff>63500</xdr:colOff>
      <xdr:row>58</xdr:row>
      <xdr:rowOff>67081</xdr:rowOff>
    </xdr:to>
    <xdr:cxnSp macro="">
      <xdr:nvCxnSpPr>
        <xdr:cNvPr id="802" name="直線コネクタ 801"/>
        <xdr:cNvCxnSpPr/>
      </xdr:nvCxnSpPr>
      <xdr:spPr>
        <a:xfrm flipV="1">
          <a:off x="21323300" y="9995941"/>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32220</xdr:rowOff>
    </xdr:from>
    <xdr:to>
      <xdr:col>111</xdr:col>
      <xdr:colOff>177800</xdr:colOff>
      <xdr:row>58</xdr:row>
      <xdr:rowOff>67081</xdr:rowOff>
    </xdr:to>
    <xdr:cxnSp macro="">
      <xdr:nvCxnSpPr>
        <xdr:cNvPr id="805" name="直線コネクタ 804"/>
        <xdr:cNvCxnSpPr/>
      </xdr:nvCxnSpPr>
      <xdr:spPr>
        <a:xfrm>
          <a:off x="20434300" y="9976320"/>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32220</xdr:rowOff>
    </xdr:from>
    <xdr:to>
      <xdr:col>107</xdr:col>
      <xdr:colOff>50800</xdr:colOff>
      <xdr:row>58</xdr:row>
      <xdr:rowOff>60757</xdr:rowOff>
    </xdr:to>
    <xdr:cxnSp macro="">
      <xdr:nvCxnSpPr>
        <xdr:cNvPr id="808" name="直線コネクタ 807"/>
        <xdr:cNvCxnSpPr/>
      </xdr:nvCxnSpPr>
      <xdr:spPr>
        <a:xfrm flipV="1">
          <a:off x="19545300" y="9976320"/>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60757</xdr:rowOff>
    </xdr:from>
    <xdr:to>
      <xdr:col>102</xdr:col>
      <xdr:colOff>114300</xdr:colOff>
      <xdr:row>58</xdr:row>
      <xdr:rowOff>61366</xdr:rowOff>
    </xdr:to>
    <xdr:cxnSp macro="">
      <xdr:nvCxnSpPr>
        <xdr:cNvPr id="811" name="直線コネクタ 810"/>
        <xdr:cNvCxnSpPr/>
      </xdr:nvCxnSpPr>
      <xdr:spPr>
        <a:xfrm flipV="1">
          <a:off x="18656300" y="1000485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1041</xdr:rowOff>
    </xdr:from>
    <xdr:to>
      <xdr:col>116</xdr:col>
      <xdr:colOff>114300</xdr:colOff>
      <xdr:row>58</xdr:row>
      <xdr:rowOff>102641</xdr:rowOff>
    </xdr:to>
    <xdr:sp macro="" textlink="">
      <xdr:nvSpPr>
        <xdr:cNvPr id="821" name="楕円 820"/>
        <xdr:cNvSpPr/>
      </xdr:nvSpPr>
      <xdr:spPr>
        <a:xfrm>
          <a:off x="22110700" y="99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150918</xdr:rowOff>
    </xdr:from>
    <xdr:ext cx="469744" cy="259045"/>
    <xdr:sp macro="" textlink="">
      <xdr:nvSpPr>
        <xdr:cNvPr id="822" name="貸付金該当値テキスト"/>
        <xdr:cNvSpPr txBox="1"/>
      </xdr:nvSpPr>
      <xdr:spPr>
        <a:xfrm>
          <a:off x="22212300" y="99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16281</xdr:rowOff>
    </xdr:from>
    <xdr:to>
      <xdr:col>112</xdr:col>
      <xdr:colOff>38100</xdr:colOff>
      <xdr:row>58</xdr:row>
      <xdr:rowOff>117881</xdr:rowOff>
    </xdr:to>
    <xdr:sp macro="" textlink="">
      <xdr:nvSpPr>
        <xdr:cNvPr id="823" name="楕円 822"/>
        <xdr:cNvSpPr/>
      </xdr:nvSpPr>
      <xdr:spPr>
        <a:xfrm>
          <a:off x="21272500" y="9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109008</xdr:rowOff>
    </xdr:from>
    <xdr:ext cx="469744" cy="259045"/>
    <xdr:sp macro="" textlink="">
      <xdr:nvSpPr>
        <xdr:cNvPr id="824" name="テキスト ボックス 823"/>
        <xdr:cNvSpPr txBox="1"/>
      </xdr:nvSpPr>
      <xdr:spPr>
        <a:xfrm>
          <a:off x="21088428" y="10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152870</xdr:rowOff>
    </xdr:from>
    <xdr:to>
      <xdr:col>107</xdr:col>
      <xdr:colOff>101600</xdr:colOff>
      <xdr:row>58</xdr:row>
      <xdr:rowOff>83020</xdr:rowOff>
    </xdr:to>
    <xdr:sp macro="" textlink="">
      <xdr:nvSpPr>
        <xdr:cNvPr id="825" name="楕円 824"/>
        <xdr:cNvSpPr/>
      </xdr:nvSpPr>
      <xdr:spPr>
        <a:xfrm>
          <a:off x="20383500" y="99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74147</xdr:rowOff>
    </xdr:from>
    <xdr:ext cx="469744" cy="259045"/>
    <xdr:sp macro="" textlink="">
      <xdr:nvSpPr>
        <xdr:cNvPr id="826" name="テキスト ボックス 825"/>
        <xdr:cNvSpPr txBox="1"/>
      </xdr:nvSpPr>
      <xdr:spPr>
        <a:xfrm>
          <a:off x="20199428" y="100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9957</xdr:rowOff>
    </xdr:from>
    <xdr:to>
      <xdr:col>102</xdr:col>
      <xdr:colOff>165100</xdr:colOff>
      <xdr:row>58</xdr:row>
      <xdr:rowOff>111557</xdr:rowOff>
    </xdr:to>
    <xdr:sp macro="" textlink="">
      <xdr:nvSpPr>
        <xdr:cNvPr id="827" name="楕円 826"/>
        <xdr:cNvSpPr/>
      </xdr:nvSpPr>
      <xdr:spPr>
        <a:xfrm>
          <a:off x="19494500" y="99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102684</xdr:rowOff>
    </xdr:from>
    <xdr:ext cx="469744" cy="259045"/>
    <xdr:sp macro="" textlink="">
      <xdr:nvSpPr>
        <xdr:cNvPr id="828" name="テキスト ボックス 827"/>
        <xdr:cNvSpPr txBox="1"/>
      </xdr:nvSpPr>
      <xdr:spPr>
        <a:xfrm>
          <a:off x="19310428" y="1004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10566</xdr:rowOff>
    </xdr:from>
    <xdr:to>
      <xdr:col>98</xdr:col>
      <xdr:colOff>38100</xdr:colOff>
      <xdr:row>58</xdr:row>
      <xdr:rowOff>112166</xdr:rowOff>
    </xdr:to>
    <xdr:sp macro="" textlink="">
      <xdr:nvSpPr>
        <xdr:cNvPr id="829" name="楕円 828"/>
        <xdr:cNvSpPr/>
      </xdr:nvSpPr>
      <xdr:spPr>
        <a:xfrm>
          <a:off x="18605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103293</xdr:rowOff>
    </xdr:from>
    <xdr:ext cx="469744" cy="259045"/>
    <xdr:sp macro="" textlink="">
      <xdr:nvSpPr>
        <xdr:cNvPr id="830" name="テキスト ボックス 829"/>
        <xdr:cNvSpPr txBox="1"/>
      </xdr:nvSpPr>
      <xdr:spPr>
        <a:xfrm>
          <a:off x="18421428" y="100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72110</xdr:rowOff>
    </xdr:from>
    <xdr:to>
      <xdr:col>116</xdr:col>
      <xdr:colOff>63500</xdr:colOff>
      <xdr:row>76</xdr:row>
      <xdr:rowOff>79254</xdr:rowOff>
    </xdr:to>
    <xdr:cxnSp macro="">
      <xdr:nvCxnSpPr>
        <xdr:cNvPr id="860" name="直線コネクタ 859"/>
        <xdr:cNvCxnSpPr/>
      </xdr:nvCxnSpPr>
      <xdr:spPr>
        <a:xfrm flipV="1">
          <a:off x="21323300" y="13102310"/>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79254</xdr:rowOff>
    </xdr:from>
    <xdr:to>
      <xdr:col>111</xdr:col>
      <xdr:colOff>177800</xdr:colOff>
      <xdr:row>76</xdr:row>
      <xdr:rowOff>91960</xdr:rowOff>
    </xdr:to>
    <xdr:cxnSp macro="">
      <xdr:nvCxnSpPr>
        <xdr:cNvPr id="863" name="直線コネクタ 862"/>
        <xdr:cNvCxnSpPr/>
      </xdr:nvCxnSpPr>
      <xdr:spPr>
        <a:xfrm flipV="1">
          <a:off x="20434300" y="13109454"/>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83922</xdr:rowOff>
    </xdr:from>
    <xdr:to>
      <xdr:col>107</xdr:col>
      <xdr:colOff>50800</xdr:colOff>
      <xdr:row>76</xdr:row>
      <xdr:rowOff>91960</xdr:rowOff>
    </xdr:to>
    <xdr:cxnSp macro="">
      <xdr:nvCxnSpPr>
        <xdr:cNvPr id="866" name="直線コネクタ 865"/>
        <xdr:cNvCxnSpPr/>
      </xdr:nvCxnSpPr>
      <xdr:spPr>
        <a:xfrm>
          <a:off x="19545300" y="1311412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83922</xdr:rowOff>
    </xdr:from>
    <xdr:to>
      <xdr:col>102</xdr:col>
      <xdr:colOff>114300</xdr:colOff>
      <xdr:row>76</xdr:row>
      <xdr:rowOff>84931</xdr:rowOff>
    </xdr:to>
    <xdr:cxnSp macro="">
      <xdr:nvCxnSpPr>
        <xdr:cNvPr id="869" name="直線コネクタ 868"/>
        <xdr:cNvCxnSpPr/>
      </xdr:nvCxnSpPr>
      <xdr:spPr>
        <a:xfrm flipV="1">
          <a:off x="18656300" y="1311412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21310</xdr:rowOff>
    </xdr:from>
    <xdr:to>
      <xdr:col>116</xdr:col>
      <xdr:colOff>114300</xdr:colOff>
      <xdr:row>76</xdr:row>
      <xdr:rowOff>122910</xdr:rowOff>
    </xdr:to>
    <xdr:sp macro="" textlink="">
      <xdr:nvSpPr>
        <xdr:cNvPr id="879" name="楕円 878"/>
        <xdr:cNvSpPr/>
      </xdr:nvSpPr>
      <xdr:spPr>
        <a:xfrm>
          <a:off x="22110700" y="130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44187</xdr:rowOff>
    </xdr:from>
    <xdr:ext cx="534377" cy="259045"/>
    <xdr:sp macro="" textlink="">
      <xdr:nvSpPr>
        <xdr:cNvPr id="880" name="繰出金該当値テキスト"/>
        <xdr:cNvSpPr txBox="1"/>
      </xdr:nvSpPr>
      <xdr:spPr>
        <a:xfrm>
          <a:off x="22212300" y="129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28454</xdr:rowOff>
    </xdr:from>
    <xdr:to>
      <xdr:col>112</xdr:col>
      <xdr:colOff>38100</xdr:colOff>
      <xdr:row>76</xdr:row>
      <xdr:rowOff>130054</xdr:rowOff>
    </xdr:to>
    <xdr:sp macro="" textlink="">
      <xdr:nvSpPr>
        <xdr:cNvPr id="881" name="楕円 880"/>
        <xdr:cNvSpPr/>
      </xdr:nvSpPr>
      <xdr:spPr>
        <a:xfrm>
          <a:off x="21272500" y="130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146581</xdr:rowOff>
    </xdr:from>
    <xdr:ext cx="534377" cy="259045"/>
    <xdr:sp macro="" textlink="">
      <xdr:nvSpPr>
        <xdr:cNvPr id="882" name="テキスト ボックス 881"/>
        <xdr:cNvSpPr txBox="1"/>
      </xdr:nvSpPr>
      <xdr:spPr>
        <a:xfrm>
          <a:off x="21056111" y="128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41160</xdr:rowOff>
    </xdr:from>
    <xdr:to>
      <xdr:col>107</xdr:col>
      <xdr:colOff>101600</xdr:colOff>
      <xdr:row>76</xdr:row>
      <xdr:rowOff>142760</xdr:rowOff>
    </xdr:to>
    <xdr:sp macro="" textlink="">
      <xdr:nvSpPr>
        <xdr:cNvPr id="883" name="楕円 882"/>
        <xdr:cNvSpPr/>
      </xdr:nvSpPr>
      <xdr:spPr>
        <a:xfrm>
          <a:off x="203835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133887</xdr:rowOff>
    </xdr:from>
    <xdr:ext cx="534377" cy="259045"/>
    <xdr:sp macro="" textlink="">
      <xdr:nvSpPr>
        <xdr:cNvPr id="884" name="テキスト ボックス 883"/>
        <xdr:cNvSpPr txBox="1"/>
      </xdr:nvSpPr>
      <xdr:spPr>
        <a:xfrm>
          <a:off x="20167111" y="13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33122</xdr:rowOff>
    </xdr:from>
    <xdr:to>
      <xdr:col>102</xdr:col>
      <xdr:colOff>165100</xdr:colOff>
      <xdr:row>76</xdr:row>
      <xdr:rowOff>134722</xdr:rowOff>
    </xdr:to>
    <xdr:sp macro="" textlink="">
      <xdr:nvSpPr>
        <xdr:cNvPr id="885" name="楕円 884"/>
        <xdr:cNvSpPr/>
      </xdr:nvSpPr>
      <xdr:spPr>
        <a:xfrm>
          <a:off x="19494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125849</xdr:rowOff>
    </xdr:from>
    <xdr:ext cx="534377" cy="259045"/>
    <xdr:sp macro="" textlink="">
      <xdr:nvSpPr>
        <xdr:cNvPr id="886" name="テキスト ボックス 885"/>
        <xdr:cNvSpPr txBox="1"/>
      </xdr:nvSpPr>
      <xdr:spPr>
        <a:xfrm>
          <a:off x="19278111" y="131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34131</xdr:rowOff>
    </xdr:from>
    <xdr:to>
      <xdr:col>98</xdr:col>
      <xdr:colOff>38100</xdr:colOff>
      <xdr:row>76</xdr:row>
      <xdr:rowOff>135731</xdr:rowOff>
    </xdr:to>
    <xdr:sp macro="" textlink="">
      <xdr:nvSpPr>
        <xdr:cNvPr id="887" name="楕円 886"/>
        <xdr:cNvSpPr/>
      </xdr:nvSpPr>
      <xdr:spPr>
        <a:xfrm>
          <a:off x="18605500" y="13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126858</xdr:rowOff>
    </xdr:from>
    <xdr:ext cx="534377" cy="259045"/>
    <xdr:sp macro="" textlink="">
      <xdr:nvSpPr>
        <xdr:cNvPr id="888" name="テキスト ボックス 887"/>
        <xdr:cNvSpPr txBox="1"/>
      </xdr:nvSpPr>
      <xdr:spPr>
        <a:xfrm>
          <a:off x="18389111" y="13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70,523</a:t>
          </a:r>
          <a:r>
            <a:rPr kumimoji="1" lang="ja-JP" altLang="en-US" sz="1300">
              <a:latin typeface="ＭＳ Ｐゴシック" panose="020B0600070205080204" pitchFamily="50" charset="-128"/>
              <a:ea typeface="ＭＳ Ｐゴシック" panose="020B0600070205080204" pitchFamily="50" charset="-128"/>
            </a:rPr>
            <a:t>円となり、前年度比較で</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円の増となったが、全国平均</a:t>
          </a:r>
          <a:r>
            <a:rPr kumimoji="1" lang="en-US" altLang="ja-JP" sz="1300">
              <a:latin typeface="ＭＳ Ｐゴシック" panose="020B0600070205080204" pitchFamily="50" charset="-128"/>
              <a:ea typeface="ＭＳ Ｐゴシック" panose="020B0600070205080204" pitchFamily="50" charset="-128"/>
            </a:rPr>
            <a:t>79,912</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76,947</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87,308</a:t>
          </a:r>
          <a:r>
            <a:rPr kumimoji="1" lang="ja-JP" altLang="en-US" sz="1300">
              <a:latin typeface="ＭＳ Ｐゴシック" panose="020B0600070205080204" pitchFamily="50" charset="-128"/>
              <a:ea typeface="ＭＳ Ｐゴシック" panose="020B0600070205080204" pitchFamily="50" charset="-128"/>
            </a:rPr>
            <a:t>円と比較して低い状況にある。今後も適正な人事配置を行い、定員適正化に努める。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151,213</a:t>
          </a:r>
          <a:r>
            <a:rPr kumimoji="1" lang="ja-JP" altLang="en-US" sz="1300">
              <a:latin typeface="ＭＳ Ｐゴシック" panose="020B0600070205080204" pitchFamily="50" charset="-128"/>
              <a:ea typeface="ＭＳ Ｐゴシック" panose="020B0600070205080204" pitchFamily="50" charset="-128"/>
            </a:rPr>
            <a:t>円となり、前年度比較</a:t>
          </a:r>
          <a:r>
            <a:rPr kumimoji="1" lang="en-US" altLang="ja-JP" sz="1300">
              <a:latin typeface="ＭＳ Ｐゴシック" panose="020B0600070205080204" pitchFamily="50" charset="-128"/>
              <a:ea typeface="ＭＳ Ｐゴシック" panose="020B0600070205080204" pitchFamily="50" charset="-128"/>
            </a:rPr>
            <a:t>28,634</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137,681</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141,803</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105,751</a:t>
          </a:r>
          <a:r>
            <a:rPr kumimoji="1" lang="ja-JP" altLang="en-US" sz="1300">
              <a:latin typeface="ＭＳ Ｐゴシック" panose="020B0600070205080204" pitchFamily="50" charset="-128"/>
              <a:ea typeface="ＭＳ Ｐゴシック" panose="020B0600070205080204" pitchFamily="50" charset="-128"/>
            </a:rPr>
            <a:t>円と比較して高い状況にある。増の要因として、新型コロナウイルス感染症対策として実施された、子育て世帯や住民税非課税世帯に対する臨時特別給付金が主な要因である。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86,562</a:t>
          </a:r>
          <a:r>
            <a:rPr kumimoji="1" lang="ja-JP" altLang="en-US" sz="1300">
              <a:latin typeface="ＭＳ Ｐゴシック" panose="020B0600070205080204" pitchFamily="50" charset="-128"/>
              <a:ea typeface="ＭＳ Ｐゴシック" panose="020B0600070205080204" pitchFamily="50" charset="-128"/>
            </a:rPr>
            <a:t>円となり、前年度比較</a:t>
          </a:r>
          <a:r>
            <a:rPr kumimoji="1" lang="en-US" altLang="ja-JP" sz="1300">
              <a:latin typeface="ＭＳ Ｐゴシック" panose="020B0600070205080204" pitchFamily="50" charset="-128"/>
              <a:ea typeface="ＭＳ Ｐゴシック" panose="020B0600070205080204" pitchFamily="50" charset="-128"/>
            </a:rPr>
            <a:t>92,125</a:t>
          </a:r>
          <a:r>
            <a:rPr kumimoji="1" lang="ja-JP" altLang="en-US" sz="1300">
              <a:latin typeface="ＭＳ Ｐゴシック" panose="020B0600070205080204" pitchFamily="50" charset="-128"/>
              <a:ea typeface="ＭＳ Ｐゴシック" panose="020B0600070205080204" pitchFamily="50" charset="-128"/>
            </a:rPr>
            <a:t>円の減となり、全国平均</a:t>
          </a:r>
          <a:r>
            <a:rPr kumimoji="1" lang="en-US" altLang="ja-JP" sz="1300">
              <a:latin typeface="ＭＳ Ｐゴシック" panose="020B0600070205080204" pitchFamily="50" charset="-128"/>
              <a:ea typeface="ＭＳ Ｐゴシック" panose="020B0600070205080204" pitchFamily="50" charset="-128"/>
            </a:rPr>
            <a:t>53,485</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75,404</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80,827</a:t>
          </a:r>
          <a:r>
            <a:rPr kumimoji="1" lang="ja-JP" altLang="en-US" sz="1300">
              <a:latin typeface="ＭＳ Ｐゴシック" panose="020B0600070205080204" pitchFamily="50" charset="-128"/>
              <a:ea typeface="ＭＳ Ｐゴシック" panose="020B0600070205080204" pitchFamily="50" charset="-128"/>
            </a:rPr>
            <a:t>円と比較して高い状況にある。前年度より大幅に減少した主な理由は、特別定額給付金が減少したためである。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114,079</a:t>
          </a:r>
          <a:r>
            <a:rPr kumimoji="1" lang="ja-JP" altLang="en-US" sz="1300">
              <a:latin typeface="ＭＳ Ｐゴシック" panose="020B0600070205080204" pitchFamily="50" charset="-128"/>
              <a:ea typeface="ＭＳ Ｐゴシック" panose="020B0600070205080204" pitchFamily="50" charset="-128"/>
            </a:rPr>
            <a:t>円となり、前年度比較</a:t>
          </a:r>
          <a:r>
            <a:rPr kumimoji="1" lang="en-US" altLang="ja-JP" sz="1300">
              <a:latin typeface="ＭＳ Ｐゴシック" panose="020B0600070205080204" pitchFamily="50" charset="-128"/>
              <a:ea typeface="ＭＳ Ｐゴシック" panose="020B0600070205080204" pitchFamily="50" charset="-128"/>
            </a:rPr>
            <a:t>42,544</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59,068</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80,915</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69,604</a:t>
          </a:r>
          <a:r>
            <a:rPr kumimoji="1" lang="ja-JP" altLang="en-US" sz="1300">
              <a:latin typeface="ＭＳ Ｐゴシック" panose="020B0600070205080204" pitchFamily="50" charset="-128"/>
              <a:ea typeface="ＭＳ Ｐゴシック" panose="020B0600070205080204" pitchFamily="50" charset="-128"/>
            </a:rPr>
            <a:t>円と比較して高い状況にある。増の要因として、新球場や新体育館の大型施設の建設工事が主な要因である。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災害復旧事業費は、住民一人あたり</a:t>
          </a:r>
          <a:r>
            <a:rPr kumimoji="1" lang="en-US" altLang="ja-JP" sz="1300">
              <a:latin typeface="ＭＳ Ｐゴシック" panose="020B0600070205080204" pitchFamily="50" charset="-128"/>
              <a:ea typeface="ＭＳ Ｐゴシック" panose="020B0600070205080204" pitchFamily="50" charset="-128"/>
            </a:rPr>
            <a:t>14,103</a:t>
          </a:r>
          <a:r>
            <a:rPr kumimoji="1" lang="ja-JP" altLang="en-US" sz="1300">
              <a:latin typeface="ＭＳ Ｐゴシック" panose="020B0600070205080204" pitchFamily="50" charset="-128"/>
              <a:ea typeface="ＭＳ Ｐゴシック" panose="020B0600070205080204" pitchFamily="50" charset="-128"/>
            </a:rPr>
            <a:t>円となり、前年度比較</a:t>
          </a:r>
          <a:r>
            <a:rPr kumimoji="1" lang="en-US" altLang="ja-JP" sz="1300">
              <a:latin typeface="ＭＳ Ｐゴシック" panose="020B0600070205080204" pitchFamily="50" charset="-128"/>
              <a:ea typeface="ＭＳ Ｐゴシック" panose="020B0600070205080204" pitchFamily="50" charset="-128"/>
            </a:rPr>
            <a:t>14,673</a:t>
          </a:r>
          <a:r>
            <a:rPr kumimoji="1" lang="ja-JP" altLang="en-US" sz="1300">
              <a:latin typeface="ＭＳ Ｐゴシック" panose="020B0600070205080204" pitchFamily="50" charset="-128"/>
              <a:ea typeface="ＭＳ Ｐゴシック" panose="020B0600070205080204" pitchFamily="50" charset="-128"/>
            </a:rPr>
            <a:t>円の減となり、全国平均</a:t>
          </a:r>
          <a:r>
            <a:rPr kumimoji="1" lang="en-US" altLang="ja-JP" sz="1300">
              <a:latin typeface="ＭＳ Ｐゴシック" panose="020B0600070205080204" pitchFamily="50" charset="-128"/>
              <a:ea typeface="ＭＳ Ｐゴシック" panose="020B0600070205080204" pitchFamily="50" charset="-128"/>
            </a:rPr>
            <a:t>2,661</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8,550</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4,073</a:t>
          </a:r>
          <a:r>
            <a:rPr kumimoji="1" lang="ja-JP" altLang="en-US" sz="1300">
              <a:latin typeface="ＭＳ Ｐゴシック" panose="020B0600070205080204" pitchFamily="50" charset="-128"/>
              <a:ea typeface="ＭＳ Ｐゴシック" panose="020B0600070205080204" pitchFamily="50" charset="-128"/>
            </a:rPr>
            <a:t>円と比較して高い状況にある。令和３年度に大雨による災害が発生したため、他と比較して高い傾向にある。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93980</xdr:rowOff>
    </xdr:from>
    <xdr:to>
      <xdr:col>24</xdr:col>
      <xdr:colOff>63500</xdr:colOff>
      <xdr:row>36</xdr:row>
      <xdr:rowOff>100838</xdr:rowOff>
    </xdr:to>
    <xdr:cxnSp macro="">
      <xdr:nvCxnSpPr>
        <xdr:cNvPr id="63" name="直線コネクタ 62"/>
        <xdr:cNvCxnSpPr/>
      </xdr:nvCxnSpPr>
      <xdr:spPr>
        <a:xfrm>
          <a:off x="3797300" y="62661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25073</xdr:rowOff>
    </xdr:from>
    <xdr:to>
      <xdr:col>19</xdr:col>
      <xdr:colOff>177800</xdr:colOff>
      <xdr:row>36</xdr:row>
      <xdr:rowOff>93980</xdr:rowOff>
    </xdr:to>
    <xdr:cxnSp macro="">
      <xdr:nvCxnSpPr>
        <xdr:cNvPr id="66" name="直線コネクタ 65"/>
        <xdr:cNvCxnSpPr/>
      </xdr:nvCxnSpPr>
      <xdr:spPr>
        <a:xfrm>
          <a:off x="2908300" y="6197273"/>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22134</xdr:rowOff>
    </xdr:from>
    <xdr:to>
      <xdr:col>15</xdr:col>
      <xdr:colOff>50800</xdr:colOff>
      <xdr:row>36</xdr:row>
      <xdr:rowOff>25073</xdr:rowOff>
    </xdr:to>
    <xdr:cxnSp macro="">
      <xdr:nvCxnSpPr>
        <xdr:cNvPr id="69" name="直線コネクタ 68"/>
        <xdr:cNvCxnSpPr/>
      </xdr:nvCxnSpPr>
      <xdr:spPr>
        <a:xfrm>
          <a:off x="2019300" y="619433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49566</xdr:rowOff>
    </xdr:from>
    <xdr:to>
      <xdr:col>10</xdr:col>
      <xdr:colOff>114300</xdr:colOff>
      <xdr:row>36</xdr:row>
      <xdr:rowOff>22134</xdr:rowOff>
    </xdr:to>
    <xdr:cxnSp macro="">
      <xdr:nvCxnSpPr>
        <xdr:cNvPr id="72" name="直線コネクタ 71"/>
        <xdr:cNvCxnSpPr/>
      </xdr:nvCxnSpPr>
      <xdr:spPr>
        <a:xfrm>
          <a:off x="1130300" y="605031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82" name="楕円 81"/>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469744" cy="259045"/>
    <xdr:sp macro="" textlink="">
      <xdr:nvSpPr>
        <xdr:cNvPr id="83" name="議会費該当値テキスト"/>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84" name="楕円 83"/>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161307</xdr:rowOff>
    </xdr:from>
    <xdr:ext cx="469744" cy="259045"/>
    <xdr:sp macro="" textlink="">
      <xdr:nvSpPr>
        <xdr:cNvPr id="85" name="テキスト ボックス 84"/>
        <xdr:cNvSpPr txBox="1"/>
      </xdr:nvSpPr>
      <xdr:spPr>
        <a:xfrm>
          <a:off x="3562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145723</xdr:rowOff>
    </xdr:from>
    <xdr:to>
      <xdr:col>15</xdr:col>
      <xdr:colOff>101600</xdr:colOff>
      <xdr:row>36</xdr:row>
      <xdr:rowOff>75873</xdr:rowOff>
    </xdr:to>
    <xdr:sp macro="" textlink="">
      <xdr:nvSpPr>
        <xdr:cNvPr id="86" name="楕円 85"/>
        <xdr:cNvSpPr/>
      </xdr:nvSpPr>
      <xdr:spPr>
        <a:xfrm>
          <a:off x="2857500" y="61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92400</xdr:rowOff>
    </xdr:from>
    <xdr:ext cx="469744" cy="259045"/>
    <xdr:sp macro="" textlink="">
      <xdr:nvSpPr>
        <xdr:cNvPr id="87" name="テキスト ボックス 86"/>
        <xdr:cNvSpPr txBox="1"/>
      </xdr:nvSpPr>
      <xdr:spPr>
        <a:xfrm>
          <a:off x="2673428" y="592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142784</xdr:rowOff>
    </xdr:from>
    <xdr:to>
      <xdr:col>10</xdr:col>
      <xdr:colOff>165100</xdr:colOff>
      <xdr:row>36</xdr:row>
      <xdr:rowOff>72934</xdr:rowOff>
    </xdr:to>
    <xdr:sp macro="" textlink="">
      <xdr:nvSpPr>
        <xdr:cNvPr id="88" name="楕円 87"/>
        <xdr:cNvSpPr/>
      </xdr:nvSpPr>
      <xdr:spPr>
        <a:xfrm>
          <a:off x="1968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89461</xdr:rowOff>
    </xdr:from>
    <xdr:ext cx="469744" cy="259045"/>
    <xdr:sp macro="" textlink="">
      <xdr:nvSpPr>
        <xdr:cNvPr id="89" name="テキスト ボックス 88"/>
        <xdr:cNvSpPr txBox="1"/>
      </xdr:nvSpPr>
      <xdr:spPr>
        <a:xfrm>
          <a:off x="1784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170216</xdr:rowOff>
    </xdr:from>
    <xdr:to>
      <xdr:col>6</xdr:col>
      <xdr:colOff>38100</xdr:colOff>
      <xdr:row>35</xdr:row>
      <xdr:rowOff>100366</xdr:rowOff>
    </xdr:to>
    <xdr:sp macro="" textlink="">
      <xdr:nvSpPr>
        <xdr:cNvPr id="90" name="楕円 89"/>
        <xdr:cNvSpPr/>
      </xdr:nvSpPr>
      <xdr:spPr>
        <a:xfrm>
          <a:off x="1079500" y="59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116893</xdr:rowOff>
    </xdr:from>
    <xdr:ext cx="469744" cy="259045"/>
    <xdr:sp macro="" textlink="">
      <xdr:nvSpPr>
        <xdr:cNvPr id="91" name="テキスト ボックス 90"/>
        <xdr:cNvSpPr txBox="1"/>
      </xdr:nvSpPr>
      <xdr:spPr>
        <a:xfrm>
          <a:off x="895428" y="57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50599</xdr:rowOff>
    </xdr:from>
    <xdr:to>
      <xdr:col>24</xdr:col>
      <xdr:colOff>63500</xdr:colOff>
      <xdr:row>58</xdr:row>
      <xdr:rowOff>89073</xdr:rowOff>
    </xdr:to>
    <xdr:cxnSp macro="">
      <xdr:nvCxnSpPr>
        <xdr:cNvPr id="121" name="直線コネクタ 120"/>
        <xdr:cNvCxnSpPr/>
      </xdr:nvCxnSpPr>
      <xdr:spPr>
        <a:xfrm>
          <a:off x="3797300" y="9137449"/>
          <a:ext cx="838200" cy="89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50599</xdr:rowOff>
    </xdr:from>
    <xdr:to>
      <xdr:col>19</xdr:col>
      <xdr:colOff>177800</xdr:colOff>
      <xdr:row>58</xdr:row>
      <xdr:rowOff>103452</xdr:rowOff>
    </xdr:to>
    <xdr:cxnSp macro="">
      <xdr:nvCxnSpPr>
        <xdr:cNvPr id="124" name="直線コネクタ 123"/>
        <xdr:cNvCxnSpPr/>
      </xdr:nvCxnSpPr>
      <xdr:spPr>
        <a:xfrm flipV="1">
          <a:off x="2908300" y="9137449"/>
          <a:ext cx="889000" cy="9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55964</xdr:rowOff>
    </xdr:from>
    <xdr:to>
      <xdr:col>15</xdr:col>
      <xdr:colOff>50800</xdr:colOff>
      <xdr:row>58</xdr:row>
      <xdr:rowOff>103452</xdr:rowOff>
    </xdr:to>
    <xdr:cxnSp macro="">
      <xdr:nvCxnSpPr>
        <xdr:cNvPr id="127" name="直線コネクタ 126"/>
        <xdr:cNvCxnSpPr/>
      </xdr:nvCxnSpPr>
      <xdr:spPr>
        <a:xfrm>
          <a:off x="2019300" y="9657164"/>
          <a:ext cx="889000" cy="3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131349</xdr:rowOff>
    </xdr:from>
    <xdr:to>
      <xdr:col>10</xdr:col>
      <xdr:colOff>114300</xdr:colOff>
      <xdr:row>56</xdr:row>
      <xdr:rowOff>55964</xdr:rowOff>
    </xdr:to>
    <xdr:cxnSp macro="">
      <xdr:nvCxnSpPr>
        <xdr:cNvPr id="130" name="直線コネクタ 129"/>
        <xdr:cNvCxnSpPr/>
      </xdr:nvCxnSpPr>
      <xdr:spPr>
        <a:xfrm>
          <a:off x="1130300" y="9561099"/>
          <a:ext cx="889000" cy="9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38273</xdr:rowOff>
    </xdr:from>
    <xdr:to>
      <xdr:col>24</xdr:col>
      <xdr:colOff>114300</xdr:colOff>
      <xdr:row>58</xdr:row>
      <xdr:rowOff>139873</xdr:rowOff>
    </xdr:to>
    <xdr:sp macro="" textlink="">
      <xdr:nvSpPr>
        <xdr:cNvPr id="140" name="楕円 139"/>
        <xdr:cNvSpPr/>
      </xdr:nvSpPr>
      <xdr:spPr>
        <a:xfrm>
          <a:off x="4584700" y="99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16700</xdr:rowOff>
    </xdr:from>
    <xdr:ext cx="534377" cy="259045"/>
    <xdr:sp macro="" textlink="">
      <xdr:nvSpPr>
        <xdr:cNvPr id="141" name="総務費該当値テキスト"/>
        <xdr:cNvSpPr txBox="1"/>
      </xdr:nvSpPr>
      <xdr:spPr>
        <a:xfrm>
          <a:off x="4686300" y="996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171249</xdr:rowOff>
    </xdr:from>
    <xdr:to>
      <xdr:col>20</xdr:col>
      <xdr:colOff>38100</xdr:colOff>
      <xdr:row>53</xdr:row>
      <xdr:rowOff>101399</xdr:rowOff>
    </xdr:to>
    <xdr:sp macro="" textlink="">
      <xdr:nvSpPr>
        <xdr:cNvPr id="142" name="楕円 141"/>
        <xdr:cNvSpPr/>
      </xdr:nvSpPr>
      <xdr:spPr>
        <a:xfrm>
          <a:off x="3746500" y="90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92526</xdr:rowOff>
    </xdr:from>
    <xdr:ext cx="599010" cy="259045"/>
    <xdr:sp macro="" textlink="">
      <xdr:nvSpPr>
        <xdr:cNvPr id="143" name="テキスト ボックス 142"/>
        <xdr:cNvSpPr txBox="1"/>
      </xdr:nvSpPr>
      <xdr:spPr>
        <a:xfrm>
          <a:off x="3497795" y="917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52652</xdr:rowOff>
    </xdr:from>
    <xdr:to>
      <xdr:col>15</xdr:col>
      <xdr:colOff>101600</xdr:colOff>
      <xdr:row>58</xdr:row>
      <xdr:rowOff>154252</xdr:rowOff>
    </xdr:to>
    <xdr:sp macro="" textlink="">
      <xdr:nvSpPr>
        <xdr:cNvPr id="144" name="楕円 143"/>
        <xdr:cNvSpPr/>
      </xdr:nvSpPr>
      <xdr:spPr>
        <a:xfrm>
          <a:off x="2857500" y="99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145379</xdr:rowOff>
    </xdr:from>
    <xdr:ext cx="534377" cy="259045"/>
    <xdr:sp macro="" textlink="">
      <xdr:nvSpPr>
        <xdr:cNvPr id="145" name="テキスト ボックス 144"/>
        <xdr:cNvSpPr txBox="1"/>
      </xdr:nvSpPr>
      <xdr:spPr>
        <a:xfrm>
          <a:off x="2641111" y="100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5164</xdr:rowOff>
    </xdr:from>
    <xdr:to>
      <xdr:col>10</xdr:col>
      <xdr:colOff>165100</xdr:colOff>
      <xdr:row>56</xdr:row>
      <xdr:rowOff>106764</xdr:rowOff>
    </xdr:to>
    <xdr:sp macro="" textlink="">
      <xdr:nvSpPr>
        <xdr:cNvPr id="146" name="楕円 145"/>
        <xdr:cNvSpPr/>
      </xdr:nvSpPr>
      <xdr:spPr>
        <a:xfrm>
          <a:off x="1968500" y="96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123291</xdr:rowOff>
    </xdr:from>
    <xdr:ext cx="599010" cy="259045"/>
    <xdr:sp macro="" textlink="">
      <xdr:nvSpPr>
        <xdr:cNvPr id="147" name="テキスト ボックス 146"/>
        <xdr:cNvSpPr txBox="1"/>
      </xdr:nvSpPr>
      <xdr:spPr>
        <a:xfrm>
          <a:off x="1719795" y="93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80549</xdr:rowOff>
    </xdr:from>
    <xdr:to>
      <xdr:col>6</xdr:col>
      <xdr:colOff>38100</xdr:colOff>
      <xdr:row>56</xdr:row>
      <xdr:rowOff>10699</xdr:rowOff>
    </xdr:to>
    <xdr:sp macro="" textlink="">
      <xdr:nvSpPr>
        <xdr:cNvPr id="148" name="楕円 147"/>
        <xdr:cNvSpPr/>
      </xdr:nvSpPr>
      <xdr:spPr>
        <a:xfrm>
          <a:off x="1079500" y="95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27226</xdr:rowOff>
    </xdr:from>
    <xdr:ext cx="599010" cy="259045"/>
    <xdr:sp macro="" textlink="">
      <xdr:nvSpPr>
        <xdr:cNvPr id="149" name="テキスト ボックス 148"/>
        <xdr:cNvSpPr txBox="1"/>
      </xdr:nvSpPr>
      <xdr:spPr>
        <a:xfrm>
          <a:off x="830795" y="92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141083</xdr:rowOff>
    </xdr:from>
    <xdr:to>
      <xdr:col>24</xdr:col>
      <xdr:colOff>63500</xdr:colOff>
      <xdr:row>77</xdr:row>
      <xdr:rowOff>50721</xdr:rowOff>
    </xdr:to>
    <xdr:cxnSp macro="">
      <xdr:nvCxnSpPr>
        <xdr:cNvPr id="181" name="直線コネクタ 180"/>
        <xdr:cNvCxnSpPr/>
      </xdr:nvCxnSpPr>
      <xdr:spPr>
        <a:xfrm flipV="1">
          <a:off x="3797300" y="12828383"/>
          <a:ext cx="838200" cy="4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18062</xdr:rowOff>
    </xdr:from>
    <xdr:to>
      <xdr:col>19</xdr:col>
      <xdr:colOff>177800</xdr:colOff>
      <xdr:row>77</xdr:row>
      <xdr:rowOff>50721</xdr:rowOff>
    </xdr:to>
    <xdr:cxnSp macro="">
      <xdr:nvCxnSpPr>
        <xdr:cNvPr id="184" name="直線コネクタ 183"/>
        <xdr:cNvCxnSpPr/>
      </xdr:nvCxnSpPr>
      <xdr:spPr>
        <a:xfrm>
          <a:off x="2908300" y="1321971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18062</xdr:rowOff>
    </xdr:from>
    <xdr:to>
      <xdr:col>15</xdr:col>
      <xdr:colOff>50800</xdr:colOff>
      <xdr:row>78</xdr:row>
      <xdr:rowOff>68</xdr:rowOff>
    </xdr:to>
    <xdr:cxnSp macro="">
      <xdr:nvCxnSpPr>
        <xdr:cNvPr id="187" name="直線コネクタ 186"/>
        <xdr:cNvCxnSpPr/>
      </xdr:nvCxnSpPr>
      <xdr:spPr>
        <a:xfrm flipV="1">
          <a:off x="2019300" y="13219712"/>
          <a:ext cx="889000" cy="1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xdr:rowOff>
    </xdr:from>
    <xdr:to>
      <xdr:col>10</xdr:col>
      <xdr:colOff>114300</xdr:colOff>
      <xdr:row>78</xdr:row>
      <xdr:rowOff>67887</xdr:rowOff>
    </xdr:to>
    <xdr:cxnSp macro="">
      <xdr:nvCxnSpPr>
        <xdr:cNvPr id="190" name="直線コネクタ 189"/>
        <xdr:cNvCxnSpPr/>
      </xdr:nvCxnSpPr>
      <xdr:spPr>
        <a:xfrm flipV="1">
          <a:off x="1130300" y="13373168"/>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90283</xdr:rowOff>
    </xdr:from>
    <xdr:to>
      <xdr:col>24</xdr:col>
      <xdr:colOff>114300</xdr:colOff>
      <xdr:row>75</xdr:row>
      <xdr:rowOff>20433</xdr:rowOff>
    </xdr:to>
    <xdr:sp macro="" textlink="">
      <xdr:nvSpPr>
        <xdr:cNvPr id="200" name="楕円 199"/>
        <xdr:cNvSpPr/>
      </xdr:nvSpPr>
      <xdr:spPr>
        <a:xfrm>
          <a:off x="4584700" y="127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113160</xdr:rowOff>
    </xdr:from>
    <xdr:ext cx="599010" cy="259045"/>
    <xdr:sp macro="" textlink="">
      <xdr:nvSpPr>
        <xdr:cNvPr id="201" name="民生費該当値テキスト"/>
        <xdr:cNvSpPr txBox="1"/>
      </xdr:nvSpPr>
      <xdr:spPr>
        <a:xfrm>
          <a:off x="4686300" y="1262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171371</xdr:rowOff>
    </xdr:from>
    <xdr:to>
      <xdr:col>20</xdr:col>
      <xdr:colOff>38100</xdr:colOff>
      <xdr:row>77</xdr:row>
      <xdr:rowOff>101521</xdr:rowOff>
    </xdr:to>
    <xdr:sp macro="" textlink="">
      <xdr:nvSpPr>
        <xdr:cNvPr id="202" name="楕円 201"/>
        <xdr:cNvSpPr/>
      </xdr:nvSpPr>
      <xdr:spPr>
        <a:xfrm>
          <a:off x="3746500" y="132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118048</xdr:rowOff>
    </xdr:from>
    <xdr:ext cx="599010" cy="259045"/>
    <xdr:sp macro="" textlink="">
      <xdr:nvSpPr>
        <xdr:cNvPr id="203" name="テキスト ボックス 202"/>
        <xdr:cNvSpPr txBox="1"/>
      </xdr:nvSpPr>
      <xdr:spPr>
        <a:xfrm>
          <a:off x="3497795" y="1297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138712</xdr:rowOff>
    </xdr:from>
    <xdr:to>
      <xdr:col>15</xdr:col>
      <xdr:colOff>101600</xdr:colOff>
      <xdr:row>77</xdr:row>
      <xdr:rowOff>68862</xdr:rowOff>
    </xdr:to>
    <xdr:sp macro="" textlink="">
      <xdr:nvSpPr>
        <xdr:cNvPr id="204" name="楕円 203"/>
        <xdr:cNvSpPr/>
      </xdr:nvSpPr>
      <xdr:spPr>
        <a:xfrm>
          <a:off x="2857500" y="131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85390</xdr:rowOff>
    </xdr:from>
    <xdr:ext cx="599010" cy="259045"/>
    <xdr:sp macro="" textlink="">
      <xdr:nvSpPr>
        <xdr:cNvPr id="205" name="テキスト ボックス 204"/>
        <xdr:cNvSpPr txBox="1"/>
      </xdr:nvSpPr>
      <xdr:spPr>
        <a:xfrm>
          <a:off x="2608795" y="1294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120718</xdr:rowOff>
    </xdr:from>
    <xdr:to>
      <xdr:col>10</xdr:col>
      <xdr:colOff>165100</xdr:colOff>
      <xdr:row>78</xdr:row>
      <xdr:rowOff>50868</xdr:rowOff>
    </xdr:to>
    <xdr:sp macro="" textlink="">
      <xdr:nvSpPr>
        <xdr:cNvPr id="206" name="楕円 205"/>
        <xdr:cNvSpPr/>
      </xdr:nvSpPr>
      <xdr:spPr>
        <a:xfrm>
          <a:off x="1968500" y="133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67395</xdr:rowOff>
    </xdr:from>
    <xdr:ext cx="599010" cy="259045"/>
    <xdr:sp macro="" textlink="">
      <xdr:nvSpPr>
        <xdr:cNvPr id="207" name="テキスト ボックス 206"/>
        <xdr:cNvSpPr txBox="1"/>
      </xdr:nvSpPr>
      <xdr:spPr>
        <a:xfrm>
          <a:off x="1719795" y="1309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17087</xdr:rowOff>
    </xdr:from>
    <xdr:to>
      <xdr:col>6</xdr:col>
      <xdr:colOff>38100</xdr:colOff>
      <xdr:row>78</xdr:row>
      <xdr:rowOff>118687</xdr:rowOff>
    </xdr:to>
    <xdr:sp macro="" textlink="">
      <xdr:nvSpPr>
        <xdr:cNvPr id="208" name="楕円 207"/>
        <xdr:cNvSpPr/>
      </xdr:nvSpPr>
      <xdr:spPr>
        <a:xfrm>
          <a:off x="1079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135214</xdr:rowOff>
    </xdr:from>
    <xdr:ext cx="599010" cy="259045"/>
    <xdr:sp macro="" textlink="">
      <xdr:nvSpPr>
        <xdr:cNvPr id="209" name="テキスト ボックス 208"/>
        <xdr:cNvSpPr txBox="1"/>
      </xdr:nvSpPr>
      <xdr:spPr>
        <a:xfrm>
          <a:off x="830795" y="1316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76175</xdr:rowOff>
    </xdr:from>
    <xdr:to>
      <xdr:col>24</xdr:col>
      <xdr:colOff>63500</xdr:colOff>
      <xdr:row>98</xdr:row>
      <xdr:rowOff>141415</xdr:rowOff>
    </xdr:to>
    <xdr:cxnSp macro="">
      <xdr:nvCxnSpPr>
        <xdr:cNvPr id="239" name="直線コネクタ 238"/>
        <xdr:cNvCxnSpPr/>
      </xdr:nvCxnSpPr>
      <xdr:spPr>
        <a:xfrm flipV="1">
          <a:off x="3797300" y="16706825"/>
          <a:ext cx="838200" cy="2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16421</xdr:rowOff>
    </xdr:from>
    <xdr:to>
      <xdr:col>19</xdr:col>
      <xdr:colOff>177800</xdr:colOff>
      <xdr:row>98</xdr:row>
      <xdr:rowOff>141415</xdr:rowOff>
    </xdr:to>
    <xdr:cxnSp macro="">
      <xdr:nvCxnSpPr>
        <xdr:cNvPr id="242" name="直線コネクタ 241"/>
        <xdr:cNvCxnSpPr/>
      </xdr:nvCxnSpPr>
      <xdr:spPr>
        <a:xfrm>
          <a:off x="2908300" y="16818521"/>
          <a:ext cx="889000" cy="1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16421</xdr:rowOff>
    </xdr:from>
    <xdr:to>
      <xdr:col>15</xdr:col>
      <xdr:colOff>50800</xdr:colOff>
      <xdr:row>99</xdr:row>
      <xdr:rowOff>50164</xdr:rowOff>
    </xdr:to>
    <xdr:cxnSp macro="">
      <xdr:nvCxnSpPr>
        <xdr:cNvPr id="245" name="直線コネクタ 244"/>
        <xdr:cNvCxnSpPr/>
      </xdr:nvCxnSpPr>
      <xdr:spPr>
        <a:xfrm flipV="1">
          <a:off x="2019300" y="16818521"/>
          <a:ext cx="889000" cy="2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41339</xdr:rowOff>
    </xdr:from>
    <xdr:to>
      <xdr:col>10</xdr:col>
      <xdr:colOff>114300</xdr:colOff>
      <xdr:row>99</xdr:row>
      <xdr:rowOff>50164</xdr:rowOff>
    </xdr:to>
    <xdr:cxnSp macro="">
      <xdr:nvCxnSpPr>
        <xdr:cNvPr id="248" name="直線コネクタ 247"/>
        <xdr:cNvCxnSpPr/>
      </xdr:nvCxnSpPr>
      <xdr:spPr>
        <a:xfrm>
          <a:off x="1130300" y="17014889"/>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25375</xdr:rowOff>
    </xdr:from>
    <xdr:to>
      <xdr:col>24</xdr:col>
      <xdr:colOff>114300</xdr:colOff>
      <xdr:row>97</xdr:row>
      <xdr:rowOff>126975</xdr:rowOff>
    </xdr:to>
    <xdr:sp macro="" textlink="">
      <xdr:nvSpPr>
        <xdr:cNvPr id="258" name="楕円 257"/>
        <xdr:cNvSpPr/>
      </xdr:nvSpPr>
      <xdr:spPr>
        <a:xfrm>
          <a:off x="4584700" y="16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3802</xdr:rowOff>
    </xdr:from>
    <xdr:ext cx="534377" cy="259045"/>
    <xdr:sp macro="" textlink="">
      <xdr:nvSpPr>
        <xdr:cNvPr id="259" name="衛生費該当値テキスト"/>
        <xdr:cNvSpPr txBox="1"/>
      </xdr:nvSpPr>
      <xdr:spPr>
        <a:xfrm>
          <a:off x="4686300"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90615</xdr:rowOff>
    </xdr:from>
    <xdr:to>
      <xdr:col>20</xdr:col>
      <xdr:colOff>38100</xdr:colOff>
      <xdr:row>99</xdr:row>
      <xdr:rowOff>20765</xdr:rowOff>
    </xdr:to>
    <xdr:sp macro="" textlink="">
      <xdr:nvSpPr>
        <xdr:cNvPr id="260" name="楕円 259"/>
        <xdr:cNvSpPr/>
      </xdr:nvSpPr>
      <xdr:spPr>
        <a:xfrm>
          <a:off x="3746500" y="168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11892</xdr:rowOff>
    </xdr:from>
    <xdr:ext cx="534377" cy="259045"/>
    <xdr:sp macro="" textlink="">
      <xdr:nvSpPr>
        <xdr:cNvPr id="261" name="テキスト ボックス 260"/>
        <xdr:cNvSpPr txBox="1"/>
      </xdr:nvSpPr>
      <xdr:spPr>
        <a:xfrm>
          <a:off x="3530111" y="169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137071</xdr:rowOff>
    </xdr:from>
    <xdr:to>
      <xdr:col>15</xdr:col>
      <xdr:colOff>101600</xdr:colOff>
      <xdr:row>98</xdr:row>
      <xdr:rowOff>67221</xdr:rowOff>
    </xdr:to>
    <xdr:sp macro="" textlink="">
      <xdr:nvSpPr>
        <xdr:cNvPr id="262" name="楕円 261"/>
        <xdr:cNvSpPr/>
      </xdr:nvSpPr>
      <xdr:spPr>
        <a:xfrm>
          <a:off x="2857500" y="167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58348</xdr:rowOff>
    </xdr:from>
    <xdr:ext cx="534377" cy="259045"/>
    <xdr:sp macro="" textlink="">
      <xdr:nvSpPr>
        <xdr:cNvPr id="263" name="テキスト ボックス 262"/>
        <xdr:cNvSpPr txBox="1"/>
      </xdr:nvSpPr>
      <xdr:spPr>
        <a:xfrm>
          <a:off x="2641111" y="168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170814</xdr:rowOff>
    </xdr:from>
    <xdr:to>
      <xdr:col>10</xdr:col>
      <xdr:colOff>165100</xdr:colOff>
      <xdr:row>99</xdr:row>
      <xdr:rowOff>100964</xdr:rowOff>
    </xdr:to>
    <xdr:sp macro="" textlink="">
      <xdr:nvSpPr>
        <xdr:cNvPr id="264" name="楕円 263"/>
        <xdr:cNvSpPr/>
      </xdr:nvSpPr>
      <xdr:spPr>
        <a:xfrm>
          <a:off x="1968500" y="169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92091</xdr:rowOff>
    </xdr:from>
    <xdr:ext cx="534377" cy="259045"/>
    <xdr:sp macro="" textlink="">
      <xdr:nvSpPr>
        <xdr:cNvPr id="265" name="テキスト ボックス 264"/>
        <xdr:cNvSpPr txBox="1"/>
      </xdr:nvSpPr>
      <xdr:spPr>
        <a:xfrm>
          <a:off x="1752111" y="170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161989</xdr:rowOff>
    </xdr:from>
    <xdr:to>
      <xdr:col>6</xdr:col>
      <xdr:colOff>38100</xdr:colOff>
      <xdr:row>99</xdr:row>
      <xdr:rowOff>92139</xdr:rowOff>
    </xdr:to>
    <xdr:sp macro="" textlink="">
      <xdr:nvSpPr>
        <xdr:cNvPr id="266" name="楕円 265"/>
        <xdr:cNvSpPr/>
      </xdr:nvSpPr>
      <xdr:spPr>
        <a:xfrm>
          <a:off x="1079500" y="169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83266</xdr:rowOff>
    </xdr:from>
    <xdr:ext cx="534377" cy="259045"/>
    <xdr:sp macro="" textlink="">
      <xdr:nvSpPr>
        <xdr:cNvPr id="267" name="テキスト ボックス 266"/>
        <xdr:cNvSpPr txBox="1"/>
      </xdr:nvSpPr>
      <xdr:spPr>
        <a:xfrm>
          <a:off x="863111" y="170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154331</xdr:rowOff>
    </xdr:from>
    <xdr:to>
      <xdr:col>55</xdr:col>
      <xdr:colOff>0</xdr:colOff>
      <xdr:row>38</xdr:row>
      <xdr:rowOff>26543</xdr:rowOff>
    </xdr:to>
    <xdr:cxnSp macro="">
      <xdr:nvCxnSpPr>
        <xdr:cNvPr id="294" name="直線コネクタ 293"/>
        <xdr:cNvCxnSpPr/>
      </xdr:nvCxnSpPr>
      <xdr:spPr>
        <a:xfrm flipV="1">
          <a:off x="9639300" y="6497981"/>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136271</xdr:rowOff>
    </xdr:from>
    <xdr:to>
      <xdr:col>50</xdr:col>
      <xdr:colOff>114300</xdr:colOff>
      <xdr:row>38</xdr:row>
      <xdr:rowOff>26543</xdr:rowOff>
    </xdr:to>
    <xdr:cxnSp macro="">
      <xdr:nvCxnSpPr>
        <xdr:cNvPr id="297" name="直線コネクタ 296"/>
        <xdr:cNvCxnSpPr/>
      </xdr:nvCxnSpPr>
      <xdr:spPr>
        <a:xfrm>
          <a:off x="8750300" y="647992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136271</xdr:rowOff>
    </xdr:from>
    <xdr:to>
      <xdr:col>45</xdr:col>
      <xdr:colOff>177800</xdr:colOff>
      <xdr:row>37</xdr:row>
      <xdr:rowOff>147701</xdr:rowOff>
    </xdr:to>
    <xdr:cxnSp macro="">
      <xdr:nvCxnSpPr>
        <xdr:cNvPr id="300" name="直線コネクタ 299"/>
        <xdr:cNvCxnSpPr/>
      </xdr:nvCxnSpPr>
      <xdr:spPr>
        <a:xfrm flipV="1">
          <a:off x="7861300" y="64799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147701</xdr:rowOff>
    </xdr:from>
    <xdr:to>
      <xdr:col>41</xdr:col>
      <xdr:colOff>50800</xdr:colOff>
      <xdr:row>37</xdr:row>
      <xdr:rowOff>157531</xdr:rowOff>
    </xdr:to>
    <xdr:cxnSp macro="">
      <xdr:nvCxnSpPr>
        <xdr:cNvPr id="303" name="直線コネクタ 302"/>
        <xdr:cNvCxnSpPr/>
      </xdr:nvCxnSpPr>
      <xdr:spPr>
        <a:xfrm flipV="1">
          <a:off x="6972300" y="649135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103531</xdr:rowOff>
    </xdr:from>
    <xdr:to>
      <xdr:col>55</xdr:col>
      <xdr:colOff>50800</xdr:colOff>
      <xdr:row>38</xdr:row>
      <xdr:rowOff>33680</xdr:rowOff>
    </xdr:to>
    <xdr:sp macro="" textlink="">
      <xdr:nvSpPr>
        <xdr:cNvPr id="313" name="楕円 312"/>
        <xdr:cNvSpPr/>
      </xdr:nvSpPr>
      <xdr:spPr>
        <a:xfrm>
          <a:off x="104267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81958</xdr:rowOff>
    </xdr:from>
    <xdr:ext cx="378565" cy="259045"/>
    <xdr:sp macro="" textlink="">
      <xdr:nvSpPr>
        <xdr:cNvPr id="314" name="労働費該当値テキスト"/>
        <xdr:cNvSpPr txBox="1"/>
      </xdr:nvSpPr>
      <xdr:spPr>
        <a:xfrm>
          <a:off x="10528300" y="642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147193</xdr:rowOff>
    </xdr:from>
    <xdr:to>
      <xdr:col>50</xdr:col>
      <xdr:colOff>165100</xdr:colOff>
      <xdr:row>38</xdr:row>
      <xdr:rowOff>77343</xdr:rowOff>
    </xdr:to>
    <xdr:sp macro="" textlink="">
      <xdr:nvSpPr>
        <xdr:cNvPr id="315" name="楕円 314"/>
        <xdr:cNvSpPr/>
      </xdr:nvSpPr>
      <xdr:spPr>
        <a:xfrm>
          <a:off x="958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68470</xdr:rowOff>
    </xdr:from>
    <xdr:ext cx="378565" cy="259045"/>
    <xdr:sp macro="" textlink="">
      <xdr:nvSpPr>
        <xdr:cNvPr id="316" name="テキスト ボックス 315"/>
        <xdr:cNvSpPr txBox="1"/>
      </xdr:nvSpPr>
      <xdr:spPr>
        <a:xfrm>
          <a:off x="9450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85471</xdr:rowOff>
    </xdr:from>
    <xdr:to>
      <xdr:col>46</xdr:col>
      <xdr:colOff>38100</xdr:colOff>
      <xdr:row>38</xdr:row>
      <xdr:rowOff>15621</xdr:rowOff>
    </xdr:to>
    <xdr:sp macro="" textlink="">
      <xdr:nvSpPr>
        <xdr:cNvPr id="317" name="楕円 316"/>
        <xdr:cNvSpPr/>
      </xdr:nvSpPr>
      <xdr:spPr>
        <a:xfrm>
          <a:off x="8699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6748</xdr:rowOff>
    </xdr:from>
    <xdr:ext cx="378565" cy="259045"/>
    <xdr:sp macro="" textlink="">
      <xdr:nvSpPr>
        <xdr:cNvPr id="318" name="テキスト ボックス 317"/>
        <xdr:cNvSpPr txBox="1"/>
      </xdr:nvSpPr>
      <xdr:spPr>
        <a:xfrm>
          <a:off x="8561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96901</xdr:rowOff>
    </xdr:from>
    <xdr:to>
      <xdr:col>41</xdr:col>
      <xdr:colOff>101600</xdr:colOff>
      <xdr:row>38</xdr:row>
      <xdr:rowOff>27051</xdr:rowOff>
    </xdr:to>
    <xdr:sp macro="" textlink="">
      <xdr:nvSpPr>
        <xdr:cNvPr id="319" name="楕円 318"/>
        <xdr:cNvSpPr/>
      </xdr:nvSpPr>
      <xdr:spPr>
        <a:xfrm>
          <a:off x="7810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20" name="テキスト ボックス 319"/>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106731</xdr:rowOff>
    </xdr:from>
    <xdr:to>
      <xdr:col>36</xdr:col>
      <xdr:colOff>165100</xdr:colOff>
      <xdr:row>38</xdr:row>
      <xdr:rowOff>36881</xdr:rowOff>
    </xdr:to>
    <xdr:sp macro="" textlink="">
      <xdr:nvSpPr>
        <xdr:cNvPr id="321" name="楕円 320"/>
        <xdr:cNvSpPr/>
      </xdr:nvSpPr>
      <xdr:spPr>
        <a:xfrm>
          <a:off x="6921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28008</xdr:rowOff>
    </xdr:from>
    <xdr:ext cx="378565" cy="259045"/>
    <xdr:sp macro="" textlink="">
      <xdr:nvSpPr>
        <xdr:cNvPr id="322" name="テキスト ボックス 321"/>
        <xdr:cNvSpPr txBox="1"/>
      </xdr:nvSpPr>
      <xdr:spPr>
        <a:xfrm>
          <a:off x="6783017" y="65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107879</xdr:rowOff>
    </xdr:from>
    <xdr:to>
      <xdr:col>55</xdr:col>
      <xdr:colOff>0</xdr:colOff>
      <xdr:row>55</xdr:row>
      <xdr:rowOff>147586</xdr:rowOff>
    </xdr:to>
    <xdr:cxnSp macro="">
      <xdr:nvCxnSpPr>
        <xdr:cNvPr id="349" name="直線コネクタ 348"/>
        <xdr:cNvCxnSpPr/>
      </xdr:nvCxnSpPr>
      <xdr:spPr>
        <a:xfrm flipV="1">
          <a:off x="9639300" y="9537629"/>
          <a:ext cx="8382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89157</xdr:rowOff>
    </xdr:from>
    <xdr:to>
      <xdr:col>50</xdr:col>
      <xdr:colOff>114300</xdr:colOff>
      <xdr:row>55</xdr:row>
      <xdr:rowOff>147586</xdr:rowOff>
    </xdr:to>
    <xdr:cxnSp macro="">
      <xdr:nvCxnSpPr>
        <xdr:cNvPr id="352" name="直線コネクタ 351"/>
        <xdr:cNvCxnSpPr/>
      </xdr:nvCxnSpPr>
      <xdr:spPr>
        <a:xfrm>
          <a:off x="8750300" y="9518907"/>
          <a:ext cx="889000" cy="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89157</xdr:rowOff>
    </xdr:from>
    <xdr:to>
      <xdr:col>45</xdr:col>
      <xdr:colOff>177800</xdr:colOff>
      <xdr:row>56</xdr:row>
      <xdr:rowOff>68788</xdr:rowOff>
    </xdr:to>
    <xdr:cxnSp macro="">
      <xdr:nvCxnSpPr>
        <xdr:cNvPr id="355" name="直線コネクタ 354"/>
        <xdr:cNvCxnSpPr/>
      </xdr:nvCxnSpPr>
      <xdr:spPr>
        <a:xfrm flipV="1">
          <a:off x="7861300" y="9518907"/>
          <a:ext cx="889000" cy="15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68788</xdr:rowOff>
    </xdr:from>
    <xdr:to>
      <xdr:col>41</xdr:col>
      <xdr:colOff>50800</xdr:colOff>
      <xdr:row>56</xdr:row>
      <xdr:rowOff>74800</xdr:rowOff>
    </xdr:to>
    <xdr:cxnSp macro="">
      <xdr:nvCxnSpPr>
        <xdr:cNvPr id="358" name="直線コネクタ 357"/>
        <xdr:cNvCxnSpPr/>
      </xdr:nvCxnSpPr>
      <xdr:spPr>
        <a:xfrm flipV="1">
          <a:off x="6972300" y="966998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57079</xdr:rowOff>
    </xdr:from>
    <xdr:to>
      <xdr:col>55</xdr:col>
      <xdr:colOff>50800</xdr:colOff>
      <xdr:row>55</xdr:row>
      <xdr:rowOff>158679</xdr:rowOff>
    </xdr:to>
    <xdr:sp macro="" textlink="">
      <xdr:nvSpPr>
        <xdr:cNvPr id="368" name="楕円 367"/>
        <xdr:cNvSpPr/>
      </xdr:nvSpPr>
      <xdr:spPr>
        <a:xfrm>
          <a:off x="10426700" y="94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79956</xdr:rowOff>
    </xdr:from>
    <xdr:ext cx="534377" cy="259045"/>
    <xdr:sp macro="" textlink="">
      <xdr:nvSpPr>
        <xdr:cNvPr id="369" name="農林水産業費該当値テキスト"/>
        <xdr:cNvSpPr txBox="1"/>
      </xdr:nvSpPr>
      <xdr:spPr>
        <a:xfrm>
          <a:off x="10528300" y="93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96786</xdr:rowOff>
    </xdr:from>
    <xdr:to>
      <xdr:col>50</xdr:col>
      <xdr:colOff>165100</xdr:colOff>
      <xdr:row>56</xdr:row>
      <xdr:rowOff>26936</xdr:rowOff>
    </xdr:to>
    <xdr:sp macro="" textlink="">
      <xdr:nvSpPr>
        <xdr:cNvPr id="370" name="楕円 369"/>
        <xdr:cNvSpPr/>
      </xdr:nvSpPr>
      <xdr:spPr>
        <a:xfrm>
          <a:off x="9588500" y="95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43463</xdr:rowOff>
    </xdr:from>
    <xdr:ext cx="534377" cy="259045"/>
    <xdr:sp macro="" textlink="">
      <xdr:nvSpPr>
        <xdr:cNvPr id="371" name="テキスト ボックス 370"/>
        <xdr:cNvSpPr txBox="1"/>
      </xdr:nvSpPr>
      <xdr:spPr>
        <a:xfrm>
          <a:off x="9372111" y="93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38357</xdr:rowOff>
    </xdr:from>
    <xdr:to>
      <xdr:col>46</xdr:col>
      <xdr:colOff>38100</xdr:colOff>
      <xdr:row>55</xdr:row>
      <xdr:rowOff>139957</xdr:rowOff>
    </xdr:to>
    <xdr:sp macro="" textlink="">
      <xdr:nvSpPr>
        <xdr:cNvPr id="372" name="楕円 371"/>
        <xdr:cNvSpPr/>
      </xdr:nvSpPr>
      <xdr:spPr>
        <a:xfrm>
          <a:off x="8699500" y="94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156484</xdr:rowOff>
    </xdr:from>
    <xdr:ext cx="534377" cy="259045"/>
    <xdr:sp macro="" textlink="">
      <xdr:nvSpPr>
        <xdr:cNvPr id="373" name="テキスト ボックス 372"/>
        <xdr:cNvSpPr txBox="1"/>
      </xdr:nvSpPr>
      <xdr:spPr>
        <a:xfrm>
          <a:off x="8483111" y="92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17988</xdr:rowOff>
    </xdr:from>
    <xdr:to>
      <xdr:col>41</xdr:col>
      <xdr:colOff>101600</xdr:colOff>
      <xdr:row>56</xdr:row>
      <xdr:rowOff>119588</xdr:rowOff>
    </xdr:to>
    <xdr:sp macro="" textlink="">
      <xdr:nvSpPr>
        <xdr:cNvPr id="374" name="楕円 373"/>
        <xdr:cNvSpPr/>
      </xdr:nvSpPr>
      <xdr:spPr>
        <a:xfrm>
          <a:off x="7810500" y="96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110715</xdr:rowOff>
    </xdr:from>
    <xdr:ext cx="534377" cy="259045"/>
    <xdr:sp macro="" textlink="">
      <xdr:nvSpPr>
        <xdr:cNvPr id="375" name="テキスト ボックス 374"/>
        <xdr:cNvSpPr txBox="1"/>
      </xdr:nvSpPr>
      <xdr:spPr>
        <a:xfrm>
          <a:off x="7594111" y="97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24000</xdr:rowOff>
    </xdr:from>
    <xdr:to>
      <xdr:col>36</xdr:col>
      <xdr:colOff>165100</xdr:colOff>
      <xdr:row>56</xdr:row>
      <xdr:rowOff>125600</xdr:rowOff>
    </xdr:to>
    <xdr:sp macro="" textlink="">
      <xdr:nvSpPr>
        <xdr:cNvPr id="376" name="楕円 375"/>
        <xdr:cNvSpPr/>
      </xdr:nvSpPr>
      <xdr:spPr>
        <a:xfrm>
          <a:off x="6921500" y="96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116727</xdr:rowOff>
    </xdr:from>
    <xdr:ext cx="534377" cy="259045"/>
    <xdr:sp macro="" textlink="">
      <xdr:nvSpPr>
        <xdr:cNvPr id="377" name="テキスト ボックス 376"/>
        <xdr:cNvSpPr txBox="1"/>
      </xdr:nvSpPr>
      <xdr:spPr>
        <a:xfrm>
          <a:off x="6705111" y="97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153394</xdr:rowOff>
    </xdr:from>
    <xdr:to>
      <xdr:col>55</xdr:col>
      <xdr:colOff>0</xdr:colOff>
      <xdr:row>76</xdr:row>
      <xdr:rowOff>23228</xdr:rowOff>
    </xdr:to>
    <xdr:cxnSp macro="">
      <xdr:nvCxnSpPr>
        <xdr:cNvPr id="404" name="直線コネクタ 403"/>
        <xdr:cNvCxnSpPr/>
      </xdr:nvCxnSpPr>
      <xdr:spPr>
        <a:xfrm flipV="1">
          <a:off x="9639300" y="13012144"/>
          <a:ext cx="838200" cy="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23228</xdr:rowOff>
    </xdr:from>
    <xdr:to>
      <xdr:col>50</xdr:col>
      <xdr:colOff>114300</xdr:colOff>
      <xdr:row>77</xdr:row>
      <xdr:rowOff>37356</xdr:rowOff>
    </xdr:to>
    <xdr:cxnSp macro="">
      <xdr:nvCxnSpPr>
        <xdr:cNvPr id="407" name="直線コネクタ 406"/>
        <xdr:cNvCxnSpPr/>
      </xdr:nvCxnSpPr>
      <xdr:spPr>
        <a:xfrm flipV="1">
          <a:off x="8750300" y="13053428"/>
          <a:ext cx="889000" cy="1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37356</xdr:rowOff>
    </xdr:from>
    <xdr:to>
      <xdr:col>45</xdr:col>
      <xdr:colOff>177800</xdr:colOff>
      <xdr:row>77</xdr:row>
      <xdr:rowOff>47437</xdr:rowOff>
    </xdr:to>
    <xdr:cxnSp macro="">
      <xdr:nvCxnSpPr>
        <xdr:cNvPr id="410" name="直線コネクタ 409"/>
        <xdr:cNvCxnSpPr/>
      </xdr:nvCxnSpPr>
      <xdr:spPr>
        <a:xfrm flipV="1">
          <a:off x="7861300" y="13239006"/>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11410</xdr:rowOff>
    </xdr:from>
    <xdr:to>
      <xdr:col>41</xdr:col>
      <xdr:colOff>50800</xdr:colOff>
      <xdr:row>77</xdr:row>
      <xdr:rowOff>47437</xdr:rowOff>
    </xdr:to>
    <xdr:cxnSp macro="">
      <xdr:nvCxnSpPr>
        <xdr:cNvPr id="413" name="直線コネクタ 412"/>
        <xdr:cNvCxnSpPr/>
      </xdr:nvCxnSpPr>
      <xdr:spPr>
        <a:xfrm>
          <a:off x="6972300" y="13213060"/>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102593</xdr:rowOff>
    </xdr:from>
    <xdr:to>
      <xdr:col>55</xdr:col>
      <xdr:colOff>50800</xdr:colOff>
      <xdr:row>76</xdr:row>
      <xdr:rowOff>32742</xdr:rowOff>
    </xdr:to>
    <xdr:sp macro="" textlink="">
      <xdr:nvSpPr>
        <xdr:cNvPr id="423" name="楕円 422"/>
        <xdr:cNvSpPr/>
      </xdr:nvSpPr>
      <xdr:spPr>
        <a:xfrm>
          <a:off x="10426700" y="129613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81020</xdr:rowOff>
    </xdr:from>
    <xdr:ext cx="534377" cy="259045"/>
    <xdr:sp macro="" textlink="">
      <xdr:nvSpPr>
        <xdr:cNvPr id="424" name="商工費該当値テキスト"/>
        <xdr:cNvSpPr txBox="1"/>
      </xdr:nvSpPr>
      <xdr:spPr>
        <a:xfrm>
          <a:off x="10528300" y="129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143878</xdr:rowOff>
    </xdr:from>
    <xdr:to>
      <xdr:col>50</xdr:col>
      <xdr:colOff>165100</xdr:colOff>
      <xdr:row>76</xdr:row>
      <xdr:rowOff>74028</xdr:rowOff>
    </xdr:to>
    <xdr:sp macro="" textlink="">
      <xdr:nvSpPr>
        <xdr:cNvPr id="425" name="楕円 424"/>
        <xdr:cNvSpPr/>
      </xdr:nvSpPr>
      <xdr:spPr>
        <a:xfrm>
          <a:off x="9588500" y="130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65155</xdr:rowOff>
    </xdr:from>
    <xdr:ext cx="534377" cy="259045"/>
    <xdr:sp macro="" textlink="">
      <xdr:nvSpPr>
        <xdr:cNvPr id="426" name="テキスト ボックス 425"/>
        <xdr:cNvSpPr txBox="1"/>
      </xdr:nvSpPr>
      <xdr:spPr>
        <a:xfrm>
          <a:off x="9372111" y="130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158006</xdr:rowOff>
    </xdr:from>
    <xdr:to>
      <xdr:col>46</xdr:col>
      <xdr:colOff>38100</xdr:colOff>
      <xdr:row>77</xdr:row>
      <xdr:rowOff>88156</xdr:rowOff>
    </xdr:to>
    <xdr:sp macro="" textlink="">
      <xdr:nvSpPr>
        <xdr:cNvPr id="427" name="楕円 426"/>
        <xdr:cNvSpPr/>
      </xdr:nvSpPr>
      <xdr:spPr>
        <a:xfrm>
          <a:off x="8699500" y="131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79283</xdr:rowOff>
    </xdr:from>
    <xdr:ext cx="534377" cy="259045"/>
    <xdr:sp macro="" textlink="">
      <xdr:nvSpPr>
        <xdr:cNvPr id="428" name="テキスト ボックス 427"/>
        <xdr:cNvSpPr txBox="1"/>
      </xdr:nvSpPr>
      <xdr:spPr>
        <a:xfrm>
          <a:off x="8483111" y="132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168087</xdr:rowOff>
    </xdr:from>
    <xdr:to>
      <xdr:col>41</xdr:col>
      <xdr:colOff>101600</xdr:colOff>
      <xdr:row>77</xdr:row>
      <xdr:rowOff>98237</xdr:rowOff>
    </xdr:to>
    <xdr:sp macro="" textlink="">
      <xdr:nvSpPr>
        <xdr:cNvPr id="429" name="楕円 428"/>
        <xdr:cNvSpPr/>
      </xdr:nvSpPr>
      <xdr:spPr>
        <a:xfrm>
          <a:off x="7810500" y="131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89364</xdr:rowOff>
    </xdr:from>
    <xdr:ext cx="534377" cy="259045"/>
    <xdr:sp macro="" textlink="">
      <xdr:nvSpPr>
        <xdr:cNvPr id="430" name="テキスト ボックス 429"/>
        <xdr:cNvSpPr txBox="1"/>
      </xdr:nvSpPr>
      <xdr:spPr>
        <a:xfrm>
          <a:off x="7594111" y="132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132060</xdr:rowOff>
    </xdr:from>
    <xdr:to>
      <xdr:col>36</xdr:col>
      <xdr:colOff>165100</xdr:colOff>
      <xdr:row>77</xdr:row>
      <xdr:rowOff>62210</xdr:rowOff>
    </xdr:to>
    <xdr:sp macro="" textlink="">
      <xdr:nvSpPr>
        <xdr:cNvPr id="431" name="楕円 430"/>
        <xdr:cNvSpPr/>
      </xdr:nvSpPr>
      <xdr:spPr>
        <a:xfrm>
          <a:off x="6921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53337</xdr:rowOff>
    </xdr:from>
    <xdr:ext cx="534377" cy="259045"/>
    <xdr:sp macro="" textlink="">
      <xdr:nvSpPr>
        <xdr:cNvPr id="432" name="テキスト ボックス 431"/>
        <xdr:cNvSpPr txBox="1"/>
      </xdr:nvSpPr>
      <xdr:spPr>
        <a:xfrm>
          <a:off x="6705111" y="132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141512</xdr:rowOff>
    </xdr:from>
    <xdr:to>
      <xdr:col>55</xdr:col>
      <xdr:colOff>0</xdr:colOff>
      <xdr:row>95</xdr:row>
      <xdr:rowOff>139373</xdr:rowOff>
    </xdr:to>
    <xdr:cxnSp macro="">
      <xdr:nvCxnSpPr>
        <xdr:cNvPr id="464" name="直線コネクタ 463"/>
        <xdr:cNvCxnSpPr/>
      </xdr:nvCxnSpPr>
      <xdr:spPr>
        <a:xfrm>
          <a:off x="9639300" y="16257812"/>
          <a:ext cx="838200" cy="16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141512</xdr:rowOff>
    </xdr:from>
    <xdr:to>
      <xdr:col>50</xdr:col>
      <xdr:colOff>114300</xdr:colOff>
      <xdr:row>97</xdr:row>
      <xdr:rowOff>51885</xdr:rowOff>
    </xdr:to>
    <xdr:cxnSp macro="">
      <xdr:nvCxnSpPr>
        <xdr:cNvPr id="467" name="直線コネクタ 466"/>
        <xdr:cNvCxnSpPr/>
      </xdr:nvCxnSpPr>
      <xdr:spPr>
        <a:xfrm flipV="1">
          <a:off x="8750300" y="16257812"/>
          <a:ext cx="889000" cy="4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152860</xdr:rowOff>
    </xdr:from>
    <xdr:to>
      <xdr:col>45</xdr:col>
      <xdr:colOff>177800</xdr:colOff>
      <xdr:row>97</xdr:row>
      <xdr:rowOff>51885</xdr:rowOff>
    </xdr:to>
    <xdr:cxnSp macro="">
      <xdr:nvCxnSpPr>
        <xdr:cNvPr id="470" name="直線コネクタ 469"/>
        <xdr:cNvCxnSpPr/>
      </xdr:nvCxnSpPr>
      <xdr:spPr>
        <a:xfrm>
          <a:off x="7861300" y="16612060"/>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18183</xdr:rowOff>
    </xdr:from>
    <xdr:to>
      <xdr:col>41</xdr:col>
      <xdr:colOff>50800</xdr:colOff>
      <xdr:row>96</xdr:row>
      <xdr:rowOff>152860</xdr:rowOff>
    </xdr:to>
    <xdr:cxnSp macro="">
      <xdr:nvCxnSpPr>
        <xdr:cNvPr id="473" name="直線コネクタ 472"/>
        <xdr:cNvCxnSpPr/>
      </xdr:nvCxnSpPr>
      <xdr:spPr>
        <a:xfrm>
          <a:off x="6972300" y="16477383"/>
          <a:ext cx="889000" cy="13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88573</xdr:rowOff>
    </xdr:from>
    <xdr:to>
      <xdr:col>55</xdr:col>
      <xdr:colOff>50800</xdr:colOff>
      <xdr:row>96</xdr:row>
      <xdr:rowOff>18723</xdr:rowOff>
    </xdr:to>
    <xdr:sp macro="" textlink="">
      <xdr:nvSpPr>
        <xdr:cNvPr id="483" name="楕円 482"/>
        <xdr:cNvSpPr/>
      </xdr:nvSpPr>
      <xdr:spPr>
        <a:xfrm>
          <a:off x="10426700" y="163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67000</xdr:rowOff>
    </xdr:from>
    <xdr:ext cx="534377" cy="259045"/>
    <xdr:sp macro="" textlink="">
      <xdr:nvSpPr>
        <xdr:cNvPr id="484" name="土木費該当値テキスト"/>
        <xdr:cNvSpPr txBox="1"/>
      </xdr:nvSpPr>
      <xdr:spPr>
        <a:xfrm>
          <a:off x="10528300" y="16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90712</xdr:rowOff>
    </xdr:from>
    <xdr:to>
      <xdr:col>50</xdr:col>
      <xdr:colOff>165100</xdr:colOff>
      <xdr:row>95</xdr:row>
      <xdr:rowOff>20862</xdr:rowOff>
    </xdr:to>
    <xdr:sp macro="" textlink="">
      <xdr:nvSpPr>
        <xdr:cNvPr id="485" name="楕円 484"/>
        <xdr:cNvSpPr/>
      </xdr:nvSpPr>
      <xdr:spPr>
        <a:xfrm>
          <a:off x="9588500" y="162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37389</xdr:rowOff>
    </xdr:from>
    <xdr:ext cx="534377" cy="259045"/>
    <xdr:sp macro="" textlink="">
      <xdr:nvSpPr>
        <xdr:cNvPr id="486" name="テキスト ボックス 485"/>
        <xdr:cNvSpPr txBox="1"/>
      </xdr:nvSpPr>
      <xdr:spPr>
        <a:xfrm>
          <a:off x="9372111" y="159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1085</xdr:rowOff>
    </xdr:from>
    <xdr:to>
      <xdr:col>46</xdr:col>
      <xdr:colOff>38100</xdr:colOff>
      <xdr:row>97</xdr:row>
      <xdr:rowOff>102685</xdr:rowOff>
    </xdr:to>
    <xdr:sp macro="" textlink="">
      <xdr:nvSpPr>
        <xdr:cNvPr id="487" name="楕円 486"/>
        <xdr:cNvSpPr/>
      </xdr:nvSpPr>
      <xdr:spPr>
        <a:xfrm>
          <a:off x="8699500" y="166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93812</xdr:rowOff>
    </xdr:from>
    <xdr:ext cx="534377" cy="259045"/>
    <xdr:sp macro="" textlink="">
      <xdr:nvSpPr>
        <xdr:cNvPr id="488" name="テキスト ボックス 487"/>
        <xdr:cNvSpPr txBox="1"/>
      </xdr:nvSpPr>
      <xdr:spPr>
        <a:xfrm>
          <a:off x="8483111" y="167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102060</xdr:rowOff>
    </xdr:from>
    <xdr:to>
      <xdr:col>41</xdr:col>
      <xdr:colOff>101600</xdr:colOff>
      <xdr:row>97</xdr:row>
      <xdr:rowOff>32210</xdr:rowOff>
    </xdr:to>
    <xdr:sp macro="" textlink="">
      <xdr:nvSpPr>
        <xdr:cNvPr id="489" name="楕円 488"/>
        <xdr:cNvSpPr/>
      </xdr:nvSpPr>
      <xdr:spPr>
        <a:xfrm>
          <a:off x="7810500" y="165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23337</xdr:rowOff>
    </xdr:from>
    <xdr:ext cx="534377" cy="259045"/>
    <xdr:sp macro="" textlink="">
      <xdr:nvSpPr>
        <xdr:cNvPr id="490" name="テキスト ボックス 489"/>
        <xdr:cNvSpPr txBox="1"/>
      </xdr:nvSpPr>
      <xdr:spPr>
        <a:xfrm>
          <a:off x="7594111" y="166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138833</xdr:rowOff>
    </xdr:from>
    <xdr:to>
      <xdr:col>36</xdr:col>
      <xdr:colOff>165100</xdr:colOff>
      <xdr:row>96</xdr:row>
      <xdr:rowOff>68983</xdr:rowOff>
    </xdr:to>
    <xdr:sp macro="" textlink="">
      <xdr:nvSpPr>
        <xdr:cNvPr id="491" name="楕円 490"/>
        <xdr:cNvSpPr/>
      </xdr:nvSpPr>
      <xdr:spPr>
        <a:xfrm>
          <a:off x="6921500" y="164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60110</xdr:rowOff>
    </xdr:from>
    <xdr:ext cx="534377" cy="259045"/>
    <xdr:sp macro="" textlink="">
      <xdr:nvSpPr>
        <xdr:cNvPr id="492" name="テキスト ボックス 491"/>
        <xdr:cNvSpPr txBox="1"/>
      </xdr:nvSpPr>
      <xdr:spPr>
        <a:xfrm>
          <a:off x="6705111" y="165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82184</xdr:rowOff>
    </xdr:from>
    <xdr:to>
      <xdr:col>85</xdr:col>
      <xdr:colOff>127000</xdr:colOff>
      <xdr:row>36</xdr:row>
      <xdr:rowOff>166812</xdr:rowOff>
    </xdr:to>
    <xdr:cxnSp macro="">
      <xdr:nvCxnSpPr>
        <xdr:cNvPr id="520" name="直線コネクタ 519"/>
        <xdr:cNvCxnSpPr/>
      </xdr:nvCxnSpPr>
      <xdr:spPr>
        <a:xfrm flipV="1">
          <a:off x="15481300" y="6082934"/>
          <a:ext cx="838200" cy="25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166812</xdr:rowOff>
    </xdr:from>
    <xdr:to>
      <xdr:col>81</xdr:col>
      <xdr:colOff>50800</xdr:colOff>
      <xdr:row>37</xdr:row>
      <xdr:rowOff>26634</xdr:rowOff>
    </xdr:to>
    <xdr:cxnSp macro="">
      <xdr:nvCxnSpPr>
        <xdr:cNvPr id="523" name="直線コネクタ 522"/>
        <xdr:cNvCxnSpPr/>
      </xdr:nvCxnSpPr>
      <xdr:spPr>
        <a:xfrm flipV="1">
          <a:off x="14592300" y="633901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19136</xdr:rowOff>
    </xdr:from>
    <xdr:to>
      <xdr:col>76</xdr:col>
      <xdr:colOff>114300</xdr:colOff>
      <xdr:row>37</xdr:row>
      <xdr:rowOff>26634</xdr:rowOff>
    </xdr:to>
    <xdr:cxnSp macro="">
      <xdr:nvCxnSpPr>
        <xdr:cNvPr id="526" name="直線コネクタ 525"/>
        <xdr:cNvCxnSpPr/>
      </xdr:nvCxnSpPr>
      <xdr:spPr>
        <a:xfrm>
          <a:off x="13703300" y="6362786"/>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103398</xdr:rowOff>
    </xdr:from>
    <xdr:to>
      <xdr:col>71</xdr:col>
      <xdr:colOff>177800</xdr:colOff>
      <xdr:row>37</xdr:row>
      <xdr:rowOff>19136</xdr:rowOff>
    </xdr:to>
    <xdr:cxnSp macro="">
      <xdr:nvCxnSpPr>
        <xdr:cNvPr id="529" name="直線コネクタ 528"/>
        <xdr:cNvCxnSpPr/>
      </xdr:nvCxnSpPr>
      <xdr:spPr>
        <a:xfrm>
          <a:off x="12814300" y="6275598"/>
          <a:ext cx="889000" cy="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31384</xdr:rowOff>
    </xdr:from>
    <xdr:to>
      <xdr:col>85</xdr:col>
      <xdr:colOff>177800</xdr:colOff>
      <xdr:row>35</xdr:row>
      <xdr:rowOff>132984</xdr:rowOff>
    </xdr:to>
    <xdr:sp macro="" textlink="">
      <xdr:nvSpPr>
        <xdr:cNvPr id="539" name="楕円 538"/>
        <xdr:cNvSpPr/>
      </xdr:nvSpPr>
      <xdr:spPr>
        <a:xfrm>
          <a:off x="16268700" y="60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54261</xdr:rowOff>
    </xdr:from>
    <xdr:ext cx="534377" cy="259045"/>
    <xdr:sp macro="" textlink="">
      <xdr:nvSpPr>
        <xdr:cNvPr id="540" name="消防費該当値テキスト"/>
        <xdr:cNvSpPr txBox="1"/>
      </xdr:nvSpPr>
      <xdr:spPr>
        <a:xfrm>
          <a:off x="16370300" y="588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116012</xdr:rowOff>
    </xdr:from>
    <xdr:to>
      <xdr:col>81</xdr:col>
      <xdr:colOff>101600</xdr:colOff>
      <xdr:row>37</xdr:row>
      <xdr:rowOff>46162</xdr:rowOff>
    </xdr:to>
    <xdr:sp macro="" textlink="">
      <xdr:nvSpPr>
        <xdr:cNvPr id="541" name="楕円 540"/>
        <xdr:cNvSpPr/>
      </xdr:nvSpPr>
      <xdr:spPr>
        <a:xfrm>
          <a:off x="15430500" y="62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37289</xdr:rowOff>
    </xdr:from>
    <xdr:ext cx="534377" cy="259045"/>
    <xdr:sp macro="" textlink="">
      <xdr:nvSpPr>
        <xdr:cNvPr id="542" name="テキスト ボックス 541"/>
        <xdr:cNvSpPr txBox="1"/>
      </xdr:nvSpPr>
      <xdr:spPr>
        <a:xfrm>
          <a:off x="15214111" y="63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147284</xdr:rowOff>
    </xdr:from>
    <xdr:to>
      <xdr:col>76</xdr:col>
      <xdr:colOff>165100</xdr:colOff>
      <xdr:row>37</xdr:row>
      <xdr:rowOff>77434</xdr:rowOff>
    </xdr:to>
    <xdr:sp macro="" textlink="">
      <xdr:nvSpPr>
        <xdr:cNvPr id="543" name="楕円 542"/>
        <xdr:cNvSpPr/>
      </xdr:nvSpPr>
      <xdr:spPr>
        <a:xfrm>
          <a:off x="145415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68561</xdr:rowOff>
    </xdr:from>
    <xdr:ext cx="534377" cy="259045"/>
    <xdr:sp macro="" textlink="">
      <xdr:nvSpPr>
        <xdr:cNvPr id="544" name="テキスト ボックス 543"/>
        <xdr:cNvSpPr txBox="1"/>
      </xdr:nvSpPr>
      <xdr:spPr>
        <a:xfrm>
          <a:off x="14325111" y="64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139786</xdr:rowOff>
    </xdr:from>
    <xdr:to>
      <xdr:col>72</xdr:col>
      <xdr:colOff>38100</xdr:colOff>
      <xdr:row>37</xdr:row>
      <xdr:rowOff>69936</xdr:rowOff>
    </xdr:to>
    <xdr:sp macro="" textlink="">
      <xdr:nvSpPr>
        <xdr:cNvPr id="545" name="楕円 544"/>
        <xdr:cNvSpPr/>
      </xdr:nvSpPr>
      <xdr:spPr>
        <a:xfrm>
          <a:off x="13652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61063</xdr:rowOff>
    </xdr:from>
    <xdr:ext cx="534377" cy="259045"/>
    <xdr:sp macro="" textlink="">
      <xdr:nvSpPr>
        <xdr:cNvPr id="546" name="テキスト ボックス 545"/>
        <xdr:cNvSpPr txBox="1"/>
      </xdr:nvSpPr>
      <xdr:spPr>
        <a:xfrm>
          <a:off x="13436111" y="64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52598</xdr:rowOff>
    </xdr:from>
    <xdr:to>
      <xdr:col>67</xdr:col>
      <xdr:colOff>101600</xdr:colOff>
      <xdr:row>36</xdr:row>
      <xdr:rowOff>154198</xdr:rowOff>
    </xdr:to>
    <xdr:sp macro="" textlink="">
      <xdr:nvSpPr>
        <xdr:cNvPr id="547" name="楕円 546"/>
        <xdr:cNvSpPr/>
      </xdr:nvSpPr>
      <xdr:spPr>
        <a:xfrm>
          <a:off x="12763500" y="62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145325</xdr:rowOff>
    </xdr:from>
    <xdr:ext cx="534377" cy="259045"/>
    <xdr:sp macro="" textlink="">
      <xdr:nvSpPr>
        <xdr:cNvPr id="548" name="テキスト ボックス 547"/>
        <xdr:cNvSpPr txBox="1"/>
      </xdr:nvSpPr>
      <xdr:spPr>
        <a:xfrm>
          <a:off x="12547111" y="63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150673</xdr:rowOff>
    </xdr:from>
    <xdr:to>
      <xdr:col>85</xdr:col>
      <xdr:colOff>127000</xdr:colOff>
      <xdr:row>57</xdr:row>
      <xdr:rowOff>154897</xdr:rowOff>
    </xdr:to>
    <xdr:cxnSp macro="">
      <xdr:nvCxnSpPr>
        <xdr:cNvPr id="580" name="直線コネクタ 579"/>
        <xdr:cNvCxnSpPr/>
      </xdr:nvCxnSpPr>
      <xdr:spPr>
        <a:xfrm flipV="1">
          <a:off x="15481300" y="9580423"/>
          <a:ext cx="838200" cy="3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154897</xdr:rowOff>
    </xdr:from>
    <xdr:to>
      <xdr:col>81</xdr:col>
      <xdr:colOff>50800</xdr:colOff>
      <xdr:row>58</xdr:row>
      <xdr:rowOff>34109</xdr:rowOff>
    </xdr:to>
    <xdr:cxnSp macro="">
      <xdr:nvCxnSpPr>
        <xdr:cNvPr id="583" name="直線コネクタ 582"/>
        <xdr:cNvCxnSpPr/>
      </xdr:nvCxnSpPr>
      <xdr:spPr>
        <a:xfrm flipV="1">
          <a:off x="14592300" y="9927547"/>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24192</xdr:rowOff>
    </xdr:from>
    <xdr:to>
      <xdr:col>76</xdr:col>
      <xdr:colOff>114300</xdr:colOff>
      <xdr:row>58</xdr:row>
      <xdr:rowOff>34109</xdr:rowOff>
    </xdr:to>
    <xdr:cxnSp macro="">
      <xdr:nvCxnSpPr>
        <xdr:cNvPr id="586" name="直線コネクタ 585"/>
        <xdr:cNvCxnSpPr/>
      </xdr:nvCxnSpPr>
      <xdr:spPr>
        <a:xfrm>
          <a:off x="13703300" y="9968292"/>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114794</xdr:rowOff>
    </xdr:from>
    <xdr:to>
      <xdr:col>71</xdr:col>
      <xdr:colOff>177800</xdr:colOff>
      <xdr:row>58</xdr:row>
      <xdr:rowOff>24192</xdr:rowOff>
    </xdr:to>
    <xdr:cxnSp macro="">
      <xdr:nvCxnSpPr>
        <xdr:cNvPr id="589" name="直線コネクタ 588"/>
        <xdr:cNvCxnSpPr/>
      </xdr:nvCxnSpPr>
      <xdr:spPr>
        <a:xfrm>
          <a:off x="12814300" y="9887444"/>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99873</xdr:rowOff>
    </xdr:from>
    <xdr:to>
      <xdr:col>85</xdr:col>
      <xdr:colOff>177800</xdr:colOff>
      <xdr:row>56</xdr:row>
      <xdr:rowOff>30023</xdr:rowOff>
    </xdr:to>
    <xdr:sp macro="" textlink="">
      <xdr:nvSpPr>
        <xdr:cNvPr id="599" name="楕円 598"/>
        <xdr:cNvSpPr/>
      </xdr:nvSpPr>
      <xdr:spPr>
        <a:xfrm>
          <a:off x="16268700" y="95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122750</xdr:rowOff>
    </xdr:from>
    <xdr:ext cx="534377" cy="259045"/>
    <xdr:sp macro="" textlink="">
      <xdr:nvSpPr>
        <xdr:cNvPr id="600" name="教育費該当値テキスト"/>
        <xdr:cNvSpPr txBox="1"/>
      </xdr:nvSpPr>
      <xdr:spPr>
        <a:xfrm>
          <a:off x="16370300" y="93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104097</xdr:rowOff>
    </xdr:from>
    <xdr:to>
      <xdr:col>81</xdr:col>
      <xdr:colOff>101600</xdr:colOff>
      <xdr:row>58</xdr:row>
      <xdr:rowOff>34247</xdr:rowOff>
    </xdr:to>
    <xdr:sp macro="" textlink="">
      <xdr:nvSpPr>
        <xdr:cNvPr id="601" name="楕円 600"/>
        <xdr:cNvSpPr/>
      </xdr:nvSpPr>
      <xdr:spPr>
        <a:xfrm>
          <a:off x="15430500" y="98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25374</xdr:rowOff>
    </xdr:from>
    <xdr:ext cx="534377" cy="259045"/>
    <xdr:sp macro="" textlink="">
      <xdr:nvSpPr>
        <xdr:cNvPr id="602" name="テキスト ボックス 601"/>
        <xdr:cNvSpPr txBox="1"/>
      </xdr:nvSpPr>
      <xdr:spPr>
        <a:xfrm>
          <a:off x="15214111" y="99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154759</xdr:rowOff>
    </xdr:from>
    <xdr:to>
      <xdr:col>76</xdr:col>
      <xdr:colOff>165100</xdr:colOff>
      <xdr:row>58</xdr:row>
      <xdr:rowOff>84909</xdr:rowOff>
    </xdr:to>
    <xdr:sp macro="" textlink="">
      <xdr:nvSpPr>
        <xdr:cNvPr id="603" name="楕円 602"/>
        <xdr:cNvSpPr/>
      </xdr:nvSpPr>
      <xdr:spPr>
        <a:xfrm>
          <a:off x="14541500" y="99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76036</xdr:rowOff>
    </xdr:from>
    <xdr:ext cx="534377" cy="259045"/>
    <xdr:sp macro="" textlink="">
      <xdr:nvSpPr>
        <xdr:cNvPr id="604" name="テキスト ボックス 603"/>
        <xdr:cNvSpPr txBox="1"/>
      </xdr:nvSpPr>
      <xdr:spPr>
        <a:xfrm>
          <a:off x="14325111" y="100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144842</xdr:rowOff>
    </xdr:from>
    <xdr:to>
      <xdr:col>72</xdr:col>
      <xdr:colOff>38100</xdr:colOff>
      <xdr:row>58</xdr:row>
      <xdr:rowOff>74992</xdr:rowOff>
    </xdr:to>
    <xdr:sp macro="" textlink="">
      <xdr:nvSpPr>
        <xdr:cNvPr id="605" name="楕円 604"/>
        <xdr:cNvSpPr/>
      </xdr:nvSpPr>
      <xdr:spPr>
        <a:xfrm>
          <a:off x="13652500" y="9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66119</xdr:rowOff>
    </xdr:from>
    <xdr:ext cx="534377" cy="259045"/>
    <xdr:sp macro="" textlink="">
      <xdr:nvSpPr>
        <xdr:cNvPr id="606" name="テキスト ボックス 605"/>
        <xdr:cNvSpPr txBox="1"/>
      </xdr:nvSpPr>
      <xdr:spPr>
        <a:xfrm>
          <a:off x="13436111" y="100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63994</xdr:rowOff>
    </xdr:from>
    <xdr:to>
      <xdr:col>67</xdr:col>
      <xdr:colOff>101600</xdr:colOff>
      <xdr:row>57</xdr:row>
      <xdr:rowOff>165594</xdr:rowOff>
    </xdr:to>
    <xdr:sp macro="" textlink="">
      <xdr:nvSpPr>
        <xdr:cNvPr id="607" name="楕円 606"/>
        <xdr:cNvSpPr/>
      </xdr:nvSpPr>
      <xdr:spPr>
        <a:xfrm>
          <a:off x="12763500" y="98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xdr:rowOff>
    </xdr:from>
    <xdr:ext cx="534377" cy="259045"/>
    <xdr:sp macro="" textlink="">
      <xdr:nvSpPr>
        <xdr:cNvPr id="608" name="テキスト ボックス 607"/>
        <xdr:cNvSpPr txBox="1"/>
      </xdr:nvSpPr>
      <xdr:spPr>
        <a:xfrm>
          <a:off x="12547111" y="96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16387</xdr:rowOff>
    </xdr:from>
    <xdr:to>
      <xdr:col>85</xdr:col>
      <xdr:colOff>127000</xdr:colOff>
      <xdr:row>76</xdr:row>
      <xdr:rowOff>152665</xdr:rowOff>
    </xdr:to>
    <xdr:cxnSp macro="">
      <xdr:nvCxnSpPr>
        <xdr:cNvPr id="639" name="直線コネクタ 638"/>
        <xdr:cNvCxnSpPr/>
      </xdr:nvCxnSpPr>
      <xdr:spPr>
        <a:xfrm>
          <a:off x="15481300" y="12703687"/>
          <a:ext cx="838200" cy="4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16387</xdr:rowOff>
    </xdr:from>
    <xdr:to>
      <xdr:col>81</xdr:col>
      <xdr:colOff>50800</xdr:colOff>
      <xdr:row>77</xdr:row>
      <xdr:rowOff>24160</xdr:rowOff>
    </xdr:to>
    <xdr:cxnSp macro="">
      <xdr:nvCxnSpPr>
        <xdr:cNvPr id="642" name="直線コネクタ 641"/>
        <xdr:cNvCxnSpPr/>
      </xdr:nvCxnSpPr>
      <xdr:spPr>
        <a:xfrm flipV="1">
          <a:off x="14592300" y="12703687"/>
          <a:ext cx="889000" cy="5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24160</xdr:rowOff>
    </xdr:from>
    <xdr:to>
      <xdr:col>76</xdr:col>
      <xdr:colOff>114300</xdr:colOff>
      <xdr:row>79</xdr:row>
      <xdr:rowOff>13088</xdr:rowOff>
    </xdr:to>
    <xdr:cxnSp macro="">
      <xdr:nvCxnSpPr>
        <xdr:cNvPr id="645" name="直線コネクタ 644"/>
        <xdr:cNvCxnSpPr/>
      </xdr:nvCxnSpPr>
      <xdr:spPr>
        <a:xfrm flipV="1">
          <a:off x="13703300" y="13225810"/>
          <a:ext cx="889000" cy="33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84117</xdr:rowOff>
    </xdr:from>
    <xdr:to>
      <xdr:col>71</xdr:col>
      <xdr:colOff>177800</xdr:colOff>
      <xdr:row>79</xdr:row>
      <xdr:rowOff>13088</xdr:rowOff>
    </xdr:to>
    <xdr:cxnSp macro="">
      <xdr:nvCxnSpPr>
        <xdr:cNvPr id="648" name="直線コネクタ 647"/>
        <xdr:cNvCxnSpPr/>
      </xdr:nvCxnSpPr>
      <xdr:spPr>
        <a:xfrm>
          <a:off x="12814300" y="13457217"/>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163405</xdr:rowOff>
    </xdr:from>
    <xdr:ext cx="469744" cy="259045"/>
    <xdr:sp macro="" textlink="">
      <xdr:nvSpPr>
        <xdr:cNvPr id="652" name="テキスト ボックス 651"/>
        <xdr:cNvSpPr txBox="1"/>
      </xdr:nvSpPr>
      <xdr:spPr>
        <a:xfrm>
          <a:off x="12579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101865</xdr:rowOff>
    </xdr:from>
    <xdr:to>
      <xdr:col>85</xdr:col>
      <xdr:colOff>177800</xdr:colOff>
      <xdr:row>77</xdr:row>
      <xdr:rowOff>32015</xdr:rowOff>
    </xdr:to>
    <xdr:sp macro="" textlink="">
      <xdr:nvSpPr>
        <xdr:cNvPr id="658" name="楕円 657"/>
        <xdr:cNvSpPr/>
      </xdr:nvSpPr>
      <xdr:spPr>
        <a:xfrm>
          <a:off x="16268700" y="131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124742</xdr:rowOff>
    </xdr:from>
    <xdr:ext cx="534377" cy="259045"/>
    <xdr:sp macro="" textlink="">
      <xdr:nvSpPr>
        <xdr:cNvPr id="659" name="災害復旧費該当値テキスト"/>
        <xdr:cNvSpPr txBox="1"/>
      </xdr:nvSpPr>
      <xdr:spPr>
        <a:xfrm>
          <a:off x="16370300" y="129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137037</xdr:rowOff>
    </xdr:from>
    <xdr:to>
      <xdr:col>81</xdr:col>
      <xdr:colOff>101600</xdr:colOff>
      <xdr:row>74</xdr:row>
      <xdr:rowOff>67187</xdr:rowOff>
    </xdr:to>
    <xdr:sp macro="" textlink="">
      <xdr:nvSpPr>
        <xdr:cNvPr id="660" name="楕円 659"/>
        <xdr:cNvSpPr/>
      </xdr:nvSpPr>
      <xdr:spPr>
        <a:xfrm>
          <a:off x="15430500" y="126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83714</xdr:rowOff>
    </xdr:from>
    <xdr:ext cx="534377" cy="259045"/>
    <xdr:sp macro="" textlink="">
      <xdr:nvSpPr>
        <xdr:cNvPr id="661" name="テキスト ボックス 660"/>
        <xdr:cNvSpPr txBox="1"/>
      </xdr:nvSpPr>
      <xdr:spPr>
        <a:xfrm>
          <a:off x="15214111" y="124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144810</xdr:rowOff>
    </xdr:from>
    <xdr:to>
      <xdr:col>76</xdr:col>
      <xdr:colOff>165100</xdr:colOff>
      <xdr:row>77</xdr:row>
      <xdr:rowOff>74960</xdr:rowOff>
    </xdr:to>
    <xdr:sp macro="" textlink="">
      <xdr:nvSpPr>
        <xdr:cNvPr id="662" name="楕円 661"/>
        <xdr:cNvSpPr/>
      </xdr:nvSpPr>
      <xdr:spPr>
        <a:xfrm>
          <a:off x="14541500" y="131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91486</xdr:rowOff>
    </xdr:from>
    <xdr:ext cx="534377" cy="259045"/>
    <xdr:sp macro="" textlink="">
      <xdr:nvSpPr>
        <xdr:cNvPr id="663" name="テキスト ボックス 662"/>
        <xdr:cNvSpPr txBox="1"/>
      </xdr:nvSpPr>
      <xdr:spPr>
        <a:xfrm>
          <a:off x="14325111" y="129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133738</xdr:rowOff>
    </xdr:from>
    <xdr:to>
      <xdr:col>72</xdr:col>
      <xdr:colOff>38100</xdr:colOff>
      <xdr:row>79</xdr:row>
      <xdr:rowOff>63888</xdr:rowOff>
    </xdr:to>
    <xdr:sp macro="" textlink="">
      <xdr:nvSpPr>
        <xdr:cNvPr id="664" name="楕円 663"/>
        <xdr:cNvSpPr/>
      </xdr:nvSpPr>
      <xdr:spPr>
        <a:xfrm>
          <a:off x="13652500" y="135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55015</xdr:rowOff>
    </xdr:from>
    <xdr:ext cx="469744" cy="259045"/>
    <xdr:sp macro="" textlink="">
      <xdr:nvSpPr>
        <xdr:cNvPr id="665" name="テキスト ボックス 664"/>
        <xdr:cNvSpPr txBox="1"/>
      </xdr:nvSpPr>
      <xdr:spPr>
        <a:xfrm>
          <a:off x="13468428" y="135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33317</xdr:rowOff>
    </xdr:from>
    <xdr:to>
      <xdr:col>67</xdr:col>
      <xdr:colOff>101600</xdr:colOff>
      <xdr:row>78</xdr:row>
      <xdr:rowOff>134917</xdr:rowOff>
    </xdr:to>
    <xdr:sp macro="" textlink="">
      <xdr:nvSpPr>
        <xdr:cNvPr id="666" name="楕円 665"/>
        <xdr:cNvSpPr/>
      </xdr:nvSpPr>
      <xdr:spPr>
        <a:xfrm>
          <a:off x="12763500" y="134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151444</xdr:rowOff>
    </xdr:from>
    <xdr:ext cx="469744" cy="259045"/>
    <xdr:sp macro="" textlink="">
      <xdr:nvSpPr>
        <xdr:cNvPr id="667" name="テキスト ボックス 666"/>
        <xdr:cNvSpPr txBox="1"/>
      </xdr:nvSpPr>
      <xdr:spPr>
        <a:xfrm>
          <a:off x="12579428" y="1318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120562</xdr:rowOff>
    </xdr:from>
    <xdr:to>
      <xdr:col>85</xdr:col>
      <xdr:colOff>127000</xdr:colOff>
      <xdr:row>94</xdr:row>
      <xdr:rowOff>142354</xdr:rowOff>
    </xdr:to>
    <xdr:cxnSp macro="">
      <xdr:nvCxnSpPr>
        <xdr:cNvPr id="696" name="直線コネクタ 695"/>
        <xdr:cNvCxnSpPr/>
      </xdr:nvCxnSpPr>
      <xdr:spPr>
        <a:xfrm flipV="1">
          <a:off x="15481300" y="16236862"/>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142354</xdr:rowOff>
    </xdr:from>
    <xdr:to>
      <xdr:col>81</xdr:col>
      <xdr:colOff>50800</xdr:colOff>
      <xdr:row>95</xdr:row>
      <xdr:rowOff>1093</xdr:rowOff>
    </xdr:to>
    <xdr:cxnSp macro="">
      <xdr:nvCxnSpPr>
        <xdr:cNvPr id="699" name="直線コネクタ 698"/>
        <xdr:cNvCxnSpPr/>
      </xdr:nvCxnSpPr>
      <xdr:spPr>
        <a:xfrm flipV="1">
          <a:off x="14592300" y="16258654"/>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1093</xdr:rowOff>
    </xdr:from>
    <xdr:to>
      <xdr:col>76</xdr:col>
      <xdr:colOff>114300</xdr:colOff>
      <xdr:row>95</xdr:row>
      <xdr:rowOff>56362</xdr:rowOff>
    </xdr:to>
    <xdr:cxnSp macro="">
      <xdr:nvCxnSpPr>
        <xdr:cNvPr id="702" name="直線コネクタ 701"/>
        <xdr:cNvCxnSpPr/>
      </xdr:nvCxnSpPr>
      <xdr:spPr>
        <a:xfrm flipV="1">
          <a:off x="13703300" y="16288843"/>
          <a:ext cx="889000" cy="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51346</xdr:rowOff>
    </xdr:from>
    <xdr:to>
      <xdr:col>71</xdr:col>
      <xdr:colOff>177800</xdr:colOff>
      <xdr:row>95</xdr:row>
      <xdr:rowOff>56362</xdr:rowOff>
    </xdr:to>
    <xdr:cxnSp macro="">
      <xdr:nvCxnSpPr>
        <xdr:cNvPr id="705" name="直線コネクタ 704"/>
        <xdr:cNvCxnSpPr/>
      </xdr:nvCxnSpPr>
      <xdr:spPr>
        <a:xfrm>
          <a:off x="12814300" y="16339096"/>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69762</xdr:rowOff>
    </xdr:from>
    <xdr:to>
      <xdr:col>85</xdr:col>
      <xdr:colOff>177800</xdr:colOff>
      <xdr:row>94</xdr:row>
      <xdr:rowOff>171362</xdr:rowOff>
    </xdr:to>
    <xdr:sp macro="" textlink="">
      <xdr:nvSpPr>
        <xdr:cNvPr id="715" name="楕円 714"/>
        <xdr:cNvSpPr/>
      </xdr:nvSpPr>
      <xdr:spPr>
        <a:xfrm>
          <a:off x="16268700" y="161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92639</xdr:rowOff>
    </xdr:from>
    <xdr:ext cx="534377" cy="259045"/>
    <xdr:sp macro="" textlink="">
      <xdr:nvSpPr>
        <xdr:cNvPr id="716" name="公債費該当値テキスト"/>
        <xdr:cNvSpPr txBox="1"/>
      </xdr:nvSpPr>
      <xdr:spPr>
        <a:xfrm>
          <a:off x="16370300" y="1603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91554</xdr:rowOff>
    </xdr:from>
    <xdr:to>
      <xdr:col>81</xdr:col>
      <xdr:colOff>101600</xdr:colOff>
      <xdr:row>95</xdr:row>
      <xdr:rowOff>21704</xdr:rowOff>
    </xdr:to>
    <xdr:sp macro="" textlink="">
      <xdr:nvSpPr>
        <xdr:cNvPr id="717" name="楕円 716"/>
        <xdr:cNvSpPr/>
      </xdr:nvSpPr>
      <xdr:spPr>
        <a:xfrm>
          <a:off x="15430500" y="16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38231</xdr:rowOff>
    </xdr:from>
    <xdr:ext cx="534377" cy="259045"/>
    <xdr:sp macro="" textlink="">
      <xdr:nvSpPr>
        <xdr:cNvPr id="718" name="テキスト ボックス 717"/>
        <xdr:cNvSpPr txBox="1"/>
      </xdr:nvSpPr>
      <xdr:spPr>
        <a:xfrm>
          <a:off x="15214111" y="159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121743</xdr:rowOff>
    </xdr:from>
    <xdr:to>
      <xdr:col>76</xdr:col>
      <xdr:colOff>165100</xdr:colOff>
      <xdr:row>95</xdr:row>
      <xdr:rowOff>51893</xdr:rowOff>
    </xdr:to>
    <xdr:sp macro="" textlink="">
      <xdr:nvSpPr>
        <xdr:cNvPr id="719" name="楕円 718"/>
        <xdr:cNvSpPr/>
      </xdr:nvSpPr>
      <xdr:spPr>
        <a:xfrm>
          <a:off x="14541500" y="162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68420</xdr:rowOff>
    </xdr:from>
    <xdr:ext cx="534377" cy="259045"/>
    <xdr:sp macro="" textlink="">
      <xdr:nvSpPr>
        <xdr:cNvPr id="720" name="テキスト ボックス 719"/>
        <xdr:cNvSpPr txBox="1"/>
      </xdr:nvSpPr>
      <xdr:spPr>
        <a:xfrm>
          <a:off x="14325111" y="160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5562</xdr:rowOff>
    </xdr:from>
    <xdr:to>
      <xdr:col>72</xdr:col>
      <xdr:colOff>38100</xdr:colOff>
      <xdr:row>95</xdr:row>
      <xdr:rowOff>107162</xdr:rowOff>
    </xdr:to>
    <xdr:sp macro="" textlink="">
      <xdr:nvSpPr>
        <xdr:cNvPr id="721" name="楕円 720"/>
        <xdr:cNvSpPr/>
      </xdr:nvSpPr>
      <xdr:spPr>
        <a:xfrm>
          <a:off x="13652500" y="162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123689</xdr:rowOff>
    </xdr:from>
    <xdr:ext cx="534377" cy="259045"/>
    <xdr:sp macro="" textlink="">
      <xdr:nvSpPr>
        <xdr:cNvPr id="722" name="テキスト ボックス 721"/>
        <xdr:cNvSpPr txBox="1"/>
      </xdr:nvSpPr>
      <xdr:spPr>
        <a:xfrm>
          <a:off x="13436111" y="16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546</xdr:rowOff>
    </xdr:from>
    <xdr:to>
      <xdr:col>67</xdr:col>
      <xdr:colOff>101600</xdr:colOff>
      <xdr:row>95</xdr:row>
      <xdr:rowOff>102146</xdr:rowOff>
    </xdr:to>
    <xdr:sp macro="" textlink="">
      <xdr:nvSpPr>
        <xdr:cNvPr id="723" name="楕円 722"/>
        <xdr:cNvSpPr/>
      </xdr:nvSpPr>
      <xdr:spPr>
        <a:xfrm>
          <a:off x="127635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118673</xdr:rowOff>
    </xdr:from>
    <xdr:ext cx="534377" cy="259045"/>
    <xdr:sp macro="" textlink="">
      <xdr:nvSpPr>
        <xdr:cNvPr id="724" name="テキスト ボックス 723"/>
        <xdr:cNvSpPr txBox="1"/>
      </xdr:nvSpPr>
      <xdr:spPr>
        <a:xfrm>
          <a:off x="12547111" y="160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66,644</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117,549</a:t>
          </a:r>
          <a:r>
            <a:rPr kumimoji="1" lang="ja-JP" altLang="en-US" sz="1300">
              <a:latin typeface="ＭＳ Ｐゴシック" panose="020B0600070205080204" pitchFamily="50" charset="-128"/>
              <a:ea typeface="ＭＳ Ｐゴシック" panose="020B0600070205080204" pitchFamily="50" charset="-128"/>
            </a:rPr>
            <a:t>円の減となり、全国平均</a:t>
          </a:r>
          <a:r>
            <a:rPr kumimoji="1" lang="en-US" altLang="ja-JP" sz="1300">
              <a:latin typeface="ＭＳ Ｐゴシック" panose="020B0600070205080204" pitchFamily="50" charset="-128"/>
              <a:ea typeface="ＭＳ Ｐゴシック" panose="020B0600070205080204" pitchFamily="50" charset="-128"/>
            </a:rPr>
            <a:t>65,937</a:t>
          </a:r>
          <a:r>
            <a:rPr kumimoji="1" lang="ja-JP" altLang="en-US" sz="1300">
              <a:latin typeface="ＭＳ Ｐゴシック" panose="020B0600070205080204" pitchFamily="50" charset="-128"/>
              <a:ea typeface="ＭＳ Ｐゴシック" panose="020B0600070205080204" pitchFamily="50" charset="-128"/>
            </a:rPr>
            <a:t>円は上回ったものの、佐賀県平均</a:t>
          </a:r>
          <a:r>
            <a:rPr kumimoji="1" lang="en-US" altLang="ja-JP" sz="1300">
              <a:latin typeface="ＭＳ Ｐゴシック" panose="020B0600070205080204" pitchFamily="50" charset="-128"/>
              <a:ea typeface="ＭＳ Ｐゴシック" panose="020B0600070205080204" pitchFamily="50" charset="-128"/>
            </a:rPr>
            <a:t>141,943</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89,696</a:t>
          </a:r>
          <a:r>
            <a:rPr kumimoji="1" lang="ja-JP" altLang="en-US" sz="1300">
              <a:latin typeface="ＭＳ Ｐゴシック" panose="020B0600070205080204" pitchFamily="50" charset="-128"/>
              <a:ea typeface="ＭＳ Ｐゴシック" panose="020B0600070205080204" pitchFamily="50" charset="-128"/>
            </a:rPr>
            <a:t>円を下回っている。前年度より大幅に減少した理由は、特別定額給付金が減少したためである。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224,873</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38,949</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202,885</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207,678</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181,809</a:t>
          </a:r>
          <a:r>
            <a:rPr kumimoji="1" lang="ja-JP" altLang="en-US" sz="1300">
              <a:latin typeface="ＭＳ Ｐゴシック" panose="020B0600070205080204" pitchFamily="50" charset="-128"/>
              <a:ea typeface="ＭＳ Ｐゴシック" panose="020B0600070205080204" pitchFamily="50" charset="-128"/>
            </a:rPr>
            <a:t>円を上回っている。新型コロナウイルス感染症にかかる臨時特別給付金や令和３年度に大雨による災害が発生したこともあり、前年度と比較して大幅に増加している。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消防費は住民一人あたり</a:t>
          </a:r>
          <a:r>
            <a:rPr kumimoji="1" lang="en-US" altLang="ja-JP" sz="1300">
              <a:latin typeface="ＭＳ Ｐゴシック" panose="020B0600070205080204" pitchFamily="50" charset="-128"/>
              <a:ea typeface="ＭＳ Ｐゴシック" panose="020B0600070205080204" pitchFamily="50" charset="-128"/>
            </a:rPr>
            <a:t>22,508</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5,601</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14,900</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19,423</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21,476</a:t>
          </a:r>
          <a:r>
            <a:rPr kumimoji="1" lang="ja-JP" altLang="en-US" sz="1300">
              <a:latin typeface="ＭＳ Ｐゴシック" panose="020B0600070205080204" pitchFamily="50" charset="-128"/>
              <a:ea typeface="ＭＳ Ｐゴシック" panose="020B0600070205080204" pitchFamily="50" charset="-128"/>
            </a:rPr>
            <a:t>円を上回っている。要因として、防災情報発信システムにかかる経費が増加したためである。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88,242</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31,888</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61,338</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60,988</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60,346</a:t>
          </a:r>
          <a:r>
            <a:rPr kumimoji="1" lang="ja-JP" altLang="en-US" sz="1300">
              <a:latin typeface="ＭＳ Ｐゴシック" panose="020B0600070205080204" pitchFamily="50" charset="-128"/>
              <a:ea typeface="ＭＳ Ｐゴシック" panose="020B0600070205080204" pitchFamily="50" charset="-128"/>
            </a:rPr>
            <a:t>円を上回っている。新球場、新体育館の大型施設の建設費用が発生したことなどが要因である。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災害復旧事業費は住民一人あたり</a:t>
          </a:r>
          <a:r>
            <a:rPr kumimoji="1" lang="en-US" altLang="ja-JP" sz="1300">
              <a:latin typeface="ＭＳ Ｐゴシック" panose="020B0600070205080204" pitchFamily="50" charset="-128"/>
              <a:ea typeface="ＭＳ Ｐゴシック" panose="020B0600070205080204" pitchFamily="50" charset="-128"/>
            </a:rPr>
            <a:t>14,103</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14,673</a:t>
          </a:r>
          <a:r>
            <a:rPr kumimoji="1" lang="ja-JP" altLang="en-US" sz="1300">
              <a:latin typeface="ＭＳ Ｐゴシック" panose="020B0600070205080204" pitchFamily="50" charset="-128"/>
              <a:ea typeface="ＭＳ Ｐゴシック" panose="020B0600070205080204" pitchFamily="50" charset="-128"/>
            </a:rPr>
            <a:t>円の減となったが、全国平均</a:t>
          </a:r>
          <a:r>
            <a:rPr kumimoji="1" lang="en-US" altLang="ja-JP" sz="1300">
              <a:latin typeface="ＭＳ Ｐゴシック" panose="020B0600070205080204" pitchFamily="50" charset="-128"/>
              <a:ea typeface="ＭＳ Ｐゴシック" panose="020B0600070205080204" pitchFamily="50" charset="-128"/>
            </a:rPr>
            <a:t>2,667</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8,550</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4,074</a:t>
          </a:r>
          <a:r>
            <a:rPr kumimoji="1" lang="ja-JP" altLang="en-US" sz="1300">
              <a:latin typeface="ＭＳ Ｐゴシック" panose="020B0600070205080204" pitchFamily="50" charset="-128"/>
              <a:ea typeface="ＭＳ Ｐゴシック" panose="020B0600070205080204" pitchFamily="50" charset="-128"/>
            </a:rPr>
            <a:t>円を上回っている。令和３年度に大雨による災害が発生したためである。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財政調整基金については、令和３年度に大雨による災害が発生し、緊急的な財源として</a:t>
          </a:r>
          <a:r>
            <a:rPr kumimoji="1" lang="en-US" altLang="ja-JP" sz="1400">
              <a:latin typeface="ＭＳ ゴシック" pitchFamily="49" charset="-128"/>
              <a:ea typeface="ＭＳ ゴシック" pitchFamily="49" charset="-128"/>
            </a:rPr>
            <a:t>384,240</a:t>
          </a:r>
          <a:r>
            <a:rPr kumimoji="1" lang="ja-JP" altLang="en-US" sz="1400">
              <a:latin typeface="ＭＳ ゴシック" pitchFamily="49" charset="-128"/>
              <a:ea typeface="ＭＳ ゴシック" pitchFamily="49" charset="-128"/>
            </a:rPr>
            <a:t>千円を取り崩したため、基金残高の標準財政規模比は、</a:t>
          </a:r>
          <a:r>
            <a:rPr kumimoji="1" lang="en-US" altLang="ja-JP" sz="1400">
              <a:latin typeface="ＭＳ ゴシック" pitchFamily="49" charset="-128"/>
              <a:ea typeface="ＭＳ ゴシック" pitchFamily="49" charset="-128"/>
            </a:rPr>
            <a:t>17.94</a:t>
          </a:r>
          <a:r>
            <a:rPr kumimoji="1" lang="ja-JP" altLang="en-US" sz="1400">
              <a:latin typeface="ＭＳ ゴシック" pitchFamily="49" charset="-128"/>
              <a:ea typeface="ＭＳ ゴシック" pitchFamily="49" charset="-128"/>
            </a:rPr>
            <a:t>％と前年度より減少した。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実質収支額は、災害が発生したため年度末に特別交付税や災害復旧費負担金など、歳入を受け入れたこともあり、</a:t>
          </a:r>
          <a:r>
            <a:rPr kumimoji="1" lang="en-US" altLang="ja-JP" sz="1400">
              <a:latin typeface="ＭＳ ゴシック" pitchFamily="49" charset="-128"/>
              <a:ea typeface="ＭＳ ゴシック" pitchFamily="49" charset="-128"/>
            </a:rPr>
            <a:t>11.41</a:t>
          </a:r>
          <a:r>
            <a:rPr kumimoji="1" lang="ja-JP" altLang="en-US" sz="1400">
              <a:latin typeface="ＭＳ ゴシック" pitchFamily="49" charset="-128"/>
              <a:ea typeface="ＭＳ ゴシック" pitchFamily="49" charset="-128"/>
            </a:rPr>
            <a:t>％と前年度より増加した。また、実質単年度収支は</a:t>
          </a:r>
          <a:r>
            <a:rPr kumimoji="1" lang="en-US" altLang="ja-JP" sz="1400">
              <a:latin typeface="ＭＳ ゴシック" pitchFamily="49" charset="-128"/>
              <a:ea typeface="ＭＳ ゴシック" pitchFamily="49" charset="-128"/>
            </a:rPr>
            <a:t>6.10</a:t>
          </a:r>
          <a:r>
            <a:rPr kumimoji="1" lang="ja-JP" altLang="en-US" sz="1400">
              <a:latin typeface="ＭＳ ゴシック" pitchFamily="49" charset="-128"/>
              <a:ea typeface="ＭＳ ゴシック" pitchFamily="49" charset="-128"/>
            </a:rPr>
            <a:t>％の黒字となった。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a:t>
          </a:r>
          <a:r>
            <a:rPr kumimoji="1" lang="en-US" altLang="ja-JP" sz="1400">
              <a:latin typeface="ＭＳ ゴシック" pitchFamily="49" charset="-128"/>
              <a:ea typeface="ＭＳ ゴシック" pitchFamily="49" charset="-128"/>
            </a:rPr>
            <a:t>11.40</a:t>
          </a:r>
          <a:r>
            <a:rPr kumimoji="1" lang="ja-JP" altLang="en-US" sz="1400">
              <a:latin typeface="ＭＳ ゴシック" pitchFamily="49" charset="-128"/>
              <a:ea typeface="ＭＳ ゴシック" pitchFamily="49" charset="-128"/>
            </a:rPr>
            <a:t>％と前年と比較し大幅な増となった。要因として、災害が発生した影響で特別交付税や災害復旧費負担金などを年度末に受け入れたことなどがあげられる。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国民健康保険特別会計や下水道事業会計等については、健全な財政運営を図り、一般会計からの繰出しの縮減を図る必要がある。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競輪事業特別会計については、</a:t>
          </a:r>
          <a:r>
            <a:rPr kumimoji="1" lang="en-US" altLang="ja-JP" sz="1400">
              <a:latin typeface="ＭＳ ゴシック" pitchFamily="49" charset="-128"/>
              <a:ea typeface="ＭＳ ゴシック" pitchFamily="49" charset="-128"/>
            </a:rPr>
            <a:t>280,000</a:t>
          </a:r>
          <a:r>
            <a:rPr kumimoji="1" lang="ja-JP" altLang="en-US" sz="1400">
              <a:latin typeface="ＭＳ ゴシック" pitchFamily="49" charset="-128"/>
              <a:ea typeface="ＭＳ ゴシック" pitchFamily="49" charset="-128"/>
            </a:rPr>
            <a:t>千円の一般会計への繰出しを実施している。今後も経営改善により、財政の健全化を図る。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また、国道</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号線の整備を進めるため、令和３年度より新たに国道</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号用地先行取得事業特別会計を設置している。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３か年平均の実質公債費比率は、昨年度の</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％に上昇している。新庁舎、こども図書館などの元金償還が始まったため、上昇傾向にある。今後も、体育施設や文化施設などの大型施設の元利償還金の増加が見込まれるため、上昇が予測される。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アセットマネジメント計画等に基づいて、事業の選択と適正な起債管理に努める。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将来負担比率の分子については地方債残高や公営企業債等繰入見込額の増加、充当可能基金が減少したことにより、令和３年度は前年度比較で</a:t>
          </a:r>
          <a:r>
            <a:rPr kumimoji="1" lang="en-US" altLang="ja-JP" sz="1400">
              <a:latin typeface="ＭＳ ゴシック" pitchFamily="49" charset="-128"/>
              <a:ea typeface="ＭＳ ゴシック" pitchFamily="49" charset="-128"/>
            </a:rPr>
            <a:t>1,082</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増の主な要因としては、体育施設建設等にかかる地方債の増、公共施設整備基金やまちづくり応援基金の充当可能基金の減が要因となった。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今後、地方債残高や公営企業債等繰入見込額等の負債の削減を図り、健全な財政運営に努める。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佐賀県武雄市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百万円を積み立てたものの、令和３年度に発生した大雨による災害等の財源として「財政調整基金」を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百万円、前年度のふるさと納税を関連事業に充当するために「まちづくり応援基金」を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百万円、下水道事業会計補助金や武雄温泉駅の周辺整備等の財源として「公共施設整備基金」を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百万円を取り崩したことなどによって、基金全体で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今後、普通交付税や臨時財政対策債等の歳入は減少していき、社会保障費や公債費などの経常経費は増加していくと考えられるため、事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業の選択や集中により経費削減を図り、基金取り崩しの抑制に努めていく。また、基金の一括運用を行っているため、安定・安全な資金運用を継続しつつ、運用収入の着実な積み立てを行っていく。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：公共施設の整備に係る普通建設事業に充当する基金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：合併による市民の連携の強化及び均衡あるまちづくりの振興を図る事業を推進するための基金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志久排水機場維持管理基金　：志久排水機場の維持管理及び施設更新等に充当するための基金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焼米かん水施設維持管理基金：焼米かん水施設の維持管理及び施設更新等に充当するための基金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　　　　　　　：職員の退職手当の財源を確保し、財政の健全な運営を図るための基金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・下水道事業会計への補助金や新幹線開業に伴う武雄温泉駅周辺整備などの財源として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・し尿処理施設の整備費用や都市計画関連の財源とするため、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・各施設の個別管理計画を策定することでアセットマネジメントに係る経費を算出し、計画的な積み立て及び取り崩しを行っていく。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・合併による市民の連携の強化及び均衡あるまちづくりの振興を図る事業に充当しつつ、基金運用収入を着実に積み立てていく。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令和３年度に発生した大雨による災害の緊急的な財源として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合併支援措置が廃止となったことに伴って地方交付税が減少し、社会保障関係経費が増加することで、財源不足が見込まれる。また、大規模災害に備えるためにも、経費の削減を図り、基金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普通交付税再算定に伴う臨時財政対策債償還基金積立金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百万円などを積立てたため、前年度と比較して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今後も下水道事業に係る償還が増加する見込みであるため、引き続き計画的な積立てに努める。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策定した公共施設等総合管理計画（令和３年度改訂）において、現公共施設等の延べ床面積を、今後４０年間において約３２％減少するという目標を掲げ、老朽化した施設の集約化・複合化や除去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前年より上昇したものの、上昇幅は過去２年より抑えられている。また、類似団体および県平均よりも低く抑えられており、これまでの取り組みの効果が表れ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206240" y="5093335"/>
          <a:ext cx="1270" cy="146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258945" y="65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119245" y="65610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258945" y="48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119245" y="5093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xdr:cNvSpPr txBox="1"/>
      </xdr:nvSpPr>
      <xdr:spPr>
        <a:xfrm>
          <a:off x="4258945" y="578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157345" y="580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3537585" y="577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2867025" y="5718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19646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525905" y="5674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3" name="楕円 82"/>
        <xdr:cNvSpPr/>
      </xdr:nvSpPr>
      <xdr:spPr>
        <a:xfrm>
          <a:off x="4157345" y="5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4" name="有形固定資産減価償却率該当値テキスト"/>
        <xdr:cNvSpPr txBox="1"/>
      </xdr:nvSpPr>
      <xdr:spPr>
        <a:xfrm>
          <a:off x="4258945" y="553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5" name="楕円 84"/>
        <xdr:cNvSpPr/>
      </xdr:nvSpPr>
      <xdr:spPr>
        <a:xfrm>
          <a:off x="3537585" y="5653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97699</xdr:rowOff>
    </xdr:to>
    <xdr:cxnSp macro="">
      <xdr:nvCxnSpPr>
        <xdr:cNvPr id="86" name="直線コネクタ 85"/>
        <xdr:cNvCxnSpPr/>
      </xdr:nvCxnSpPr>
      <xdr:spPr>
        <a:xfrm>
          <a:off x="3588385" y="5704205"/>
          <a:ext cx="6197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7" name="楕円 86"/>
        <xdr:cNvSpPr/>
      </xdr:nvSpPr>
      <xdr:spPr>
        <a:xfrm>
          <a:off x="2867025" y="5614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73025</xdr:rowOff>
    </xdr:to>
    <xdr:cxnSp macro="">
      <xdr:nvCxnSpPr>
        <xdr:cNvPr id="88" name="直線コネクタ 87"/>
        <xdr:cNvCxnSpPr/>
      </xdr:nvCxnSpPr>
      <xdr:spPr>
        <a:xfrm>
          <a:off x="2917825" y="566102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98062</xdr:rowOff>
    </xdr:from>
    <xdr:to>
      <xdr:col>11</xdr:col>
      <xdr:colOff>187325</xdr:colOff>
      <xdr:row>29</xdr:row>
      <xdr:rowOff>28212</xdr:rowOff>
    </xdr:to>
    <xdr:sp macro="" textlink="">
      <xdr:nvSpPr>
        <xdr:cNvPr id="89" name="楕円 88"/>
        <xdr:cNvSpPr/>
      </xdr:nvSpPr>
      <xdr:spPr>
        <a:xfrm>
          <a:off x="2196465" y="5561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148862</xdr:rowOff>
    </xdr:from>
    <xdr:to>
      <xdr:col>15</xdr:col>
      <xdr:colOff>136525</xdr:colOff>
      <xdr:row>29</xdr:row>
      <xdr:rowOff>29845</xdr:rowOff>
    </xdr:to>
    <xdr:cxnSp macro="">
      <xdr:nvCxnSpPr>
        <xdr:cNvPr id="90" name="直線コネクタ 89"/>
        <xdr:cNvCxnSpPr/>
      </xdr:nvCxnSpPr>
      <xdr:spPr>
        <a:xfrm>
          <a:off x="2247265" y="5612402"/>
          <a:ext cx="67056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91" name="楕円 90"/>
        <xdr:cNvSpPr/>
      </xdr:nvSpPr>
      <xdr:spPr>
        <a:xfrm>
          <a:off x="1525905" y="5540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127272</xdr:rowOff>
    </xdr:from>
    <xdr:to>
      <xdr:col>11</xdr:col>
      <xdr:colOff>136525</xdr:colOff>
      <xdr:row>28</xdr:row>
      <xdr:rowOff>148862</xdr:rowOff>
    </xdr:to>
    <xdr:cxnSp macro="">
      <xdr:nvCxnSpPr>
        <xdr:cNvPr id="92" name="直線コネクタ 91"/>
        <xdr:cNvCxnSpPr/>
      </xdr:nvCxnSpPr>
      <xdr:spPr>
        <a:xfrm>
          <a:off x="1576705" y="559081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3" name="n_1aveValue有形固定資産減価償却率"/>
        <xdr:cNvSpPr txBox="1"/>
      </xdr:nvSpPr>
      <xdr:spPr>
        <a:xfrm>
          <a:off x="3395989" y="58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4" name="n_2aveValue有形固定資産減価償却率"/>
        <xdr:cNvSpPr txBox="1"/>
      </xdr:nvSpPr>
      <xdr:spPr>
        <a:xfrm>
          <a:off x="273812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5" name="n_3aveValue有形固定資産減価償却率"/>
        <xdr:cNvSpPr txBox="1"/>
      </xdr:nvSpPr>
      <xdr:spPr>
        <a:xfrm>
          <a:off x="2067569" y="580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6" name="n_4aveValue有形固定資産減価償却率"/>
        <xdr:cNvSpPr txBox="1"/>
      </xdr:nvSpPr>
      <xdr:spPr>
        <a:xfrm>
          <a:off x="139700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7" name="n_1mainValue有形固定資産減価償却率"/>
        <xdr:cNvSpPr txBox="1"/>
      </xdr:nvSpPr>
      <xdr:spPr>
        <a:xfrm>
          <a:off x="3395989"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8" name="n_2mainValue有形固定資産減価償却率"/>
        <xdr:cNvSpPr txBox="1"/>
      </xdr:nvSpPr>
      <xdr:spPr>
        <a:xfrm>
          <a:off x="2738129"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44739</xdr:rowOff>
    </xdr:from>
    <xdr:ext cx="405111" cy="259045"/>
    <xdr:sp macro="" textlink="">
      <xdr:nvSpPr>
        <xdr:cNvPr id="99" name="n_3mainValue有形固定資産減価償却率"/>
        <xdr:cNvSpPr txBox="1"/>
      </xdr:nvSpPr>
      <xdr:spPr>
        <a:xfrm>
          <a:off x="2067569" y="534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00" name="n_4mainValue有形固定資産減価償却率"/>
        <xdr:cNvSpPr txBox="1"/>
      </xdr:nvSpPr>
      <xdr:spPr>
        <a:xfrm>
          <a:off x="1397009" y="531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債務償還比率は、前年に比べ大幅に減少（改善）しているものの、全国平均、県平均よりも高い水準にあるため、地方債等の新規発行、経常経費の抑制に努めていく必要がある。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3027660" y="5195316"/>
          <a:ext cx="1269" cy="1295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3080365" y="64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2963525" y="6490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3080365" y="497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2963525" y="5195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5" name="債務償還比率平均値テキスト"/>
        <xdr:cNvSpPr txBox="1"/>
      </xdr:nvSpPr>
      <xdr:spPr>
        <a:xfrm>
          <a:off x="13080365" y="5692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300162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2359005" y="5954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1688445" y="605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1017885" y="605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0347325" y="606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58388</xdr:rowOff>
    </xdr:from>
    <xdr:to>
      <xdr:col>76</xdr:col>
      <xdr:colOff>73025</xdr:colOff>
      <xdr:row>29</xdr:row>
      <xdr:rowOff>159988</xdr:rowOff>
    </xdr:to>
    <xdr:sp macro="" textlink="">
      <xdr:nvSpPr>
        <xdr:cNvPr id="146" name="楕円 145"/>
        <xdr:cNvSpPr/>
      </xdr:nvSpPr>
      <xdr:spPr>
        <a:xfrm>
          <a:off x="13001625" y="5689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81265</xdr:rowOff>
    </xdr:from>
    <xdr:ext cx="469744" cy="259045"/>
    <xdr:sp macro="" textlink="">
      <xdr:nvSpPr>
        <xdr:cNvPr id="147" name="債務償還比率該当値テキスト"/>
        <xdr:cNvSpPr txBox="1"/>
      </xdr:nvSpPr>
      <xdr:spPr>
        <a:xfrm>
          <a:off x="13080365" y="554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151056</xdr:rowOff>
    </xdr:from>
    <xdr:to>
      <xdr:col>72</xdr:col>
      <xdr:colOff>123825</xdr:colOff>
      <xdr:row>31</xdr:row>
      <xdr:rowOff>81206</xdr:rowOff>
    </xdr:to>
    <xdr:sp macro="" textlink="">
      <xdr:nvSpPr>
        <xdr:cNvPr id="148" name="楕円 147"/>
        <xdr:cNvSpPr/>
      </xdr:nvSpPr>
      <xdr:spPr>
        <a:xfrm>
          <a:off x="12359005" y="594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109188</xdr:rowOff>
    </xdr:from>
    <xdr:to>
      <xdr:col>76</xdr:col>
      <xdr:colOff>22225</xdr:colOff>
      <xdr:row>31</xdr:row>
      <xdr:rowOff>30406</xdr:rowOff>
    </xdr:to>
    <xdr:cxnSp macro="">
      <xdr:nvCxnSpPr>
        <xdr:cNvPr id="149" name="直線コネクタ 148"/>
        <xdr:cNvCxnSpPr/>
      </xdr:nvCxnSpPr>
      <xdr:spPr>
        <a:xfrm flipV="1">
          <a:off x="12409805" y="5740368"/>
          <a:ext cx="619760" cy="25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65606</xdr:rowOff>
    </xdr:from>
    <xdr:to>
      <xdr:col>68</xdr:col>
      <xdr:colOff>123825</xdr:colOff>
      <xdr:row>31</xdr:row>
      <xdr:rowOff>167206</xdr:rowOff>
    </xdr:to>
    <xdr:sp macro="" textlink="">
      <xdr:nvSpPr>
        <xdr:cNvPr id="150" name="楕円 149"/>
        <xdr:cNvSpPr/>
      </xdr:nvSpPr>
      <xdr:spPr>
        <a:xfrm>
          <a:off x="11688445" y="60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30406</xdr:rowOff>
    </xdr:from>
    <xdr:to>
      <xdr:col>72</xdr:col>
      <xdr:colOff>73025</xdr:colOff>
      <xdr:row>31</xdr:row>
      <xdr:rowOff>116406</xdr:rowOff>
    </xdr:to>
    <xdr:cxnSp macro="">
      <xdr:nvCxnSpPr>
        <xdr:cNvPr id="151" name="直線コネクタ 150"/>
        <xdr:cNvCxnSpPr/>
      </xdr:nvCxnSpPr>
      <xdr:spPr>
        <a:xfrm flipV="1">
          <a:off x="11739245" y="5996866"/>
          <a:ext cx="67056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17028</xdr:rowOff>
    </xdr:from>
    <xdr:to>
      <xdr:col>64</xdr:col>
      <xdr:colOff>123825</xdr:colOff>
      <xdr:row>31</xdr:row>
      <xdr:rowOff>118628</xdr:rowOff>
    </xdr:to>
    <xdr:sp macro="" textlink="">
      <xdr:nvSpPr>
        <xdr:cNvPr id="152" name="楕円 151"/>
        <xdr:cNvSpPr/>
      </xdr:nvSpPr>
      <xdr:spPr>
        <a:xfrm>
          <a:off x="11017885" y="59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67828</xdr:rowOff>
    </xdr:from>
    <xdr:to>
      <xdr:col>68</xdr:col>
      <xdr:colOff>73025</xdr:colOff>
      <xdr:row>31</xdr:row>
      <xdr:rowOff>116406</xdr:rowOff>
    </xdr:to>
    <xdr:cxnSp macro="">
      <xdr:nvCxnSpPr>
        <xdr:cNvPr id="153" name="直線コネクタ 152"/>
        <xdr:cNvCxnSpPr/>
      </xdr:nvCxnSpPr>
      <xdr:spPr>
        <a:xfrm>
          <a:off x="11068685" y="6034288"/>
          <a:ext cx="67056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64537</xdr:rowOff>
    </xdr:from>
    <xdr:to>
      <xdr:col>60</xdr:col>
      <xdr:colOff>123825</xdr:colOff>
      <xdr:row>32</xdr:row>
      <xdr:rowOff>166137</xdr:rowOff>
    </xdr:to>
    <xdr:sp macro="" textlink="">
      <xdr:nvSpPr>
        <xdr:cNvPr id="154" name="楕円 153"/>
        <xdr:cNvSpPr/>
      </xdr:nvSpPr>
      <xdr:spPr>
        <a:xfrm>
          <a:off x="10347325" y="61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67828</xdr:rowOff>
    </xdr:from>
    <xdr:to>
      <xdr:col>64</xdr:col>
      <xdr:colOff>73025</xdr:colOff>
      <xdr:row>32</xdr:row>
      <xdr:rowOff>115337</xdr:rowOff>
    </xdr:to>
    <xdr:cxnSp macro="">
      <xdr:nvCxnSpPr>
        <xdr:cNvPr id="155" name="直線コネクタ 154"/>
        <xdr:cNvCxnSpPr/>
      </xdr:nvCxnSpPr>
      <xdr:spPr>
        <a:xfrm flipV="1">
          <a:off x="10398125" y="6034288"/>
          <a:ext cx="670560" cy="2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2185092" y="60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7" name="n_2aveValue債務償還比率"/>
        <xdr:cNvSpPr txBox="1"/>
      </xdr:nvSpPr>
      <xdr:spPr>
        <a:xfrm>
          <a:off x="11527232" y="614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0856672" y="614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0186112" y="583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97733</xdr:rowOff>
    </xdr:from>
    <xdr:ext cx="469744" cy="259045"/>
    <xdr:sp macro="" textlink="">
      <xdr:nvSpPr>
        <xdr:cNvPr id="160" name="n_1mainValue債務償還比率"/>
        <xdr:cNvSpPr txBox="1"/>
      </xdr:nvSpPr>
      <xdr:spPr>
        <a:xfrm>
          <a:off x="12185092" y="57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12283</xdr:rowOff>
    </xdr:from>
    <xdr:ext cx="469744" cy="259045"/>
    <xdr:sp macro="" textlink="">
      <xdr:nvSpPr>
        <xdr:cNvPr id="161" name="n_2mainValue債務償還比率"/>
        <xdr:cNvSpPr txBox="1"/>
      </xdr:nvSpPr>
      <xdr:spPr>
        <a:xfrm>
          <a:off x="11527232" y="58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135155</xdr:rowOff>
    </xdr:from>
    <xdr:ext cx="469744" cy="259045"/>
    <xdr:sp macro="" textlink="">
      <xdr:nvSpPr>
        <xdr:cNvPr id="162" name="n_3mainValue債務償還比率"/>
        <xdr:cNvSpPr txBox="1"/>
      </xdr:nvSpPr>
      <xdr:spPr>
        <a:xfrm>
          <a:off x="10856672" y="57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157264</xdr:rowOff>
    </xdr:from>
    <xdr:ext cx="469744" cy="259045"/>
    <xdr:sp macro="" textlink="">
      <xdr:nvSpPr>
        <xdr:cNvPr id="163" name="n_4mainValue債務償還比率"/>
        <xdr:cNvSpPr txBox="1"/>
      </xdr:nvSpPr>
      <xdr:spPr>
        <a:xfrm>
          <a:off x="10186112" y="629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086225" y="55759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12496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3121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7399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965200" y="6245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xdr:cNvSpPr/>
      </xdr:nvSpPr>
      <xdr:spPr>
        <a:xfrm>
          <a:off x="403606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xdr:cNvSpPr txBox="1"/>
      </xdr:nvSpPr>
      <xdr:spPr>
        <a:xfrm>
          <a:off x="4124960"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312160" y="62395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116205</xdr:rowOff>
    </xdr:to>
    <xdr:cxnSp macro="">
      <xdr:nvCxnSpPr>
        <xdr:cNvPr id="76" name="直線コネクタ 75"/>
        <xdr:cNvCxnSpPr/>
      </xdr:nvCxnSpPr>
      <xdr:spPr>
        <a:xfrm>
          <a:off x="3355340" y="629031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xdr:cNvSpPr/>
      </xdr:nvSpPr>
      <xdr:spPr>
        <a:xfrm>
          <a:off x="25146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87630</xdr:rowOff>
    </xdr:to>
    <xdr:cxnSp macro="">
      <xdr:nvCxnSpPr>
        <xdr:cNvPr id="78" name="直線コネクタ 77"/>
        <xdr:cNvCxnSpPr/>
      </xdr:nvCxnSpPr>
      <xdr:spPr>
        <a:xfrm>
          <a:off x="2565400" y="625411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xdr:cNvSpPr/>
      </xdr:nvSpPr>
      <xdr:spPr>
        <a:xfrm>
          <a:off x="17399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51435</xdr:rowOff>
    </xdr:to>
    <xdr:cxnSp macro="">
      <xdr:nvCxnSpPr>
        <xdr:cNvPr id="80" name="直線コネクタ 79"/>
        <xdr:cNvCxnSpPr/>
      </xdr:nvCxnSpPr>
      <xdr:spPr>
        <a:xfrm>
          <a:off x="1790700" y="62217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xdr:cNvSpPr/>
      </xdr:nvSpPr>
      <xdr:spPr>
        <a:xfrm>
          <a:off x="96520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19050</xdr:rowOff>
    </xdr:to>
    <xdr:cxnSp macro="">
      <xdr:nvCxnSpPr>
        <xdr:cNvPr id="82" name="直線コネクタ 81"/>
        <xdr:cNvCxnSpPr/>
      </xdr:nvCxnSpPr>
      <xdr:spPr>
        <a:xfrm>
          <a:off x="1008380" y="61912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17056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3857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6110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8" name="n_2mainValue【道路】&#10;有形固定資産減価償却率"/>
        <xdr:cNvSpPr txBox="1"/>
      </xdr:nvSpPr>
      <xdr:spPr>
        <a:xfrm>
          <a:off x="23857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0" name="n_4mainValue【道路】&#10;有形固定資産減価償却率"/>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219565" y="5667821"/>
          <a:ext cx="0" cy="133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258300" y="70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154160" y="7001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258300" y="5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154160" y="5667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9258300" y="6352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192260" y="64970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8445500" y="6526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7670800" y="65563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68732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098540" y="656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19130</xdr:rowOff>
    </xdr:from>
    <xdr:to>
      <xdr:col>55</xdr:col>
      <xdr:colOff>50800</xdr:colOff>
      <xdr:row>39</xdr:row>
      <xdr:rowOff>120730</xdr:rowOff>
    </xdr:to>
    <xdr:sp macro="" textlink="">
      <xdr:nvSpPr>
        <xdr:cNvPr id="132" name="楕円 131"/>
        <xdr:cNvSpPr/>
      </xdr:nvSpPr>
      <xdr:spPr>
        <a:xfrm>
          <a:off x="9192260" y="655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169007</xdr:rowOff>
    </xdr:from>
    <xdr:ext cx="534377" cy="259045"/>
    <xdr:sp macro="" textlink="">
      <xdr:nvSpPr>
        <xdr:cNvPr id="133" name="【道路】&#10;一人当たり延長該当値テキスト"/>
        <xdr:cNvSpPr txBox="1"/>
      </xdr:nvSpPr>
      <xdr:spPr>
        <a:xfrm>
          <a:off x="9258300" y="65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24780</xdr:rowOff>
    </xdr:from>
    <xdr:to>
      <xdr:col>50</xdr:col>
      <xdr:colOff>165100</xdr:colOff>
      <xdr:row>39</xdr:row>
      <xdr:rowOff>126380</xdr:rowOff>
    </xdr:to>
    <xdr:sp macro="" textlink="">
      <xdr:nvSpPr>
        <xdr:cNvPr id="134" name="楕円 133"/>
        <xdr:cNvSpPr/>
      </xdr:nvSpPr>
      <xdr:spPr>
        <a:xfrm>
          <a:off x="8445500" y="65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69930</xdr:rowOff>
    </xdr:from>
    <xdr:to>
      <xdr:col>55</xdr:col>
      <xdr:colOff>0</xdr:colOff>
      <xdr:row>39</xdr:row>
      <xdr:rowOff>75580</xdr:rowOff>
    </xdr:to>
    <xdr:cxnSp macro="">
      <xdr:nvCxnSpPr>
        <xdr:cNvPr id="135" name="直線コネクタ 134"/>
        <xdr:cNvCxnSpPr/>
      </xdr:nvCxnSpPr>
      <xdr:spPr>
        <a:xfrm flipV="1">
          <a:off x="8496300" y="6607890"/>
          <a:ext cx="7239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30103</xdr:rowOff>
    </xdr:from>
    <xdr:to>
      <xdr:col>46</xdr:col>
      <xdr:colOff>38100</xdr:colOff>
      <xdr:row>39</xdr:row>
      <xdr:rowOff>131703</xdr:rowOff>
    </xdr:to>
    <xdr:sp macro="" textlink="">
      <xdr:nvSpPr>
        <xdr:cNvPr id="136" name="楕円 135"/>
        <xdr:cNvSpPr/>
      </xdr:nvSpPr>
      <xdr:spPr>
        <a:xfrm>
          <a:off x="7670800" y="6568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75580</xdr:rowOff>
    </xdr:from>
    <xdr:to>
      <xdr:col>50</xdr:col>
      <xdr:colOff>114300</xdr:colOff>
      <xdr:row>39</xdr:row>
      <xdr:rowOff>80903</xdr:rowOff>
    </xdr:to>
    <xdr:cxnSp macro="">
      <xdr:nvCxnSpPr>
        <xdr:cNvPr id="137" name="直線コネクタ 136"/>
        <xdr:cNvCxnSpPr/>
      </xdr:nvCxnSpPr>
      <xdr:spPr>
        <a:xfrm flipV="1">
          <a:off x="7713980" y="6613540"/>
          <a:ext cx="78232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32160</xdr:rowOff>
    </xdr:from>
    <xdr:to>
      <xdr:col>41</xdr:col>
      <xdr:colOff>101600</xdr:colOff>
      <xdr:row>39</xdr:row>
      <xdr:rowOff>133760</xdr:rowOff>
    </xdr:to>
    <xdr:sp macro="" textlink="">
      <xdr:nvSpPr>
        <xdr:cNvPr id="138" name="楕円 137"/>
        <xdr:cNvSpPr/>
      </xdr:nvSpPr>
      <xdr:spPr>
        <a:xfrm>
          <a:off x="6873240" y="657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80903</xdr:rowOff>
    </xdr:from>
    <xdr:to>
      <xdr:col>45</xdr:col>
      <xdr:colOff>177800</xdr:colOff>
      <xdr:row>39</xdr:row>
      <xdr:rowOff>82960</xdr:rowOff>
    </xdr:to>
    <xdr:cxnSp macro="">
      <xdr:nvCxnSpPr>
        <xdr:cNvPr id="139" name="直線コネクタ 138"/>
        <xdr:cNvCxnSpPr/>
      </xdr:nvCxnSpPr>
      <xdr:spPr>
        <a:xfrm flipV="1">
          <a:off x="6924040" y="6618863"/>
          <a:ext cx="78994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33956</xdr:rowOff>
    </xdr:from>
    <xdr:to>
      <xdr:col>36</xdr:col>
      <xdr:colOff>165100</xdr:colOff>
      <xdr:row>39</xdr:row>
      <xdr:rowOff>135556</xdr:rowOff>
    </xdr:to>
    <xdr:sp macro="" textlink="">
      <xdr:nvSpPr>
        <xdr:cNvPr id="140" name="楕円 139"/>
        <xdr:cNvSpPr/>
      </xdr:nvSpPr>
      <xdr:spPr>
        <a:xfrm>
          <a:off x="6098540" y="65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82960</xdr:rowOff>
    </xdr:from>
    <xdr:to>
      <xdr:col>41</xdr:col>
      <xdr:colOff>50800</xdr:colOff>
      <xdr:row>39</xdr:row>
      <xdr:rowOff>84756</xdr:rowOff>
    </xdr:to>
    <xdr:cxnSp macro="">
      <xdr:nvCxnSpPr>
        <xdr:cNvPr id="141" name="直線コネクタ 140"/>
        <xdr:cNvCxnSpPr/>
      </xdr:nvCxnSpPr>
      <xdr:spPr>
        <a:xfrm flipV="1">
          <a:off x="6149340" y="6620920"/>
          <a:ext cx="7747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823927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7477271" y="63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6702571" y="63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5905011" y="6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117507</xdr:rowOff>
    </xdr:from>
    <xdr:ext cx="534377" cy="259045"/>
    <xdr:sp macro="" textlink="">
      <xdr:nvSpPr>
        <xdr:cNvPr id="146" name="n_1mainValue【道路】&#10;一人当たり延長"/>
        <xdr:cNvSpPr txBox="1"/>
      </xdr:nvSpPr>
      <xdr:spPr>
        <a:xfrm>
          <a:off x="8239271" y="66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122830</xdr:rowOff>
    </xdr:from>
    <xdr:ext cx="534377" cy="259045"/>
    <xdr:sp macro="" textlink="">
      <xdr:nvSpPr>
        <xdr:cNvPr id="147" name="n_2mainValue【道路】&#10;一人当たり延長"/>
        <xdr:cNvSpPr txBox="1"/>
      </xdr:nvSpPr>
      <xdr:spPr>
        <a:xfrm>
          <a:off x="7477271" y="66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124887</xdr:rowOff>
    </xdr:from>
    <xdr:ext cx="534377" cy="259045"/>
    <xdr:sp macro="" textlink="">
      <xdr:nvSpPr>
        <xdr:cNvPr id="148" name="n_3mainValue【道路】&#10;一人当たり延長"/>
        <xdr:cNvSpPr txBox="1"/>
      </xdr:nvSpPr>
      <xdr:spPr>
        <a:xfrm>
          <a:off x="6702571" y="666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126683</xdr:rowOff>
    </xdr:from>
    <xdr:ext cx="534377" cy="259045"/>
    <xdr:sp macro="" textlink="">
      <xdr:nvSpPr>
        <xdr:cNvPr id="149" name="n_4mainValue【道路】&#10;一人当たり延長"/>
        <xdr:cNvSpPr txBox="1"/>
      </xdr:nvSpPr>
      <xdr:spPr>
        <a:xfrm>
          <a:off x="5905011" y="66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086225" y="9436825"/>
          <a:ext cx="0" cy="134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124960" y="921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020820" y="9436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124960" y="102320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036060" y="10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965200" y="10159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91" name="楕円 190"/>
        <xdr:cNvSpPr/>
      </xdr:nvSpPr>
      <xdr:spPr>
        <a:xfrm>
          <a:off x="4036060" y="10205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169653</xdr:rowOff>
    </xdr:from>
    <xdr:ext cx="405111" cy="259045"/>
    <xdr:sp macro="" textlink="">
      <xdr:nvSpPr>
        <xdr:cNvPr id="192" name="【橋りょう・トンネル】&#10;有形固定資産減価償却率該当値テキスト"/>
        <xdr:cNvSpPr txBox="1"/>
      </xdr:nvSpPr>
      <xdr:spPr>
        <a:xfrm>
          <a:off x="4124960" y="1006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93" name="楕円 192"/>
        <xdr:cNvSpPr/>
      </xdr:nvSpPr>
      <xdr:spPr>
        <a:xfrm>
          <a:off x="3312160" y="10206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27759</xdr:rowOff>
    </xdr:to>
    <xdr:cxnSp macro="">
      <xdr:nvCxnSpPr>
        <xdr:cNvPr id="194" name="直線コネクタ 193"/>
        <xdr:cNvCxnSpPr/>
      </xdr:nvCxnSpPr>
      <xdr:spPr>
        <a:xfrm flipV="1">
          <a:off x="3355340" y="10252166"/>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5" name="楕円 194"/>
        <xdr:cNvSpPr/>
      </xdr:nvSpPr>
      <xdr:spPr>
        <a:xfrm>
          <a:off x="2514600" y="1018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27759</xdr:rowOff>
    </xdr:to>
    <xdr:cxnSp macro="">
      <xdr:nvCxnSpPr>
        <xdr:cNvPr id="196" name="直線コネクタ 195"/>
        <xdr:cNvCxnSpPr/>
      </xdr:nvCxnSpPr>
      <xdr:spPr>
        <a:xfrm>
          <a:off x="2565400" y="10232571"/>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7" name="楕円 196"/>
        <xdr:cNvSpPr/>
      </xdr:nvSpPr>
      <xdr:spPr>
        <a:xfrm>
          <a:off x="17399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6531</xdr:rowOff>
    </xdr:to>
    <xdr:cxnSp macro="">
      <xdr:nvCxnSpPr>
        <xdr:cNvPr id="198" name="直線コネクタ 197"/>
        <xdr:cNvCxnSpPr/>
      </xdr:nvCxnSpPr>
      <xdr:spPr>
        <a:xfrm>
          <a:off x="1790700" y="10215154"/>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9" name="楕円 198"/>
        <xdr:cNvSpPr/>
      </xdr:nvSpPr>
      <xdr:spPr>
        <a:xfrm>
          <a:off x="965200" y="1017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0</xdr:rowOff>
    </xdr:to>
    <xdr:cxnSp macro="">
      <xdr:nvCxnSpPr>
        <xdr:cNvPr id="200" name="直線コネクタ 199"/>
        <xdr:cNvCxnSpPr/>
      </xdr:nvCxnSpPr>
      <xdr:spPr>
        <a:xfrm flipV="1">
          <a:off x="1008380" y="1021515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836304" y="99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205" name="n_1mainValue【橋りょう・トンネル】&#10;有形固定資産減価償却率"/>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6" name="n_2mainValue【橋りょう・トンネル】&#10;有形固定資産減価償却率"/>
        <xdr:cNvSpPr txBox="1"/>
      </xdr:nvSpPr>
      <xdr:spPr>
        <a:xfrm>
          <a:off x="23857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7" name="n_3mainValue【橋りょう・トンネル】&#10;有形固定資産減価償却率"/>
        <xdr:cNvSpPr txBox="1"/>
      </xdr:nvSpPr>
      <xdr:spPr>
        <a:xfrm>
          <a:off x="16110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8" name="n_4mainValue【橋りょう・トンネル】&#10;有形固定資産減価償却率"/>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219565" y="9357009"/>
          <a:ext cx="0" cy="14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258300" y="108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154160" y="10844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258300" y="91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154160" y="935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9258300" y="1018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192260" y="1032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8445500" y="10379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7670800" y="10418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68732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0985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165841</xdr:rowOff>
    </xdr:from>
    <xdr:to>
      <xdr:col>55</xdr:col>
      <xdr:colOff>50800</xdr:colOff>
      <xdr:row>63</xdr:row>
      <xdr:rowOff>95991</xdr:rowOff>
    </xdr:to>
    <xdr:sp macro="" textlink="">
      <xdr:nvSpPr>
        <xdr:cNvPr id="250" name="楕円 249"/>
        <xdr:cNvSpPr/>
      </xdr:nvSpPr>
      <xdr:spPr>
        <a:xfrm>
          <a:off x="9192260" y="10559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144268</xdr:rowOff>
    </xdr:from>
    <xdr:ext cx="599010" cy="259045"/>
    <xdr:sp macro="" textlink="">
      <xdr:nvSpPr>
        <xdr:cNvPr id="251" name="【橋りょう・トンネル】&#10;一人当たり有形固定資産（償却資産）額該当値テキスト"/>
        <xdr:cNvSpPr txBox="1"/>
      </xdr:nvSpPr>
      <xdr:spPr>
        <a:xfrm>
          <a:off x="9258300" y="105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3887</xdr:rowOff>
    </xdr:from>
    <xdr:to>
      <xdr:col>50</xdr:col>
      <xdr:colOff>165100</xdr:colOff>
      <xdr:row>63</xdr:row>
      <xdr:rowOff>105487</xdr:rowOff>
    </xdr:to>
    <xdr:sp macro="" textlink="">
      <xdr:nvSpPr>
        <xdr:cNvPr id="252" name="楕円 251"/>
        <xdr:cNvSpPr/>
      </xdr:nvSpPr>
      <xdr:spPr>
        <a:xfrm>
          <a:off x="8445500" y="105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45191</xdr:rowOff>
    </xdr:from>
    <xdr:to>
      <xdr:col>55</xdr:col>
      <xdr:colOff>0</xdr:colOff>
      <xdr:row>63</xdr:row>
      <xdr:rowOff>54687</xdr:rowOff>
    </xdr:to>
    <xdr:cxnSp macro="">
      <xdr:nvCxnSpPr>
        <xdr:cNvPr id="253" name="直線コネクタ 252"/>
        <xdr:cNvCxnSpPr/>
      </xdr:nvCxnSpPr>
      <xdr:spPr>
        <a:xfrm flipV="1">
          <a:off x="8496300" y="10606511"/>
          <a:ext cx="7239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5976</xdr:rowOff>
    </xdr:from>
    <xdr:to>
      <xdr:col>46</xdr:col>
      <xdr:colOff>38100</xdr:colOff>
      <xdr:row>63</xdr:row>
      <xdr:rowOff>107576</xdr:rowOff>
    </xdr:to>
    <xdr:sp macro="" textlink="">
      <xdr:nvSpPr>
        <xdr:cNvPr id="254" name="楕円 253"/>
        <xdr:cNvSpPr/>
      </xdr:nvSpPr>
      <xdr:spPr>
        <a:xfrm>
          <a:off x="7670800" y="10567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54687</xdr:rowOff>
    </xdr:from>
    <xdr:to>
      <xdr:col>50</xdr:col>
      <xdr:colOff>114300</xdr:colOff>
      <xdr:row>63</xdr:row>
      <xdr:rowOff>56776</xdr:rowOff>
    </xdr:to>
    <xdr:cxnSp macro="">
      <xdr:nvCxnSpPr>
        <xdr:cNvPr id="255" name="直線コネクタ 254"/>
        <xdr:cNvCxnSpPr/>
      </xdr:nvCxnSpPr>
      <xdr:spPr>
        <a:xfrm flipV="1">
          <a:off x="7713980" y="10616007"/>
          <a:ext cx="78232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8603</xdr:rowOff>
    </xdr:from>
    <xdr:to>
      <xdr:col>41</xdr:col>
      <xdr:colOff>101600</xdr:colOff>
      <xdr:row>63</xdr:row>
      <xdr:rowOff>110203</xdr:rowOff>
    </xdr:to>
    <xdr:sp macro="" textlink="">
      <xdr:nvSpPr>
        <xdr:cNvPr id="256" name="楕円 255"/>
        <xdr:cNvSpPr/>
      </xdr:nvSpPr>
      <xdr:spPr>
        <a:xfrm>
          <a:off x="6873240" y="105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56776</xdr:rowOff>
    </xdr:from>
    <xdr:to>
      <xdr:col>45</xdr:col>
      <xdr:colOff>177800</xdr:colOff>
      <xdr:row>63</xdr:row>
      <xdr:rowOff>59403</xdr:rowOff>
    </xdr:to>
    <xdr:cxnSp macro="">
      <xdr:nvCxnSpPr>
        <xdr:cNvPr id="257" name="直線コネクタ 256"/>
        <xdr:cNvCxnSpPr/>
      </xdr:nvCxnSpPr>
      <xdr:spPr>
        <a:xfrm flipV="1">
          <a:off x="6924040" y="10618096"/>
          <a:ext cx="78994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19315</xdr:rowOff>
    </xdr:from>
    <xdr:to>
      <xdr:col>36</xdr:col>
      <xdr:colOff>165100</xdr:colOff>
      <xdr:row>63</xdr:row>
      <xdr:rowOff>120915</xdr:rowOff>
    </xdr:to>
    <xdr:sp macro="" textlink="">
      <xdr:nvSpPr>
        <xdr:cNvPr id="258" name="楕円 257"/>
        <xdr:cNvSpPr/>
      </xdr:nvSpPr>
      <xdr:spPr>
        <a:xfrm>
          <a:off x="6098540" y="105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59403</xdr:rowOff>
    </xdr:from>
    <xdr:to>
      <xdr:col>41</xdr:col>
      <xdr:colOff>50800</xdr:colOff>
      <xdr:row>63</xdr:row>
      <xdr:rowOff>70115</xdr:rowOff>
    </xdr:to>
    <xdr:cxnSp macro="">
      <xdr:nvCxnSpPr>
        <xdr:cNvPr id="259" name="直線コネクタ 258"/>
        <xdr:cNvCxnSpPr/>
      </xdr:nvCxnSpPr>
      <xdr:spPr>
        <a:xfrm flipV="1">
          <a:off x="6149340" y="10620723"/>
          <a:ext cx="7747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8214575" y="101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7444955" y="1020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667025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5872695" y="102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96614</xdr:rowOff>
    </xdr:from>
    <xdr:ext cx="599010" cy="259045"/>
    <xdr:sp macro="" textlink="">
      <xdr:nvSpPr>
        <xdr:cNvPr id="264" name="n_1mainValue【橋りょう・トンネル】&#10;一人当たり有形固定資産（償却資産）額"/>
        <xdr:cNvSpPr txBox="1"/>
      </xdr:nvSpPr>
      <xdr:spPr>
        <a:xfrm>
          <a:off x="8214575" y="106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98703</xdr:rowOff>
    </xdr:from>
    <xdr:ext cx="599010" cy="259045"/>
    <xdr:sp macro="" textlink="">
      <xdr:nvSpPr>
        <xdr:cNvPr id="265" name="n_2mainValue【橋りょう・トンネル】&#10;一人当たり有形固定資産（償却資産）額"/>
        <xdr:cNvSpPr txBox="1"/>
      </xdr:nvSpPr>
      <xdr:spPr>
        <a:xfrm>
          <a:off x="7444955" y="1066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101330</xdr:rowOff>
    </xdr:from>
    <xdr:ext cx="599010" cy="259045"/>
    <xdr:sp macro="" textlink="">
      <xdr:nvSpPr>
        <xdr:cNvPr id="266" name="n_3mainValue【橋りょう・トンネル】&#10;一人当たり有形固定資産（償却資産）額"/>
        <xdr:cNvSpPr txBox="1"/>
      </xdr:nvSpPr>
      <xdr:spPr>
        <a:xfrm>
          <a:off x="6670255" y="1066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112042</xdr:rowOff>
    </xdr:from>
    <xdr:ext cx="599010" cy="259045"/>
    <xdr:sp macro="" textlink="">
      <xdr:nvSpPr>
        <xdr:cNvPr id="267" name="n_4mainValue【橋りょう・トンネル】&#10;一人当たり有形固定資産（償却資産）額"/>
        <xdr:cNvSpPr txBox="1"/>
      </xdr:nvSpPr>
      <xdr:spPr>
        <a:xfrm>
          <a:off x="5872695" y="1067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086225" y="1302448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124960" y="1449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020820" y="1449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124960"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020820" y="13024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31216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5146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7399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96520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308" name="楕円 307"/>
        <xdr:cNvSpPr/>
      </xdr:nvSpPr>
      <xdr:spPr>
        <a:xfrm>
          <a:off x="403606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309" name="【公営住宅】&#10;有形固定資産減価償却率該当値テキスト"/>
        <xdr:cNvSpPr txBox="1"/>
      </xdr:nvSpPr>
      <xdr:spPr>
        <a:xfrm>
          <a:off x="4124960"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10" name="楕円 309"/>
        <xdr:cNvSpPr/>
      </xdr:nvSpPr>
      <xdr:spPr>
        <a:xfrm>
          <a:off x="331216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43814</xdr:rowOff>
    </xdr:to>
    <xdr:cxnSp macro="">
      <xdr:nvCxnSpPr>
        <xdr:cNvPr id="311" name="直線コネクタ 310"/>
        <xdr:cNvCxnSpPr/>
      </xdr:nvCxnSpPr>
      <xdr:spPr>
        <a:xfrm>
          <a:off x="3355340" y="13761719"/>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2" name="楕円 311"/>
        <xdr:cNvSpPr/>
      </xdr:nvSpPr>
      <xdr:spPr>
        <a:xfrm>
          <a:off x="2514600" y="137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100964</xdr:rowOff>
    </xdr:to>
    <xdr:cxnSp macro="">
      <xdr:nvCxnSpPr>
        <xdr:cNvPr id="313" name="直線コネクタ 312"/>
        <xdr:cNvCxnSpPr/>
      </xdr:nvCxnSpPr>
      <xdr:spPr>
        <a:xfrm flipV="1">
          <a:off x="2565400" y="13761719"/>
          <a:ext cx="78994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4" name="楕円 313"/>
        <xdr:cNvSpPr/>
      </xdr:nvSpPr>
      <xdr:spPr>
        <a:xfrm>
          <a:off x="17399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100964</xdr:rowOff>
    </xdr:to>
    <xdr:cxnSp macro="">
      <xdr:nvCxnSpPr>
        <xdr:cNvPr id="315" name="直線コネクタ 314"/>
        <xdr:cNvCxnSpPr/>
      </xdr:nvCxnSpPr>
      <xdr:spPr>
        <a:xfrm>
          <a:off x="1790700" y="13818869"/>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6" name="楕円 315"/>
        <xdr:cNvSpPr/>
      </xdr:nvSpPr>
      <xdr:spPr>
        <a:xfrm>
          <a:off x="965200" y="1374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82</xdr:row>
      <xdr:rowOff>72389</xdr:rowOff>
    </xdr:to>
    <xdr:cxnSp macro="">
      <xdr:nvCxnSpPr>
        <xdr:cNvPr id="317" name="直線コネクタ 316"/>
        <xdr:cNvCxnSpPr/>
      </xdr:nvCxnSpPr>
      <xdr:spPr>
        <a:xfrm>
          <a:off x="1008380" y="13792200"/>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xdr:cNvSpPr txBox="1"/>
      </xdr:nvSpPr>
      <xdr:spPr>
        <a:xfrm>
          <a:off x="317056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xdr:cNvSpPr txBox="1"/>
      </xdr:nvSpPr>
      <xdr:spPr>
        <a:xfrm>
          <a:off x="16110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xdr:cNvSpPr txBox="1"/>
      </xdr:nvSpPr>
      <xdr:spPr>
        <a:xfrm>
          <a:off x="8363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22" name="n_1mainValue【公営住宅】&#10;有形固定資産減価償却率"/>
        <xdr:cNvSpPr txBox="1"/>
      </xdr:nvSpPr>
      <xdr:spPr>
        <a:xfrm>
          <a:off x="317056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323" name="n_2mainValue【公営住宅】&#10;有形固定資産減価償却率"/>
        <xdr:cNvSpPr txBox="1"/>
      </xdr:nvSpPr>
      <xdr:spPr>
        <a:xfrm>
          <a:off x="238570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4" name="n_3mainValue【公営住宅】&#10;有形固定資産減価償却率"/>
        <xdr:cNvSpPr txBox="1"/>
      </xdr:nvSpPr>
      <xdr:spPr>
        <a:xfrm>
          <a:off x="16110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113047</xdr:rowOff>
    </xdr:from>
    <xdr:ext cx="405111" cy="259045"/>
    <xdr:sp macro="" textlink="">
      <xdr:nvSpPr>
        <xdr:cNvPr id="325" name="n_4mainValue【公営住宅】&#10;有形固定資産減価償却率"/>
        <xdr:cNvSpPr txBox="1"/>
      </xdr:nvSpPr>
      <xdr:spPr>
        <a:xfrm>
          <a:off x="83630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219565" y="13039725"/>
          <a:ext cx="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258300" y="145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154160" y="14499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258300"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154160" y="13039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9258300" y="1416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192260" y="141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8445500" y="1419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7670800" y="1420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68732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0985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65" name="楕円 364"/>
        <xdr:cNvSpPr/>
      </xdr:nvSpPr>
      <xdr:spPr>
        <a:xfrm>
          <a:off x="9192260" y="14047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156481</xdr:rowOff>
    </xdr:from>
    <xdr:ext cx="469744" cy="259045"/>
    <xdr:sp macro="" textlink="">
      <xdr:nvSpPr>
        <xdr:cNvPr id="366" name="【公営住宅】&#10;一人当たり面積該当値テキスト"/>
        <xdr:cNvSpPr txBox="1"/>
      </xdr:nvSpPr>
      <xdr:spPr>
        <a:xfrm>
          <a:off x="9258300" y="139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137795</xdr:rowOff>
    </xdr:from>
    <xdr:to>
      <xdr:col>50</xdr:col>
      <xdr:colOff>165100</xdr:colOff>
      <xdr:row>84</xdr:row>
      <xdr:rowOff>67945</xdr:rowOff>
    </xdr:to>
    <xdr:sp macro="" textlink="">
      <xdr:nvSpPr>
        <xdr:cNvPr id="367" name="楕円 366"/>
        <xdr:cNvSpPr/>
      </xdr:nvSpPr>
      <xdr:spPr>
        <a:xfrm>
          <a:off x="844550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12954</xdr:rowOff>
    </xdr:from>
    <xdr:to>
      <xdr:col>55</xdr:col>
      <xdr:colOff>0</xdr:colOff>
      <xdr:row>84</xdr:row>
      <xdr:rowOff>17145</xdr:rowOff>
    </xdr:to>
    <xdr:cxnSp macro="">
      <xdr:nvCxnSpPr>
        <xdr:cNvPr id="368" name="直線コネクタ 367"/>
        <xdr:cNvCxnSpPr/>
      </xdr:nvCxnSpPr>
      <xdr:spPr>
        <a:xfrm flipV="1">
          <a:off x="8496300" y="14094714"/>
          <a:ext cx="7239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1015</xdr:rowOff>
    </xdr:from>
    <xdr:to>
      <xdr:col>46</xdr:col>
      <xdr:colOff>38100</xdr:colOff>
      <xdr:row>84</xdr:row>
      <xdr:rowOff>102615</xdr:rowOff>
    </xdr:to>
    <xdr:sp macro="" textlink="">
      <xdr:nvSpPr>
        <xdr:cNvPr id="369" name="楕円 368"/>
        <xdr:cNvSpPr/>
      </xdr:nvSpPr>
      <xdr:spPr>
        <a:xfrm>
          <a:off x="767080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17145</xdr:rowOff>
    </xdr:from>
    <xdr:to>
      <xdr:col>50</xdr:col>
      <xdr:colOff>114300</xdr:colOff>
      <xdr:row>84</xdr:row>
      <xdr:rowOff>51815</xdr:rowOff>
    </xdr:to>
    <xdr:cxnSp macro="">
      <xdr:nvCxnSpPr>
        <xdr:cNvPr id="370" name="直線コネクタ 369"/>
        <xdr:cNvCxnSpPr/>
      </xdr:nvCxnSpPr>
      <xdr:spPr>
        <a:xfrm flipV="1">
          <a:off x="7713980" y="14098905"/>
          <a:ext cx="78232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xdr:rowOff>
    </xdr:from>
    <xdr:to>
      <xdr:col>41</xdr:col>
      <xdr:colOff>101600</xdr:colOff>
      <xdr:row>84</xdr:row>
      <xdr:rowOff>104521</xdr:rowOff>
    </xdr:to>
    <xdr:sp macro="" textlink="">
      <xdr:nvSpPr>
        <xdr:cNvPr id="371" name="楕円 370"/>
        <xdr:cNvSpPr/>
      </xdr:nvSpPr>
      <xdr:spPr>
        <a:xfrm>
          <a:off x="6873240" y="140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51815</xdr:rowOff>
    </xdr:from>
    <xdr:to>
      <xdr:col>45</xdr:col>
      <xdr:colOff>177800</xdr:colOff>
      <xdr:row>84</xdr:row>
      <xdr:rowOff>53721</xdr:rowOff>
    </xdr:to>
    <xdr:cxnSp macro="">
      <xdr:nvCxnSpPr>
        <xdr:cNvPr id="372" name="直線コネクタ 371"/>
        <xdr:cNvCxnSpPr/>
      </xdr:nvCxnSpPr>
      <xdr:spPr>
        <a:xfrm flipV="1">
          <a:off x="6924040" y="14133575"/>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xdr:rowOff>
    </xdr:from>
    <xdr:to>
      <xdr:col>36</xdr:col>
      <xdr:colOff>165100</xdr:colOff>
      <xdr:row>84</xdr:row>
      <xdr:rowOff>106426</xdr:rowOff>
    </xdr:to>
    <xdr:sp macro="" textlink="">
      <xdr:nvSpPr>
        <xdr:cNvPr id="373" name="楕円 372"/>
        <xdr:cNvSpPr/>
      </xdr:nvSpPr>
      <xdr:spPr>
        <a:xfrm>
          <a:off x="6098540" y="140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53721</xdr:rowOff>
    </xdr:from>
    <xdr:to>
      <xdr:col>41</xdr:col>
      <xdr:colOff>50800</xdr:colOff>
      <xdr:row>84</xdr:row>
      <xdr:rowOff>55626</xdr:rowOff>
    </xdr:to>
    <xdr:cxnSp macro="">
      <xdr:nvCxnSpPr>
        <xdr:cNvPr id="374" name="直線コネクタ 373"/>
        <xdr:cNvCxnSpPr/>
      </xdr:nvCxnSpPr>
      <xdr:spPr>
        <a:xfrm flipV="1">
          <a:off x="6149340" y="14135481"/>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8271587" y="142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7509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67120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59373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84472</xdr:rowOff>
    </xdr:from>
    <xdr:ext cx="469744" cy="259045"/>
    <xdr:sp macro="" textlink="">
      <xdr:nvSpPr>
        <xdr:cNvPr id="379" name="n_1mainValue【公営住宅】&#10;一人当たり面積"/>
        <xdr:cNvSpPr txBox="1"/>
      </xdr:nvSpPr>
      <xdr:spPr>
        <a:xfrm>
          <a:off x="8271587" y="1383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80" name="n_2mainValue【公営住宅】&#10;一人当たり面積"/>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121048</xdr:rowOff>
    </xdr:from>
    <xdr:ext cx="469744" cy="259045"/>
    <xdr:sp macro="" textlink="">
      <xdr:nvSpPr>
        <xdr:cNvPr id="381" name="n_3mainValue【公営住宅】&#10;一人当たり面積"/>
        <xdr:cNvSpPr txBox="1"/>
      </xdr:nvSpPr>
      <xdr:spPr>
        <a:xfrm>
          <a:off x="6712027" y="138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82" name="n_4mainValue【公営住宅】&#10;一人当たり面積"/>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4375764" y="5570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4414500"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4287500" y="557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xdr:cNvSpPr txBox="1"/>
      </xdr:nvSpPr>
      <xdr:spPr>
        <a:xfrm>
          <a:off x="144145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357884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28041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123188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31115</xdr:rowOff>
    </xdr:from>
    <xdr:to>
      <xdr:col>81</xdr:col>
      <xdr:colOff>101600</xdr:colOff>
      <xdr:row>40</xdr:row>
      <xdr:rowOff>132715</xdr:rowOff>
    </xdr:to>
    <xdr:sp macro="" textlink="">
      <xdr:nvSpPr>
        <xdr:cNvPr id="439" name="楕円 438"/>
        <xdr:cNvSpPr/>
      </xdr:nvSpPr>
      <xdr:spPr>
        <a:xfrm>
          <a:off x="1357884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440" name="楕円 439"/>
        <xdr:cNvSpPr/>
      </xdr:nvSpPr>
      <xdr:spPr>
        <a:xfrm>
          <a:off x="1280414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49530</xdr:rowOff>
    </xdr:from>
    <xdr:to>
      <xdr:col>81</xdr:col>
      <xdr:colOff>50800</xdr:colOff>
      <xdr:row>40</xdr:row>
      <xdr:rowOff>81915</xdr:rowOff>
    </xdr:to>
    <xdr:cxnSp macro="">
      <xdr:nvCxnSpPr>
        <xdr:cNvPr id="441" name="直線コネクタ 440"/>
        <xdr:cNvCxnSpPr/>
      </xdr:nvCxnSpPr>
      <xdr:spPr>
        <a:xfrm>
          <a:off x="12854940" y="675513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442" name="楕円 441"/>
        <xdr:cNvSpPr/>
      </xdr:nvSpPr>
      <xdr:spPr>
        <a:xfrm>
          <a:off x="12029440" y="667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49530</xdr:rowOff>
    </xdr:to>
    <xdr:cxnSp macro="">
      <xdr:nvCxnSpPr>
        <xdr:cNvPr id="443" name="直線コネクタ 442"/>
        <xdr:cNvCxnSpPr/>
      </xdr:nvCxnSpPr>
      <xdr:spPr>
        <a:xfrm>
          <a:off x="12072620" y="672274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444" name="楕円 443"/>
        <xdr:cNvSpPr/>
      </xdr:nvSpPr>
      <xdr:spPr>
        <a:xfrm>
          <a:off x="1123188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17145</xdr:rowOff>
    </xdr:to>
    <xdr:cxnSp macro="">
      <xdr:nvCxnSpPr>
        <xdr:cNvPr id="445" name="直線コネクタ 444"/>
        <xdr:cNvCxnSpPr/>
      </xdr:nvCxnSpPr>
      <xdr:spPr>
        <a:xfrm>
          <a:off x="11282680" y="669417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6" name="n_1aveValue【認定こども園・幼稚園・保育所】&#10;有形固定資産減価償却率"/>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47" name="n_2aveValue【認定こども園・幼稚園・保育所】&#10;有形固定資産減価償却率"/>
        <xdr:cNvSpPr txBox="1"/>
      </xdr:nvSpPr>
      <xdr:spPr>
        <a:xfrm>
          <a:off x="12675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8" name="n_3aveValue【認定こども園・幼稚園・保育所】&#10;有形固定資産減価償却率"/>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49" name="n_4aveValue【認定こども園・幼稚園・保育所】&#10;有形固定資産減価償却率"/>
        <xdr:cNvSpPr txBox="1"/>
      </xdr:nvSpPr>
      <xdr:spPr>
        <a:xfrm>
          <a:off x="1110298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123842</xdr:rowOff>
    </xdr:from>
    <xdr:ext cx="405111" cy="259045"/>
    <xdr:sp macro="" textlink="">
      <xdr:nvSpPr>
        <xdr:cNvPr id="450" name="n_1mainValue【認定こども園・幼稚園・保育所】&#10;有形固定資産減価償却率"/>
        <xdr:cNvSpPr txBox="1"/>
      </xdr:nvSpPr>
      <xdr:spPr>
        <a:xfrm>
          <a:off x="134372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451" name="n_2mainValue【認定こども園・幼稚園・保育所】&#10;有形固定資産減価償却率"/>
        <xdr:cNvSpPr txBox="1"/>
      </xdr:nvSpPr>
      <xdr:spPr>
        <a:xfrm>
          <a:off x="126752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452" name="n_3mainValue【認定こども園・幼稚園・保育所】&#10;有形固定資産減価償却率"/>
        <xdr:cNvSpPr txBox="1"/>
      </xdr:nvSpPr>
      <xdr:spPr>
        <a:xfrm>
          <a:off x="119005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453" name="n_4mainValue【認定こども園・幼稚園・保育所】&#10;有形固定資産減価償却率"/>
        <xdr:cNvSpPr txBox="1"/>
      </xdr:nvSpPr>
      <xdr:spPr>
        <a:xfrm>
          <a:off x="1110298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77" name="直線コネクタ 476"/>
        <xdr:cNvCxnSpPr/>
      </xdr:nvCxnSpPr>
      <xdr:spPr>
        <a:xfrm flipV="1">
          <a:off x="19509104" y="58445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78" name="【認定こども園・幼稚園・保育所】&#10;一人当たり面積最小値テキスト"/>
        <xdr:cNvSpPr txBox="1"/>
      </xdr:nvSpPr>
      <xdr:spPr>
        <a:xfrm>
          <a:off x="1954784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79" name="直線コネクタ 478"/>
        <xdr:cNvCxnSpPr/>
      </xdr:nvCxnSpPr>
      <xdr:spPr>
        <a:xfrm>
          <a:off x="194437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0" name="【認定こども園・幼稚園・保育所】&#10;一人当たり面積最大値テキスト"/>
        <xdr:cNvSpPr txBox="1"/>
      </xdr:nvSpPr>
      <xdr:spPr>
        <a:xfrm>
          <a:off x="1954784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1" name="直線コネクタ 480"/>
        <xdr:cNvCxnSpPr/>
      </xdr:nvCxnSpPr>
      <xdr:spPr>
        <a:xfrm>
          <a:off x="1944370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2" name="【認定こども園・幼稚園・保育所】&#10;一人当たり面積平均値テキスト"/>
        <xdr:cNvSpPr txBox="1"/>
      </xdr:nvSpPr>
      <xdr:spPr>
        <a:xfrm>
          <a:off x="1954784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3" name="フローチャート: 判断 482"/>
        <xdr:cNvSpPr/>
      </xdr:nvSpPr>
      <xdr:spPr>
        <a:xfrm>
          <a:off x="1945894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4" name="フローチャート: 判断 483"/>
        <xdr:cNvSpPr/>
      </xdr:nvSpPr>
      <xdr:spPr>
        <a:xfrm>
          <a:off x="1873504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5" name="フローチャート: 判断 484"/>
        <xdr:cNvSpPr/>
      </xdr:nvSpPr>
      <xdr:spPr>
        <a:xfrm>
          <a:off x="179374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6" name="フローチャート: 判断 485"/>
        <xdr:cNvSpPr/>
      </xdr:nvSpPr>
      <xdr:spPr>
        <a:xfrm>
          <a:off x="17162780" y="669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87" name="フローチャート: 判断 486"/>
        <xdr:cNvSpPr/>
      </xdr:nvSpPr>
      <xdr:spPr>
        <a:xfrm>
          <a:off x="16388080" y="670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46355</xdr:rowOff>
    </xdr:from>
    <xdr:to>
      <xdr:col>112</xdr:col>
      <xdr:colOff>38100</xdr:colOff>
      <xdr:row>41</xdr:row>
      <xdr:rowOff>147955</xdr:rowOff>
    </xdr:to>
    <xdr:sp macro="" textlink="">
      <xdr:nvSpPr>
        <xdr:cNvPr id="493" name="楕円 492"/>
        <xdr:cNvSpPr/>
      </xdr:nvSpPr>
      <xdr:spPr>
        <a:xfrm>
          <a:off x="18735040" y="6919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46355</xdr:rowOff>
    </xdr:from>
    <xdr:to>
      <xdr:col>107</xdr:col>
      <xdr:colOff>101600</xdr:colOff>
      <xdr:row>41</xdr:row>
      <xdr:rowOff>147955</xdr:rowOff>
    </xdr:to>
    <xdr:sp macro="" textlink="">
      <xdr:nvSpPr>
        <xdr:cNvPr id="494" name="楕円 493"/>
        <xdr:cNvSpPr/>
      </xdr:nvSpPr>
      <xdr:spPr>
        <a:xfrm>
          <a:off x="1793748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97155</xdr:rowOff>
    </xdr:from>
    <xdr:to>
      <xdr:col>111</xdr:col>
      <xdr:colOff>177800</xdr:colOff>
      <xdr:row>41</xdr:row>
      <xdr:rowOff>97155</xdr:rowOff>
    </xdr:to>
    <xdr:cxnSp macro="">
      <xdr:nvCxnSpPr>
        <xdr:cNvPr id="495" name="直線コネクタ 494"/>
        <xdr:cNvCxnSpPr/>
      </xdr:nvCxnSpPr>
      <xdr:spPr>
        <a:xfrm>
          <a:off x="17988280" y="69703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46355</xdr:rowOff>
    </xdr:from>
    <xdr:to>
      <xdr:col>102</xdr:col>
      <xdr:colOff>165100</xdr:colOff>
      <xdr:row>41</xdr:row>
      <xdr:rowOff>147955</xdr:rowOff>
    </xdr:to>
    <xdr:sp macro="" textlink="">
      <xdr:nvSpPr>
        <xdr:cNvPr id="496" name="楕円 495"/>
        <xdr:cNvSpPr/>
      </xdr:nvSpPr>
      <xdr:spPr>
        <a:xfrm>
          <a:off x="1716278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97155</xdr:rowOff>
    </xdr:from>
    <xdr:to>
      <xdr:col>107</xdr:col>
      <xdr:colOff>50800</xdr:colOff>
      <xdr:row>41</xdr:row>
      <xdr:rowOff>97155</xdr:rowOff>
    </xdr:to>
    <xdr:cxnSp macro="">
      <xdr:nvCxnSpPr>
        <xdr:cNvPr id="497" name="直線コネクタ 496"/>
        <xdr:cNvCxnSpPr/>
      </xdr:nvCxnSpPr>
      <xdr:spPr>
        <a:xfrm>
          <a:off x="17213580" y="69703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498" name="楕円 497"/>
        <xdr:cNvSpPr/>
      </xdr:nvSpPr>
      <xdr:spPr>
        <a:xfrm>
          <a:off x="16388080" y="692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97155</xdr:rowOff>
    </xdr:from>
    <xdr:to>
      <xdr:col>102</xdr:col>
      <xdr:colOff>114300</xdr:colOff>
      <xdr:row>41</xdr:row>
      <xdr:rowOff>99060</xdr:rowOff>
    </xdr:to>
    <xdr:cxnSp macro="">
      <xdr:nvCxnSpPr>
        <xdr:cNvPr id="499" name="直線コネクタ 498"/>
        <xdr:cNvCxnSpPr/>
      </xdr:nvCxnSpPr>
      <xdr:spPr>
        <a:xfrm flipV="1">
          <a:off x="16431260" y="697039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0" name="n_1aveValue【認定こども園・幼稚園・保育所】&#10;一人当たり面積"/>
        <xdr:cNvSpPr txBox="1"/>
      </xdr:nvSpPr>
      <xdr:spPr>
        <a:xfrm>
          <a:off x="185611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1" name="n_2aveValue【認定こども園・幼稚園・保育所】&#10;一人当たり面積"/>
        <xdr:cNvSpPr txBox="1"/>
      </xdr:nvSpPr>
      <xdr:spPr>
        <a:xfrm>
          <a:off x="1777626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2" name="n_3aveValue【認定こども園・幼稚園・保育所】&#10;一人当たり面積"/>
        <xdr:cNvSpPr txBox="1"/>
      </xdr:nvSpPr>
      <xdr:spPr>
        <a:xfrm>
          <a:off x="1700156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3" name="n_4aveValue【認定こども園・幼稚園・保育所】&#10;一人当たり面積"/>
        <xdr:cNvSpPr txBox="1"/>
      </xdr:nvSpPr>
      <xdr:spPr>
        <a:xfrm>
          <a:off x="162268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139082</xdr:rowOff>
    </xdr:from>
    <xdr:ext cx="469744" cy="259045"/>
    <xdr:sp macro="" textlink="">
      <xdr:nvSpPr>
        <xdr:cNvPr id="504" name="n_1mainValue【認定こども園・幼稚園・保育所】&#10;一人当たり面積"/>
        <xdr:cNvSpPr txBox="1"/>
      </xdr:nvSpPr>
      <xdr:spPr>
        <a:xfrm>
          <a:off x="18561127" y="70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139082</xdr:rowOff>
    </xdr:from>
    <xdr:ext cx="469744" cy="259045"/>
    <xdr:sp macro="" textlink="">
      <xdr:nvSpPr>
        <xdr:cNvPr id="505" name="n_2mainValue【認定こども園・幼稚園・保育所】&#10;一人当たり面積"/>
        <xdr:cNvSpPr txBox="1"/>
      </xdr:nvSpPr>
      <xdr:spPr>
        <a:xfrm>
          <a:off x="17776267" y="70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139082</xdr:rowOff>
    </xdr:from>
    <xdr:ext cx="469744" cy="259045"/>
    <xdr:sp macro="" textlink="">
      <xdr:nvSpPr>
        <xdr:cNvPr id="506" name="n_3mainValue【認定こども園・幼稚園・保育所】&#10;一人当たり面積"/>
        <xdr:cNvSpPr txBox="1"/>
      </xdr:nvSpPr>
      <xdr:spPr>
        <a:xfrm>
          <a:off x="17001567" y="70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7" name="n_4mainValue【認定こども園・幼稚園・保育所】&#10;一人当たり面積"/>
        <xdr:cNvSpPr txBox="1"/>
      </xdr:nvSpPr>
      <xdr:spPr>
        <a:xfrm>
          <a:off x="1622686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2" name="直線コネクタ 531"/>
        <xdr:cNvCxnSpPr/>
      </xdr:nvCxnSpPr>
      <xdr:spPr>
        <a:xfrm flipV="1">
          <a:off x="14375764" y="946975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3" name="【学校施設】&#10;有形固定資産減価償却率最小値テキスト"/>
        <xdr:cNvSpPr txBox="1"/>
      </xdr:nvSpPr>
      <xdr:spPr>
        <a:xfrm>
          <a:off x="144145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34" name="直線コネクタ 533"/>
        <xdr:cNvCxnSpPr/>
      </xdr:nvCxnSpPr>
      <xdr:spPr>
        <a:xfrm>
          <a:off x="14287500" y="10547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35" name="【学校施設】&#10;有形固定資産減価償却率最大値テキスト"/>
        <xdr:cNvSpPr txBox="1"/>
      </xdr:nvSpPr>
      <xdr:spPr>
        <a:xfrm>
          <a:off x="144145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36" name="直線コネクタ 535"/>
        <xdr:cNvCxnSpPr/>
      </xdr:nvCxnSpPr>
      <xdr:spPr>
        <a:xfrm>
          <a:off x="14287500" y="946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xdr:cNvSpPr txBox="1"/>
      </xdr:nvSpPr>
      <xdr:spPr>
        <a:xfrm>
          <a:off x="144145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4325600" y="1007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39" name="フローチャート: 判断 538"/>
        <xdr:cNvSpPr/>
      </xdr:nvSpPr>
      <xdr:spPr>
        <a:xfrm>
          <a:off x="1357884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0" name="フローチャート: 判断 539"/>
        <xdr:cNvSpPr/>
      </xdr:nvSpPr>
      <xdr:spPr>
        <a:xfrm>
          <a:off x="128041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1" name="フローチャート: 判断 540"/>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2" name="フローチャート: 判断 541"/>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48" name="楕円 547"/>
        <xdr:cNvSpPr/>
      </xdr:nvSpPr>
      <xdr:spPr>
        <a:xfrm>
          <a:off x="14325600" y="99275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49" name="【学校施設】&#10;有形固定資産減価償却率該当値テキスト"/>
        <xdr:cNvSpPr txBox="1"/>
      </xdr:nvSpPr>
      <xdr:spPr>
        <a:xfrm>
          <a:off x="144145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550" name="楕円 549"/>
        <xdr:cNvSpPr/>
      </xdr:nvSpPr>
      <xdr:spPr>
        <a:xfrm>
          <a:off x="1357884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87630</xdr:rowOff>
    </xdr:to>
    <xdr:cxnSp macro="">
      <xdr:nvCxnSpPr>
        <xdr:cNvPr id="551" name="直線コネクタ 550"/>
        <xdr:cNvCxnSpPr/>
      </xdr:nvCxnSpPr>
      <xdr:spPr>
        <a:xfrm>
          <a:off x="13629640" y="994410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2" name="楕円 551"/>
        <xdr:cNvSpPr/>
      </xdr:nvSpPr>
      <xdr:spPr>
        <a:xfrm>
          <a:off x="128041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53340</xdr:rowOff>
    </xdr:to>
    <xdr:cxnSp macro="">
      <xdr:nvCxnSpPr>
        <xdr:cNvPr id="553" name="直線コネクタ 552"/>
        <xdr:cNvCxnSpPr/>
      </xdr:nvCxnSpPr>
      <xdr:spPr>
        <a:xfrm>
          <a:off x="12854940" y="99021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111125</xdr:rowOff>
    </xdr:from>
    <xdr:to>
      <xdr:col>72</xdr:col>
      <xdr:colOff>38100</xdr:colOff>
      <xdr:row>59</xdr:row>
      <xdr:rowOff>41275</xdr:rowOff>
    </xdr:to>
    <xdr:sp macro="" textlink="">
      <xdr:nvSpPr>
        <xdr:cNvPr id="554" name="楕円 553"/>
        <xdr:cNvSpPr/>
      </xdr:nvSpPr>
      <xdr:spPr>
        <a:xfrm>
          <a:off x="12029440" y="9834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11430</xdr:rowOff>
    </xdr:to>
    <xdr:cxnSp macro="">
      <xdr:nvCxnSpPr>
        <xdr:cNvPr id="555" name="直線コネクタ 554"/>
        <xdr:cNvCxnSpPr/>
      </xdr:nvCxnSpPr>
      <xdr:spPr>
        <a:xfrm>
          <a:off x="12072620" y="988504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92075</xdr:rowOff>
    </xdr:from>
    <xdr:to>
      <xdr:col>67</xdr:col>
      <xdr:colOff>101600</xdr:colOff>
      <xdr:row>59</xdr:row>
      <xdr:rowOff>22225</xdr:rowOff>
    </xdr:to>
    <xdr:sp macro="" textlink="">
      <xdr:nvSpPr>
        <xdr:cNvPr id="556" name="楕円 555"/>
        <xdr:cNvSpPr/>
      </xdr:nvSpPr>
      <xdr:spPr>
        <a:xfrm>
          <a:off x="11231880" y="981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142875</xdr:rowOff>
    </xdr:from>
    <xdr:to>
      <xdr:col>71</xdr:col>
      <xdr:colOff>177800</xdr:colOff>
      <xdr:row>58</xdr:row>
      <xdr:rowOff>161925</xdr:rowOff>
    </xdr:to>
    <xdr:cxnSp macro="">
      <xdr:nvCxnSpPr>
        <xdr:cNvPr id="557" name="直線コネクタ 556"/>
        <xdr:cNvCxnSpPr/>
      </xdr:nvCxnSpPr>
      <xdr:spPr>
        <a:xfrm>
          <a:off x="11282680" y="986599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58" name="n_1aveValue【学校施設】&#10;有形固定資産減価償却率"/>
        <xdr:cNvSpPr txBox="1"/>
      </xdr:nvSpPr>
      <xdr:spPr>
        <a:xfrm>
          <a:off x="134372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59" name="n_2ave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0" name="n_3aveValue【学校施設】&#10;有形固定資産減価償却率"/>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61" name="n_4aveValue【学校施設】&#10;有形固定資産減価償却率"/>
        <xdr:cNvSpPr txBox="1"/>
      </xdr:nvSpPr>
      <xdr:spPr>
        <a:xfrm>
          <a:off x="1110298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120667</xdr:rowOff>
    </xdr:from>
    <xdr:ext cx="405111" cy="259045"/>
    <xdr:sp macro="" textlink="">
      <xdr:nvSpPr>
        <xdr:cNvPr id="562" name="n_1mainValue【学校施設】&#10;有形固定資産減価償却率"/>
        <xdr:cNvSpPr txBox="1"/>
      </xdr:nvSpPr>
      <xdr:spPr>
        <a:xfrm>
          <a:off x="134372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3" name="n_2mainValue【学校施設】&#10;有形固定資産減価償却率"/>
        <xdr:cNvSpPr txBox="1"/>
      </xdr:nvSpPr>
      <xdr:spPr>
        <a:xfrm>
          <a:off x="12675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57802</xdr:rowOff>
    </xdr:from>
    <xdr:ext cx="405111" cy="259045"/>
    <xdr:sp macro="" textlink="">
      <xdr:nvSpPr>
        <xdr:cNvPr id="564" name="n_3mainValue【学校施設】&#10;有形固定資産減価償却率"/>
        <xdr:cNvSpPr txBox="1"/>
      </xdr:nvSpPr>
      <xdr:spPr>
        <a:xfrm>
          <a:off x="119005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38752</xdr:rowOff>
    </xdr:from>
    <xdr:ext cx="405111" cy="259045"/>
    <xdr:sp macro="" textlink="">
      <xdr:nvSpPr>
        <xdr:cNvPr id="565" name="n_4mainValue【学校施設】&#10;有形固定資産減価償却率"/>
        <xdr:cNvSpPr txBox="1"/>
      </xdr:nvSpPr>
      <xdr:spPr>
        <a:xfrm>
          <a:off x="1110298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86" name="直線コネクタ 585"/>
        <xdr:cNvCxnSpPr/>
      </xdr:nvCxnSpPr>
      <xdr:spPr>
        <a:xfrm flipV="1">
          <a:off x="19509104" y="9343644"/>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87" name="【学校施設】&#10;一人当たり面積最小値テキスト"/>
        <xdr:cNvSpPr txBox="1"/>
      </xdr:nvSpPr>
      <xdr:spPr>
        <a:xfrm>
          <a:off x="1954784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88" name="直線コネクタ 587"/>
        <xdr:cNvCxnSpPr/>
      </xdr:nvCxnSpPr>
      <xdr:spPr>
        <a:xfrm>
          <a:off x="194437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89" name="【学校施設】&#10;一人当たり面積最大値テキスト"/>
        <xdr:cNvSpPr txBox="1"/>
      </xdr:nvSpPr>
      <xdr:spPr>
        <a:xfrm>
          <a:off x="19547840" y="9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0" name="直線コネクタ 589"/>
        <xdr:cNvCxnSpPr/>
      </xdr:nvCxnSpPr>
      <xdr:spPr>
        <a:xfrm>
          <a:off x="19443700" y="934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1" name="【学校施設】&#10;一人当たり面積平均値テキスト"/>
        <xdr:cNvSpPr txBox="1"/>
      </xdr:nvSpPr>
      <xdr:spPr>
        <a:xfrm>
          <a:off x="19547840" y="998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2" name="フローチャート: 判断 591"/>
        <xdr:cNvSpPr/>
      </xdr:nvSpPr>
      <xdr:spPr>
        <a:xfrm>
          <a:off x="19458940" y="1000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3" name="フローチャート: 判断 592"/>
        <xdr:cNvSpPr/>
      </xdr:nvSpPr>
      <xdr:spPr>
        <a:xfrm>
          <a:off x="18735040" y="10042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594" name="フローチャート: 判断 593"/>
        <xdr:cNvSpPr/>
      </xdr:nvSpPr>
      <xdr:spPr>
        <a:xfrm>
          <a:off x="17937480" y="10057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595" name="フローチャート: 判断 594"/>
        <xdr:cNvSpPr/>
      </xdr:nvSpPr>
      <xdr:spPr>
        <a:xfrm>
          <a:off x="17162780" y="100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596" name="フローチャート: 判断 595"/>
        <xdr:cNvSpPr/>
      </xdr:nvSpPr>
      <xdr:spPr>
        <a:xfrm>
          <a:off x="16388080" y="100681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157797</xdr:rowOff>
    </xdr:from>
    <xdr:to>
      <xdr:col>116</xdr:col>
      <xdr:colOff>114300</xdr:colOff>
      <xdr:row>59</xdr:row>
      <xdr:rowOff>87947</xdr:rowOff>
    </xdr:to>
    <xdr:sp macro="" textlink="">
      <xdr:nvSpPr>
        <xdr:cNvPr id="602" name="楕円 601"/>
        <xdr:cNvSpPr/>
      </xdr:nvSpPr>
      <xdr:spPr>
        <a:xfrm>
          <a:off x="19458940" y="9880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9224</xdr:rowOff>
    </xdr:from>
    <xdr:ext cx="469744" cy="259045"/>
    <xdr:sp macro="" textlink="">
      <xdr:nvSpPr>
        <xdr:cNvPr id="603" name="【学校施設】&#10;一人当たり面積該当値テキスト"/>
        <xdr:cNvSpPr txBox="1"/>
      </xdr:nvSpPr>
      <xdr:spPr>
        <a:xfrm>
          <a:off x="19547840" y="9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170370</xdr:rowOff>
    </xdr:from>
    <xdr:to>
      <xdr:col>112</xdr:col>
      <xdr:colOff>38100</xdr:colOff>
      <xdr:row>59</xdr:row>
      <xdr:rowOff>100520</xdr:rowOff>
    </xdr:to>
    <xdr:sp macro="" textlink="">
      <xdr:nvSpPr>
        <xdr:cNvPr id="604" name="楕円 603"/>
        <xdr:cNvSpPr/>
      </xdr:nvSpPr>
      <xdr:spPr>
        <a:xfrm>
          <a:off x="18735040" y="9893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37147</xdr:rowOff>
    </xdr:from>
    <xdr:to>
      <xdr:col>116</xdr:col>
      <xdr:colOff>63500</xdr:colOff>
      <xdr:row>59</xdr:row>
      <xdr:rowOff>49720</xdr:rowOff>
    </xdr:to>
    <xdr:cxnSp macro="">
      <xdr:nvCxnSpPr>
        <xdr:cNvPr id="605" name="直線コネクタ 604"/>
        <xdr:cNvCxnSpPr/>
      </xdr:nvCxnSpPr>
      <xdr:spPr>
        <a:xfrm flipV="1">
          <a:off x="18778220" y="9927907"/>
          <a:ext cx="7315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146368</xdr:rowOff>
    </xdr:from>
    <xdr:to>
      <xdr:col>107</xdr:col>
      <xdr:colOff>101600</xdr:colOff>
      <xdr:row>59</xdr:row>
      <xdr:rowOff>76518</xdr:rowOff>
    </xdr:to>
    <xdr:sp macro="" textlink="">
      <xdr:nvSpPr>
        <xdr:cNvPr id="606" name="楕円 605"/>
        <xdr:cNvSpPr/>
      </xdr:nvSpPr>
      <xdr:spPr>
        <a:xfrm>
          <a:off x="17937480" y="9869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25718</xdr:rowOff>
    </xdr:from>
    <xdr:to>
      <xdr:col>111</xdr:col>
      <xdr:colOff>177800</xdr:colOff>
      <xdr:row>59</xdr:row>
      <xdr:rowOff>49720</xdr:rowOff>
    </xdr:to>
    <xdr:cxnSp macro="">
      <xdr:nvCxnSpPr>
        <xdr:cNvPr id="607" name="直線コネクタ 606"/>
        <xdr:cNvCxnSpPr/>
      </xdr:nvCxnSpPr>
      <xdr:spPr>
        <a:xfrm>
          <a:off x="17988280" y="9916478"/>
          <a:ext cx="78994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154369</xdr:rowOff>
    </xdr:from>
    <xdr:to>
      <xdr:col>102</xdr:col>
      <xdr:colOff>165100</xdr:colOff>
      <xdr:row>59</xdr:row>
      <xdr:rowOff>84519</xdr:rowOff>
    </xdr:to>
    <xdr:sp macro="" textlink="">
      <xdr:nvSpPr>
        <xdr:cNvPr id="608" name="楕円 607"/>
        <xdr:cNvSpPr/>
      </xdr:nvSpPr>
      <xdr:spPr>
        <a:xfrm>
          <a:off x="17162780" y="9877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25718</xdr:rowOff>
    </xdr:from>
    <xdr:to>
      <xdr:col>107</xdr:col>
      <xdr:colOff>50800</xdr:colOff>
      <xdr:row>59</xdr:row>
      <xdr:rowOff>33719</xdr:rowOff>
    </xdr:to>
    <xdr:cxnSp macro="">
      <xdr:nvCxnSpPr>
        <xdr:cNvPr id="609" name="直線コネクタ 608"/>
        <xdr:cNvCxnSpPr/>
      </xdr:nvCxnSpPr>
      <xdr:spPr>
        <a:xfrm flipV="1">
          <a:off x="17213580" y="9916478"/>
          <a:ext cx="7747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160655</xdr:rowOff>
    </xdr:from>
    <xdr:to>
      <xdr:col>98</xdr:col>
      <xdr:colOff>38100</xdr:colOff>
      <xdr:row>59</xdr:row>
      <xdr:rowOff>90805</xdr:rowOff>
    </xdr:to>
    <xdr:sp macro="" textlink="">
      <xdr:nvSpPr>
        <xdr:cNvPr id="610" name="楕円 609"/>
        <xdr:cNvSpPr/>
      </xdr:nvSpPr>
      <xdr:spPr>
        <a:xfrm>
          <a:off x="16388080" y="9883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33719</xdr:rowOff>
    </xdr:from>
    <xdr:to>
      <xdr:col>102</xdr:col>
      <xdr:colOff>114300</xdr:colOff>
      <xdr:row>59</xdr:row>
      <xdr:rowOff>40005</xdr:rowOff>
    </xdr:to>
    <xdr:cxnSp macro="">
      <xdr:nvCxnSpPr>
        <xdr:cNvPr id="611" name="直線コネクタ 610"/>
        <xdr:cNvCxnSpPr/>
      </xdr:nvCxnSpPr>
      <xdr:spPr>
        <a:xfrm flipV="1">
          <a:off x="16431260" y="9924479"/>
          <a:ext cx="78232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2" name="n_1aveValue【学校施設】&#10;一人当たり面積"/>
        <xdr:cNvSpPr txBox="1"/>
      </xdr:nvSpPr>
      <xdr:spPr>
        <a:xfrm>
          <a:off x="18561127" y="1013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3" name="n_2aveValue【学校施設】&#10;一人当たり面積"/>
        <xdr:cNvSpPr txBox="1"/>
      </xdr:nvSpPr>
      <xdr:spPr>
        <a:xfrm>
          <a:off x="17776267" y="101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14" name="n_3aveValue【学校施設】&#10;一人当たり面積"/>
        <xdr:cNvSpPr txBox="1"/>
      </xdr:nvSpPr>
      <xdr:spPr>
        <a:xfrm>
          <a:off x="17001567" y="1015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15" name="n_4aveValue【学校施設】&#10;一人当たり面積"/>
        <xdr:cNvSpPr txBox="1"/>
      </xdr:nvSpPr>
      <xdr:spPr>
        <a:xfrm>
          <a:off x="16226867" y="101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117047</xdr:rowOff>
    </xdr:from>
    <xdr:ext cx="469744" cy="259045"/>
    <xdr:sp macro="" textlink="">
      <xdr:nvSpPr>
        <xdr:cNvPr id="616" name="n_1mainValue【学校施設】&#10;一人当たり面積"/>
        <xdr:cNvSpPr txBox="1"/>
      </xdr:nvSpPr>
      <xdr:spPr>
        <a:xfrm>
          <a:off x="18561127" y="967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93045</xdr:rowOff>
    </xdr:from>
    <xdr:ext cx="469744" cy="259045"/>
    <xdr:sp macro="" textlink="">
      <xdr:nvSpPr>
        <xdr:cNvPr id="617" name="n_2mainValue【学校施設】&#10;一人当たり面積"/>
        <xdr:cNvSpPr txBox="1"/>
      </xdr:nvSpPr>
      <xdr:spPr>
        <a:xfrm>
          <a:off x="17776267" y="964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101046</xdr:rowOff>
    </xdr:from>
    <xdr:ext cx="469744" cy="259045"/>
    <xdr:sp macro="" textlink="">
      <xdr:nvSpPr>
        <xdr:cNvPr id="618" name="n_3mainValue【学校施設】&#10;一人当たり面積"/>
        <xdr:cNvSpPr txBox="1"/>
      </xdr:nvSpPr>
      <xdr:spPr>
        <a:xfrm>
          <a:off x="17001567" y="965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107332</xdr:rowOff>
    </xdr:from>
    <xdr:ext cx="469744" cy="259045"/>
    <xdr:sp macro="" textlink="">
      <xdr:nvSpPr>
        <xdr:cNvPr id="619" name="n_4mainValue【学校施設】&#10;一人当たり面積"/>
        <xdr:cNvSpPr txBox="1"/>
      </xdr:nvSpPr>
      <xdr:spPr>
        <a:xfrm>
          <a:off x="16226867" y="9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1" name="直線コネクタ 660"/>
        <xdr:cNvCxnSpPr/>
      </xdr:nvCxnSpPr>
      <xdr:spPr>
        <a:xfrm flipV="1">
          <a:off x="14375764" y="16920211"/>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64" name="【公民館】&#10;有形固定資産減価償却率最大値テキスト"/>
        <xdr:cNvSpPr txBox="1"/>
      </xdr:nvSpPr>
      <xdr:spPr>
        <a:xfrm>
          <a:off x="14414500" y="1669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65" name="直線コネクタ 664"/>
        <xdr:cNvCxnSpPr/>
      </xdr:nvCxnSpPr>
      <xdr:spPr>
        <a:xfrm>
          <a:off x="142875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66" name="【公民館】&#10;有形固定資産減価償却率平均値テキスト"/>
        <xdr:cNvSpPr txBox="1"/>
      </xdr:nvSpPr>
      <xdr:spPr>
        <a:xfrm>
          <a:off x="14414500" y="1774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67" name="フローチャート: 判断 666"/>
        <xdr:cNvSpPr/>
      </xdr:nvSpPr>
      <xdr:spPr>
        <a:xfrm>
          <a:off x="14325600" y="177680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68" name="フローチャート: 判断 667"/>
        <xdr:cNvSpPr/>
      </xdr:nvSpPr>
      <xdr:spPr>
        <a:xfrm>
          <a:off x="135788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69" name="フローチャート: 判断 668"/>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0" name="フローチャート: 判断 669"/>
        <xdr:cNvSpPr/>
      </xdr:nvSpPr>
      <xdr:spPr>
        <a:xfrm>
          <a:off x="12029440" y="1768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1" name="フローチャート: 判断 670"/>
        <xdr:cNvSpPr/>
      </xdr:nvSpPr>
      <xdr:spPr>
        <a:xfrm>
          <a:off x="1123188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77" name="楕円 676"/>
        <xdr:cNvSpPr/>
      </xdr:nvSpPr>
      <xdr:spPr>
        <a:xfrm>
          <a:off x="14325600" y="17562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151147</xdr:rowOff>
    </xdr:from>
    <xdr:ext cx="405111" cy="259045"/>
    <xdr:sp macro="" textlink="">
      <xdr:nvSpPr>
        <xdr:cNvPr id="678" name="【公民館】&#10;有形固定資産減価償却率該当値テキスト"/>
        <xdr:cNvSpPr txBox="1"/>
      </xdr:nvSpPr>
      <xdr:spPr>
        <a:xfrm>
          <a:off x="14414500" y="1741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679" name="楕円 678"/>
        <xdr:cNvSpPr/>
      </xdr:nvSpPr>
      <xdr:spPr>
        <a:xfrm>
          <a:off x="1357884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152944</xdr:rowOff>
    </xdr:to>
    <xdr:cxnSp macro="">
      <xdr:nvCxnSpPr>
        <xdr:cNvPr id="680" name="直線コネクタ 679"/>
        <xdr:cNvCxnSpPr/>
      </xdr:nvCxnSpPr>
      <xdr:spPr>
        <a:xfrm flipV="1">
          <a:off x="13629640" y="17609820"/>
          <a:ext cx="74676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81" name="楕円 680"/>
        <xdr:cNvSpPr/>
      </xdr:nvSpPr>
      <xdr:spPr>
        <a:xfrm>
          <a:off x="128041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152944</xdr:rowOff>
    </xdr:to>
    <xdr:cxnSp macro="">
      <xdr:nvCxnSpPr>
        <xdr:cNvPr id="682" name="直線コネクタ 681"/>
        <xdr:cNvCxnSpPr/>
      </xdr:nvCxnSpPr>
      <xdr:spPr>
        <a:xfrm>
          <a:off x="12854940" y="17712689"/>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683" name="楕円 682"/>
        <xdr:cNvSpPr/>
      </xdr:nvSpPr>
      <xdr:spPr>
        <a:xfrm>
          <a:off x="12029440" y="17619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110489</xdr:rowOff>
    </xdr:to>
    <xdr:cxnSp macro="">
      <xdr:nvCxnSpPr>
        <xdr:cNvPr id="684" name="直線コネクタ 683"/>
        <xdr:cNvCxnSpPr/>
      </xdr:nvCxnSpPr>
      <xdr:spPr>
        <a:xfrm>
          <a:off x="12072620" y="17670236"/>
          <a:ext cx="7823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685" name="楕円 684"/>
        <xdr:cNvSpPr/>
      </xdr:nvSpPr>
      <xdr:spPr>
        <a:xfrm>
          <a:off x="1123188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68036</xdr:rowOff>
    </xdr:to>
    <xdr:cxnSp macro="">
      <xdr:nvCxnSpPr>
        <xdr:cNvPr id="686" name="直線コネクタ 685"/>
        <xdr:cNvCxnSpPr/>
      </xdr:nvCxnSpPr>
      <xdr:spPr>
        <a:xfrm>
          <a:off x="11282680" y="1765880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87" name="n_1aveValue【公民館】&#10;有形固定資産減価償却率"/>
        <xdr:cNvSpPr txBox="1"/>
      </xdr:nvSpPr>
      <xdr:spPr>
        <a:xfrm>
          <a:off x="13437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88" name="n_2aveValue【公民館】&#10;有形固定資産減価償却率"/>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89" name="n_3ave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0" name="n_4aveValue【公民館】&#10;有形固定資産減価償却率"/>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48821</xdr:rowOff>
    </xdr:from>
    <xdr:ext cx="405111" cy="259045"/>
    <xdr:sp macro="" textlink="">
      <xdr:nvSpPr>
        <xdr:cNvPr id="691" name="n_1mainValue【公民館】&#10;有形固定資産減価償却率"/>
        <xdr:cNvSpPr txBox="1"/>
      </xdr:nvSpPr>
      <xdr:spPr>
        <a:xfrm>
          <a:off x="1343724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6366</xdr:rowOff>
    </xdr:from>
    <xdr:ext cx="405111" cy="259045"/>
    <xdr:sp macro="" textlink="">
      <xdr:nvSpPr>
        <xdr:cNvPr id="692" name="n_2mainValue【公民館】&#10;有形固定資産減価償却率"/>
        <xdr:cNvSpPr txBox="1"/>
      </xdr:nvSpPr>
      <xdr:spPr>
        <a:xfrm>
          <a:off x="1267524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135363</xdr:rowOff>
    </xdr:from>
    <xdr:ext cx="405111" cy="259045"/>
    <xdr:sp macro="" textlink="">
      <xdr:nvSpPr>
        <xdr:cNvPr id="693" name="n_3mainValue【公民館】&#10;有形固定資産減価償却率"/>
        <xdr:cNvSpPr txBox="1"/>
      </xdr:nvSpPr>
      <xdr:spPr>
        <a:xfrm>
          <a:off x="11900544"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4" name="n_4mainValue【公民館】&#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16" name="直線コネクタ 715"/>
        <xdr:cNvCxnSpPr/>
      </xdr:nvCxnSpPr>
      <xdr:spPr>
        <a:xfrm flipV="1">
          <a:off x="19509104" y="16810482"/>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19" name="【公民館】&#10;一人当たり面積最大値テキスト"/>
        <xdr:cNvSpPr txBox="1"/>
      </xdr:nvSpPr>
      <xdr:spPr>
        <a:xfrm>
          <a:off x="19547840" y="165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0" name="直線コネクタ 719"/>
        <xdr:cNvCxnSpPr/>
      </xdr:nvCxnSpPr>
      <xdr:spPr>
        <a:xfrm>
          <a:off x="19443700" y="16810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1"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2" name="フローチャート: 判断 721"/>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3" name="フローチャート: 判断 722"/>
        <xdr:cNvSpPr/>
      </xdr:nvSpPr>
      <xdr:spPr>
        <a:xfrm>
          <a:off x="18735040" y="17737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24" name="フローチャート: 判断 723"/>
        <xdr:cNvSpPr/>
      </xdr:nvSpPr>
      <xdr:spPr>
        <a:xfrm>
          <a:off x="17937480" y="1770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25" name="フローチャート: 判断 724"/>
        <xdr:cNvSpPr/>
      </xdr:nvSpPr>
      <xdr:spPr>
        <a:xfrm>
          <a:off x="171627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26" name="フローチャート: 判断 725"/>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34544</xdr:rowOff>
    </xdr:from>
    <xdr:to>
      <xdr:col>116</xdr:col>
      <xdr:colOff>114300</xdr:colOff>
      <xdr:row>105</xdr:row>
      <xdr:rowOff>136144</xdr:rowOff>
    </xdr:to>
    <xdr:sp macro="" textlink="">
      <xdr:nvSpPr>
        <xdr:cNvPr id="732" name="楕円 731"/>
        <xdr:cNvSpPr/>
      </xdr:nvSpPr>
      <xdr:spPr>
        <a:xfrm>
          <a:off x="1945894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57421</xdr:rowOff>
    </xdr:from>
    <xdr:ext cx="469744" cy="259045"/>
    <xdr:sp macro="" textlink="">
      <xdr:nvSpPr>
        <xdr:cNvPr id="733" name="【公民館】&#10;一人当たり面積該当値テキスト"/>
        <xdr:cNvSpPr txBox="1"/>
      </xdr:nvSpPr>
      <xdr:spPr>
        <a:xfrm>
          <a:off x="19547840"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734" name="楕円 733"/>
        <xdr:cNvSpPr/>
      </xdr:nvSpPr>
      <xdr:spPr>
        <a:xfrm>
          <a:off x="18735040" y="17680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85344</xdr:rowOff>
    </xdr:from>
    <xdr:to>
      <xdr:col>116</xdr:col>
      <xdr:colOff>63500</xdr:colOff>
      <xdr:row>105</xdr:row>
      <xdr:rowOff>128778</xdr:rowOff>
    </xdr:to>
    <xdr:cxnSp macro="">
      <xdr:nvCxnSpPr>
        <xdr:cNvPr id="735" name="直線コネクタ 734"/>
        <xdr:cNvCxnSpPr/>
      </xdr:nvCxnSpPr>
      <xdr:spPr>
        <a:xfrm flipV="1">
          <a:off x="18778220" y="17687544"/>
          <a:ext cx="7315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29972</xdr:rowOff>
    </xdr:from>
    <xdr:to>
      <xdr:col>107</xdr:col>
      <xdr:colOff>101600</xdr:colOff>
      <xdr:row>106</xdr:row>
      <xdr:rowOff>131572</xdr:rowOff>
    </xdr:to>
    <xdr:sp macro="" textlink="">
      <xdr:nvSpPr>
        <xdr:cNvPr id="736" name="楕円 735"/>
        <xdr:cNvSpPr/>
      </xdr:nvSpPr>
      <xdr:spPr>
        <a:xfrm>
          <a:off x="1793748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106</xdr:row>
      <xdr:rowOff>80772</xdr:rowOff>
    </xdr:to>
    <xdr:cxnSp macro="">
      <xdr:nvCxnSpPr>
        <xdr:cNvPr id="737" name="直線コネクタ 736"/>
        <xdr:cNvCxnSpPr/>
      </xdr:nvCxnSpPr>
      <xdr:spPr>
        <a:xfrm flipV="1">
          <a:off x="17988280" y="17730978"/>
          <a:ext cx="78994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32258</xdr:rowOff>
    </xdr:from>
    <xdr:to>
      <xdr:col>102</xdr:col>
      <xdr:colOff>165100</xdr:colOff>
      <xdr:row>106</xdr:row>
      <xdr:rowOff>133858</xdr:rowOff>
    </xdr:to>
    <xdr:sp macro="" textlink="">
      <xdr:nvSpPr>
        <xdr:cNvPr id="738" name="楕円 737"/>
        <xdr:cNvSpPr/>
      </xdr:nvSpPr>
      <xdr:spPr>
        <a:xfrm>
          <a:off x="1716278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80772</xdr:rowOff>
    </xdr:from>
    <xdr:to>
      <xdr:col>107</xdr:col>
      <xdr:colOff>50800</xdr:colOff>
      <xdr:row>106</xdr:row>
      <xdr:rowOff>83058</xdr:rowOff>
    </xdr:to>
    <xdr:cxnSp macro="">
      <xdr:nvCxnSpPr>
        <xdr:cNvPr id="739" name="直線コネクタ 738"/>
        <xdr:cNvCxnSpPr/>
      </xdr:nvCxnSpPr>
      <xdr:spPr>
        <a:xfrm flipV="1">
          <a:off x="17213580" y="1785061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40" name="楕円 739"/>
        <xdr:cNvSpPr/>
      </xdr:nvSpPr>
      <xdr:spPr>
        <a:xfrm>
          <a:off x="1638808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83058</xdr:rowOff>
    </xdr:from>
    <xdr:to>
      <xdr:col>102</xdr:col>
      <xdr:colOff>114300</xdr:colOff>
      <xdr:row>106</xdr:row>
      <xdr:rowOff>85344</xdr:rowOff>
    </xdr:to>
    <xdr:cxnSp macro="">
      <xdr:nvCxnSpPr>
        <xdr:cNvPr id="741" name="直線コネクタ 740"/>
        <xdr:cNvCxnSpPr/>
      </xdr:nvCxnSpPr>
      <xdr:spPr>
        <a:xfrm flipV="1">
          <a:off x="16431260" y="1785289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2" name="n_1aveValue【公民館】&#10;一人当たり面積"/>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43" name="n_2aveValue【公民館】&#10;一人当たり面積"/>
        <xdr:cNvSpPr txBox="1"/>
      </xdr:nvSpPr>
      <xdr:spPr>
        <a:xfrm>
          <a:off x="17776267" y="174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44" name="n_3aveValue【公民館】&#10;一人当たり面積"/>
        <xdr:cNvSpPr txBox="1"/>
      </xdr:nvSpPr>
      <xdr:spPr>
        <a:xfrm>
          <a:off x="1700156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45" name="n_4aveValue【公民館】&#10;一人当たり面積"/>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746" name="n_1mainValue【公民館】&#10;一人当たり面積"/>
        <xdr:cNvSpPr txBox="1"/>
      </xdr:nvSpPr>
      <xdr:spPr>
        <a:xfrm>
          <a:off x="1856112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122699</xdr:rowOff>
    </xdr:from>
    <xdr:ext cx="469744" cy="259045"/>
    <xdr:sp macro="" textlink="">
      <xdr:nvSpPr>
        <xdr:cNvPr id="747" name="n_2mainValue【公民館】&#10;一人当たり面積"/>
        <xdr:cNvSpPr txBox="1"/>
      </xdr:nvSpPr>
      <xdr:spPr>
        <a:xfrm>
          <a:off x="1777626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124985</xdr:rowOff>
    </xdr:from>
    <xdr:ext cx="469744" cy="259045"/>
    <xdr:sp macro="" textlink="">
      <xdr:nvSpPr>
        <xdr:cNvPr id="748" name="n_3mainValue【公民館】&#10;一人当たり面積"/>
        <xdr:cNvSpPr txBox="1"/>
      </xdr:nvSpPr>
      <xdr:spPr>
        <a:xfrm>
          <a:off x="170015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749" name="n_4mainValue【公民館】&#10;一人当たり面積"/>
        <xdr:cNvSpPr txBox="1"/>
      </xdr:nvSpPr>
      <xdr:spPr>
        <a:xfrm>
          <a:off x="1622686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・「公民館」については、近年の計画的な建て替えにより、有形固定資産減価償却率は前年に比べ大きく改善している。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・その他の施設については、類似団体より低いものの、有形固定資産減価償却率は５０％を上回っている状況であるため、今後の維持管理には注意が必要である。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・「公営住宅」、「学校施設」については、一人当たりの面積が類似団体平均、佐賀県平均よりも上回っているため、施設更新の際は、集約化・複合化・除去等を検討していく必要がある。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48,151
47,909
195.40
33,568,209
30,958,555
1,598,432
14,011,259
29,386,497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086225" y="565240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124960" y="5431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02082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124960" y="628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03606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31216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51460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7399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4173</xdr:rowOff>
    </xdr:from>
    <xdr:to>
      <xdr:col>24</xdr:col>
      <xdr:colOff>114300</xdr:colOff>
      <xdr:row>36</xdr:row>
      <xdr:rowOff>105773</xdr:rowOff>
    </xdr:to>
    <xdr:sp macro="" textlink="">
      <xdr:nvSpPr>
        <xdr:cNvPr id="74" name="楕円 73"/>
        <xdr:cNvSpPr/>
      </xdr:nvSpPr>
      <xdr:spPr>
        <a:xfrm>
          <a:off x="403606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27050</xdr:rowOff>
    </xdr:from>
    <xdr:ext cx="405111" cy="259045"/>
    <xdr:sp macro="" textlink="">
      <xdr:nvSpPr>
        <xdr:cNvPr id="75" name="【図書館】&#10;有形固定資産減価償却率該当値テキスト"/>
        <xdr:cNvSpPr txBox="1"/>
      </xdr:nvSpPr>
      <xdr:spPr>
        <a:xfrm>
          <a:off x="4124960"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144599</xdr:rowOff>
    </xdr:from>
    <xdr:to>
      <xdr:col>20</xdr:col>
      <xdr:colOff>38100</xdr:colOff>
      <xdr:row>36</xdr:row>
      <xdr:rowOff>74749</xdr:rowOff>
    </xdr:to>
    <xdr:sp macro="" textlink="">
      <xdr:nvSpPr>
        <xdr:cNvPr id="76" name="楕円 75"/>
        <xdr:cNvSpPr/>
      </xdr:nvSpPr>
      <xdr:spPr>
        <a:xfrm>
          <a:off x="3312160" y="6011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23949</xdr:rowOff>
    </xdr:from>
    <xdr:to>
      <xdr:col>24</xdr:col>
      <xdr:colOff>63500</xdr:colOff>
      <xdr:row>36</xdr:row>
      <xdr:rowOff>54973</xdr:rowOff>
    </xdr:to>
    <xdr:cxnSp macro="">
      <xdr:nvCxnSpPr>
        <xdr:cNvPr id="77" name="直線コネクタ 76"/>
        <xdr:cNvCxnSpPr/>
      </xdr:nvCxnSpPr>
      <xdr:spPr>
        <a:xfrm>
          <a:off x="3355340" y="605898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123372</xdr:rowOff>
    </xdr:from>
    <xdr:to>
      <xdr:col>15</xdr:col>
      <xdr:colOff>101600</xdr:colOff>
      <xdr:row>36</xdr:row>
      <xdr:rowOff>53522</xdr:rowOff>
    </xdr:to>
    <xdr:sp macro="" textlink="">
      <xdr:nvSpPr>
        <xdr:cNvPr id="78" name="楕円 77"/>
        <xdr:cNvSpPr/>
      </xdr:nvSpPr>
      <xdr:spPr>
        <a:xfrm>
          <a:off x="2514600" y="599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2722</xdr:rowOff>
    </xdr:from>
    <xdr:to>
      <xdr:col>19</xdr:col>
      <xdr:colOff>177800</xdr:colOff>
      <xdr:row>36</xdr:row>
      <xdr:rowOff>23949</xdr:rowOff>
    </xdr:to>
    <xdr:cxnSp macro="">
      <xdr:nvCxnSpPr>
        <xdr:cNvPr id="79" name="直線コネクタ 78"/>
        <xdr:cNvCxnSpPr/>
      </xdr:nvCxnSpPr>
      <xdr:spPr>
        <a:xfrm>
          <a:off x="2565400" y="6037762"/>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89081</xdr:rowOff>
    </xdr:from>
    <xdr:to>
      <xdr:col>10</xdr:col>
      <xdr:colOff>165100</xdr:colOff>
      <xdr:row>36</xdr:row>
      <xdr:rowOff>19231</xdr:rowOff>
    </xdr:to>
    <xdr:sp macro="" textlink="">
      <xdr:nvSpPr>
        <xdr:cNvPr id="80" name="楕円 79"/>
        <xdr:cNvSpPr/>
      </xdr:nvSpPr>
      <xdr:spPr>
        <a:xfrm>
          <a:off x="1739900" y="5956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139881</xdr:rowOff>
    </xdr:from>
    <xdr:to>
      <xdr:col>15</xdr:col>
      <xdr:colOff>50800</xdr:colOff>
      <xdr:row>36</xdr:row>
      <xdr:rowOff>2722</xdr:rowOff>
    </xdr:to>
    <xdr:cxnSp macro="">
      <xdr:nvCxnSpPr>
        <xdr:cNvPr id="81" name="直線コネクタ 80"/>
        <xdr:cNvCxnSpPr/>
      </xdr:nvCxnSpPr>
      <xdr:spPr>
        <a:xfrm>
          <a:off x="1790700" y="6007281"/>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77651</xdr:rowOff>
    </xdr:from>
    <xdr:to>
      <xdr:col>6</xdr:col>
      <xdr:colOff>38100</xdr:colOff>
      <xdr:row>36</xdr:row>
      <xdr:rowOff>7801</xdr:rowOff>
    </xdr:to>
    <xdr:sp macro="" textlink="">
      <xdr:nvSpPr>
        <xdr:cNvPr id="82" name="楕円 81"/>
        <xdr:cNvSpPr/>
      </xdr:nvSpPr>
      <xdr:spPr>
        <a:xfrm>
          <a:off x="965200" y="5945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128451</xdr:rowOff>
    </xdr:from>
    <xdr:to>
      <xdr:col>10</xdr:col>
      <xdr:colOff>114300</xdr:colOff>
      <xdr:row>35</xdr:row>
      <xdr:rowOff>139881</xdr:rowOff>
    </xdr:to>
    <xdr:cxnSp macro="">
      <xdr:nvCxnSpPr>
        <xdr:cNvPr id="83" name="直線コネクタ 82"/>
        <xdr:cNvCxnSpPr/>
      </xdr:nvCxnSpPr>
      <xdr:spPr>
        <a:xfrm>
          <a:off x="1008380" y="5995851"/>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17056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6110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8363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91276</xdr:rowOff>
    </xdr:from>
    <xdr:ext cx="405111" cy="259045"/>
    <xdr:sp macro="" textlink="">
      <xdr:nvSpPr>
        <xdr:cNvPr id="88" name="n_1mainValue【図書館】&#10;有形固定資産減価償却率"/>
        <xdr:cNvSpPr txBox="1"/>
      </xdr:nvSpPr>
      <xdr:spPr>
        <a:xfrm>
          <a:off x="3170564" y="579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70049</xdr:rowOff>
    </xdr:from>
    <xdr:ext cx="405111" cy="259045"/>
    <xdr:sp macro="" textlink="">
      <xdr:nvSpPr>
        <xdr:cNvPr id="89" name="n_2mainValue【図書館】&#10;有形固定資産減価償却率"/>
        <xdr:cNvSpPr txBox="1"/>
      </xdr:nvSpPr>
      <xdr:spPr>
        <a:xfrm>
          <a:off x="2385704" y="576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35758</xdr:rowOff>
    </xdr:from>
    <xdr:ext cx="405111" cy="259045"/>
    <xdr:sp macro="" textlink="">
      <xdr:nvSpPr>
        <xdr:cNvPr id="90" name="n_3mainValue【図書館】&#10;有形固定資産減価償却率"/>
        <xdr:cNvSpPr txBox="1"/>
      </xdr:nvSpPr>
      <xdr:spPr>
        <a:xfrm>
          <a:off x="161100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24328</xdr:rowOff>
    </xdr:from>
    <xdr:ext cx="405111" cy="259045"/>
    <xdr:sp macro="" textlink="">
      <xdr:nvSpPr>
        <xdr:cNvPr id="91" name="n_4mainValue【図書館】&#10;有形固定資産減価償却率"/>
        <xdr:cNvSpPr txBox="1"/>
      </xdr:nvSpPr>
      <xdr:spPr>
        <a:xfrm>
          <a:off x="836304"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219565" y="58445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2583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15416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767080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0985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1" name="楕円 130"/>
        <xdr:cNvSpPr/>
      </xdr:nvSpPr>
      <xdr:spPr>
        <a:xfrm>
          <a:off x="919226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2" name="【図書館】&#10;一人当たり面積該当値テキスト"/>
        <xdr:cNvSpPr txBox="1"/>
      </xdr:nvSpPr>
      <xdr:spPr>
        <a:xfrm>
          <a:off x="925830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xdr:cNvSpPr/>
      </xdr:nvSpPr>
      <xdr:spPr>
        <a:xfrm>
          <a:off x="84455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4" name="直線コネクタ 133"/>
        <xdr:cNvCxnSpPr/>
      </xdr:nvCxnSpPr>
      <xdr:spPr>
        <a:xfrm>
          <a:off x="8496300" y="6400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35" name="楕円 134"/>
        <xdr:cNvSpPr/>
      </xdr:nvSpPr>
      <xdr:spPr>
        <a:xfrm>
          <a:off x="7670800" y="634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36" name="直線コネクタ 135"/>
        <xdr:cNvCxnSpPr/>
      </xdr:nvCxnSpPr>
      <xdr:spPr>
        <a:xfrm>
          <a:off x="7713980" y="63931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73660</xdr:rowOff>
    </xdr:to>
    <xdr:sp macro="" textlink="">
      <xdr:nvSpPr>
        <xdr:cNvPr id="137" name="楕円 136"/>
        <xdr:cNvSpPr/>
      </xdr:nvSpPr>
      <xdr:spPr>
        <a:xfrm>
          <a:off x="687324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22860</xdr:rowOff>
    </xdr:from>
    <xdr:to>
      <xdr:col>45</xdr:col>
      <xdr:colOff>177800</xdr:colOff>
      <xdr:row>38</xdr:row>
      <xdr:rowOff>22860</xdr:rowOff>
    </xdr:to>
    <xdr:cxnSp macro="">
      <xdr:nvCxnSpPr>
        <xdr:cNvPr id="138" name="直線コネクタ 137"/>
        <xdr:cNvCxnSpPr/>
      </xdr:nvCxnSpPr>
      <xdr:spPr>
        <a:xfrm>
          <a:off x="6924040" y="63931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0985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22860</xdr:rowOff>
    </xdr:from>
    <xdr:to>
      <xdr:col>41</xdr:col>
      <xdr:colOff>50800</xdr:colOff>
      <xdr:row>38</xdr:row>
      <xdr:rowOff>30480</xdr:rowOff>
    </xdr:to>
    <xdr:cxnSp macro="">
      <xdr:nvCxnSpPr>
        <xdr:cNvPr id="140" name="直線コネクタ 139"/>
        <xdr:cNvCxnSpPr/>
      </xdr:nvCxnSpPr>
      <xdr:spPr>
        <a:xfrm flipV="1">
          <a:off x="6149340" y="639318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59373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xdr:cNvSpPr txBox="1"/>
      </xdr:nvSpPr>
      <xdr:spPr>
        <a:xfrm>
          <a:off x="827158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46" name="n_2mainValue【図書館】&#10;一人当たり面積"/>
        <xdr:cNvSpPr txBox="1"/>
      </xdr:nvSpPr>
      <xdr:spPr>
        <a:xfrm>
          <a:off x="750958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7" name="n_3mainValue【図書館】&#10;一人当たり面積"/>
        <xdr:cNvSpPr txBox="1"/>
      </xdr:nvSpPr>
      <xdr:spPr>
        <a:xfrm>
          <a:off x="67120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59373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086225" y="9454515"/>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12496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02082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1249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03606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312160" y="1013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514600" y="1014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965200" y="10017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xdr:cNvSpPr/>
      </xdr:nvSpPr>
      <xdr:spPr>
        <a:xfrm>
          <a:off x="403606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90" name="【体育館・プール】&#10;有形固定資産減価償却率該当値テキスト"/>
        <xdr:cNvSpPr txBox="1"/>
      </xdr:nvSpPr>
      <xdr:spPr>
        <a:xfrm>
          <a:off x="412496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92075</xdr:rowOff>
    </xdr:from>
    <xdr:to>
      <xdr:col>20</xdr:col>
      <xdr:colOff>38100</xdr:colOff>
      <xdr:row>63</xdr:row>
      <xdr:rowOff>22225</xdr:rowOff>
    </xdr:to>
    <xdr:sp macro="" textlink="">
      <xdr:nvSpPr>
        <xdr:cNvPr id="191" name="楕円 190"/>
        <xdr:cNvSpPr/>
      </xdr:nvSpPr>
      <xdr:spPr>
        <a:xfrm>
          <a:off x="3312160" y="1048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142875</xdr:rowOff>
    </xdr:from>
    <xdr:to>
      <xdr:col>24</xdr:col>
      <xdr:colOff>63500</xdr:colOff>
      <xdr:row>63</xdr:row>
      <xdr:rowOff>34290</xdr:rowOff>
    </xdr:to>
    <xdr:cxnSp macro="">
      <xdr:nvCxnSpPr>
        <xdr:cNvPr id="192" name="直線コネクタ 191"/>
        <xdr:cNvCxnSpPr/>
      </xdr:nvCxnSpPr>
      <xdr:spPr>
        <a:xfrm>
          <a:off x="3355340" y="10536555"/>
          <a:ext cx="7315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93" name="楕円 192"/>
        <xdr:cNvSpPr/>
      </xdr:nvSpPr>
      <xdr:spPr>
        <a:xfrm>
          <a:off x="2514600" y="1051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62</xdr:row>
      <xdr:rowOff>169545</xdr:rowOff>
    </xdr:to>
    <xdr:cxnSp macro="">
      <xdr:nvCxnSpPr>
        <xdr:cNvPr id="194" name="直線コネクタ 193"/>
        <xdr:cNvCxnSpPr/>
      </xdr:nvCxnSpPr>
      <xdr:spPr>
        <a:xfrm flipV="1">
          <a:off x="2565400" y="1053655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5" name="楕円 194"/>
        <xdr:cNvSpPr/>
      </xdr:nvSpPr>
      <xdr:spPr>
        <a:xfrm>
          <a:off x="1739900" y="1047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62</xdr:row>
      <xdr:rowOff>169545</xdr:rowOff>
    </xdr:to>
    <xdr:cxnSp macro="">
      <xdr:nvCxnSpPr>
        <xdr:cNvPr id="196" name="直線コネクタ 195"/>
        <xdr:cNvCxnSpPr/>
      </xdr:nvCxnSpPr>
      <xdr:spPr>
        <a:xfrm>
          <a:off x="1790700" y="1052131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197" name="楕円 196"/>
        <xdr:cNvSpPr/>
      </xdr:nvSpPr>
      <xdr:spPr>
        <a:xfrm>
          <a:off x="965200" y="10459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127635</xdr:rowOff>
    </xdr:to>
    <xdr:cxnSp macro="">
      <xdr:nvCxnSpPr>
        <xdr:cNvPr id="198" name="直線コネクタ 197"/>
        <xdr:cNvCxnSpPr/>
      </xdr:nvCxnSpPr>
      <xdr:spPr>
        <a:xfrm>
          <a:off x="1008380" y="1050988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17056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38570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8363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13352</xdr:rowOff>
    </xdr:from>
    <xdr:ext cx="405111" cy="259045"/>
    <xdr:sp macro="" textlink="">
      <xdr:nvSpPr>
        <xdr:cNvPr id="203" name="n_1mainValue【体育館・プール】&#10;有形固定資産減価償却率"/>
        <xdr:cNvSpPr txBox="1"/>
      </xdr:nvSpPr>
      <xdr:spPr>
        <a:xfrm>
          <a:off x="317056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4" name="n_2mainValue【体育館・プール】&#10;有形固定資産減価償却率"/>
        <xdr:cNvSpPr txBox="1"/>
      </xdr:nvSpPr>
      <xdr:spPr>
        <a:xfrm>
          <a:off x="238570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5" name="n_3mainValue【体育館・プール】&#10;有形固定資産減価償却率"/>
        <xdr:cNvSpPr txBox="1"/>
      </xdr:nvSpPr>
      <xdr:spPr>
        <a:xfrm>
          <a:off x="161100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158132</xdr:rowOff>
    </xdr:from>
    <xdr:ext cx="405111" cy="259045"/>
    <xdr:sp macro="" textlink="">
      <xdr:nvSpPr>
        <xdr:cNvPr id="206" name="n_4mainValue【体育館・プール】&#10;有形固定資産減価償却率"/>
        <xdr:cNvSpPr txBox="1"/>
      </xdr:nvSpPr>
      <xdr:spPr>
        <a:xfrm>
          <a:off x="83630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219565" y="9373688"/>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258300" y="91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15416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9258300" y="1016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192260" y="1030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844550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767080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68732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09854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171269</xdr:rowOff>
    </xdr:from>
    <xdr:to>
      <xdr:col>55</xdr:col>
      <xdr:colOff>50800</xdr:colOff>
      <xdr:row>63</xdr:row>
      <xdr:rowOff>101419</xdr:rowOff>
    </xdr:to>
    <xdr:sp macro="" textlink="">
      <xdr:nvSpPr>
        <xdr:cNvPr id="248" name="楕円 247"/>
        <xdr:cNvSpPr/>
      </xdr:nvSpPr>
      <xdr:spPr>
        <a:xfrm>
          <a:off x="9192260" y="10564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149696</xdr:rowOff>
    </xdr:from>
    <xdr:ext cx="469744" cy="259045"/>
    <xdr:sp macro="" textlink="">
      <xdr:nvSpPr>
        <xdr:cNvPr id="249" name="【体育館・プール】&#10;一人当たり面積該当値テキスト"/>
        <xdr:cNvSpPr txBox="1"/>
      </xdr:nvSpPr>
      <xdr:spPr>
        <a:xfrm>
          <a:off x="9258300"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96157</xdr:rowOff>
    </xdr:from>
    <xdr:to>
      <xdr:col>50</xdr:col>
      <xdr:colOff>165100</xdr:colOff>
      <xdr:row>63</xdr:row>
      <xdr:rowOff>26307</xdr:rowOff>
    </xdr:to>
    <xdr:sp macro="" textlink="">
      <xdr:nvSpPr>
        <xdr:cNvPr id="250" name="楕円 249"/>
        <xdr:cNvSpPr/>
      </xdr:nvSpPr>
      <xdr:spPr>
        <a:xfrm>
          <a:off x="844550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63</xdr:row>
      <xdr:rowOff>50619</xdr:rowOff>
    </xdr:to>
    <xdr:cxnSp macro="">
      <xdr:nvCxnSpPr>
        <xdr:cNvPr id="251" name="直線コネクタ 250"/>
        <xdr:cNvCxnSpPr/>
      </xdr:nvCxnSpPr>
      <xdr:spPr>
        <a:xfrm>
          <a:off x="8496300" y="10540637"/>
          <a:ext cx="7239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115751</xdr:rowOff>
    </xdr:from>
    <xdr:to>
      <xdr:col>46</xdr:col>
      <xdr:colOff>38100</xdr:colOff>
      <xdr:row>63</xdr:row>
      <xdr:rowOff>45901</xdr:rowOff>
    </xdr:to>
    <xdr:sp macro="" textlink="">
      <xdr:nvSpPr>
        <xdr:cNvPr id="252" name="楕円 251"/>
        <xdr:cNvSpPr/>
      </xdr:nvSpPr>
      <xdr:spPr>
        <a:xfrm>
          <a:off x="7670800" y="10509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146957</xdr:rowOff>
    </xdr:from>
    <xdr:to>
      <xdr:col>50</xdr:col>
      <xdr:colOff>114300</xdr:colOff>
      <xdr:row>62</xdr:row>
      <xdr:rowOff>166551</xdr:rowOff>
    </xdr:to>
    <xdr:cxnSp macro="">
      <xdr:nvCxnSpPr>
        <xdr:cNvPr id="253" name="直線コネクタ 252"/>
        <xdr:cNvCxnSpPr/>
      </xdr:nvCxnSpPr>
      <xdr:spPr>
        <a:xfrm flipV="1">
          <a:off x="7713980" y="10540637"/>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117384</xdr:rowOff>
    </xdr:from>
    <xdr:to>
      <xdr:col>41</xdr:col>
      <xdr:colOff>101600</xdr:colOff>
      <xdr:row>63</xdr:row>
      <xdr:rowOff>47534</xdr:rowOff>
    </xdr:to>
    <xdr:sp macro="" textlink="">
      <xdr:nvSpPr>
        <xdr:cNvPr id="254" name="楕円 253"/>
        <xdr:cNvSpPr/>
      </xdr:nvSpPr>
      <xdr:spPr>
        <a:xfrm>
          <a:off x="6873240" y="10511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166551</xdr:rowOff>
    </xdr:from>
    <xdr:to>
      <xdr:col>45</xdr:col>
      <xdr:colOff>177800</xdr:colOff>
      <xdr:row>62</xdr:row>
      <xdr:rowOff>168184</xdr:rowOff>
    </xdr:to>
    <xdr:cxnSp macro="">
      <xdr:nvCxnSpPr>
        <xdr:cNvPr id="255" name="直線コネクタ 254"/>
        <xdr:cNvCxnSpPr/>
      </xdr:nvCxnSpPr>
      <xdr:spPr>
        <a:xfrm flipV="1">
          <a:off x="6924040" y="1056023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119017</xdr:rowOff>
    </xdr:from>
    <xdr:to>
      <xdr:col>36</xdr:col>
      <xdr:colOff>165100</xdr:colOff>
      <xdr:row>63</xdr:row>
      <xdr:rowOff>49167</xdr:rowOff>
    </xdr:to>
    <xdr:sp macro="" textlink="">
      <xdr:nvSpPr>
        <xdr:cNvPr id="256" name="楕円 255"/>
        <xdr:cNvSpPr/>
      </xdr:nvSpPr>
      <xdr:spPr>
        <a:xfrm>
          <a:off x="609854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168184</xdr:rowOff>
    </xdr:from>
    <xdr:to>
      <xdr:col>41</xdr:col>
      <xdr:colOff>50800</xdr:colOff>
      <xdr:row>62</xdr:row>
      <xdr:rowOff>169817</xdr:rowOff>
    </xdr:to>
    <xdr:cxnSp macro="">
      <xdr:nvCxnSpPr>
        <xdr:cNvPr id="257" name="直線コネクタ 256"/>
        <xdr:cNvCxnSpPr/>
      </xdr:nvCxnSpPr>
      <xdr:spPr>
        <a:xfrm flipV="1">
          <a:off x="6149340" y="1056186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827158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750958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671202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59373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17434</xdr:rowOff>
    </xdr:from>
    <xdr:ext cx="469744" cy="259045"/>
    <xdr:sp macro="" textlink="">
      <xdr:nvSpPr>
        <xdr:cNvPr id="262" name="n_1mainValue【体育館・プール】&#10;一人当たり面積"/>
        <xdr:cNvSpPr txBox="1"/>
      </xdr:nvSpPr>
      <xdr:spPr>
        <a:xfrm>
          <a:off x="8271587" y="105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263" name="n_2mainValue【体育館・プール】&#10;一人当たり面積"/>
        <xdr:cNvSpPr txBox="1"/>
      </xdr:nvSpPr>
      <xdr:spPr>
        <a:xfrm>
          <a:off x="7509587" y="105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4" name="n_3mainValue【体育館・プール】&#10;一人当たり面積"/>
        <xdr:cNvSpPr txBox="1"/>
      </xdr:nvSpPr>
      <xdr:spPr>
        <a:xfrm>
          <a:off x="671202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40294</xdr:rowOff>
    </xdr:from>
    <xdr:ext cx="469744" cy="259045"/>
    <xdr:sp macro="" textlink="">
      <xdr:nvSpPr>
        <xdr:cNvPr id="265" name="n_4mainValue【体育館・プール】&#10;一人当たり面積"/>
        <xdr:cNvSpPr txBox="1"/>
      </xdr:nvSpPr>
      <xdr:spPr>
        <a:xfrm>
          <a:off x="5937327"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086225" y="13028294"/>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312160" y="1367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5146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7399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96520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306" name="楕円 305"/>
        <xdr:cNvSpPr/>
      </xdr:nvSpPr>
      <xdr:spPr>
        <a:xfrm>
          <a:off x="4036060" y="1350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307" name="【福祉施設】&#10;有形固定資産減価償却率該当値テキスト"/>
        <xdr:cNvSpPr txBox="1"/>
      </xdr:nvSpPr>
      <xdr:spPr>
        <a:xfrm>
          <a:off x="4124960"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308" name="楕円 307"/>
        <xdr:cNvSpPr/>
      </xdr:nvSpPr>
      <xdr:spPr>
        <a:xfrm>
          <a:off x="3312160" y="13468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146686</xdr:rowOff>
    </xdr:to>
    <xdr:cxnSp macro="">
      <xdr:nvCxnSpPr>
        <xdr:cNvPr id="309" name="直線コネクタ 308"/>
        <xdr:cNvCxnSpPr/>
      </xdr:nvCxnSpPr>
      <xdr:spPr>
        <a:xfrm>
          <a:off x="3355340" y="1351978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310" name="楕円 309"/>
        <xdr:cNvSpPr/>
      </xdr:nvSpPr>
      <xdr:spPr>
        <a:xfrm>
          <a:off x="25146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70486</xdr:rowOff>
    </xdr:from>
    <xdr:to>
      <xdr:col>19</xdr:col>
      <xdr:colOff>177800</xdr:colOff>
      <xdr:row>80</xdr:row>
      <xdr:rowOff>108586</xdr:rowOff>
    </xdr:to>
    <xdr:cxnSp macro="">
      <xdr:nvCxnSpPr>
        <xdr:cNvPr id="311" name="直線コネクタ 310"/>
        <xdr:cNvCxnSpPr/>
      </xdr:nvCxnSpPr>
      <xdr:spPr>
        <a:xfrm>
          <a:off x="2565400" y="1348168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153036</xdr:rowOff>
    </xdr:from>
    <xdr:to>
      <xdr:col>10</xdr:col>
      <xdr:colOff>165100</xdr:colOff>
      <xdr:row>80</xdr:row>
      <xdr:rowOff>83186</xdr:rowOff>
    </xdr:to>
    <xdr:sp macro="" textlink="">
      <xdr:nvSpPr>
        <xdr:cNvPr id="312" name="楕円 311"/>
        <xdr:cNvSpPr/>
      </xdr:nvSpPr>
      <xdr:spPr>
        <a:xfrm>
          <a:off x="1739900" y="1339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80</xdr:row>
      <xdr:rowOff>70486</xdr:rowOff>
    </xdr:to>
    <xdr:cxnSp macro="">
      <xdr:nvCxnSpPr>
        <xdr:cNvPr id="313" name="直線コネクタ 312"/>
        <xdr:cNvCxnSpPr/>
      </xdr:nvCxnSpPr>
      <xdr:spPr>
        <a:xfrm>
          <a:off x="1790700" y="1344358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114936</xdr:rowOff>
    </xdr:from>
    <xdr:to>
      <xdr:col>6</xdr:col>
      <xdr:colOff>38100</xdr:colOff>
      <xdr:row>80</xdr:row>
      <xdr:rowOff>45086</xdr:rowOff>
    </xdr:to>
    <xdr:sp macro="" textlink="">
      <xdr:nvSpPr>
        <xdr:cNvPr id="314" name="楕円 313"/>
        <xdr:cNvSpPr/>
      </xdr:nvSpPr>
      <xdr:spPr>
        <a:xfrm>
          <a:off x="965200" y="1335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165736</xdr:rowOff>
    </xdr:from>
    <xdr:to>
      <xdr:col>10</xdr:col>
      <xdr:colOff>114300</xdr:colOff>
      <xdr:row>80</xdr:row>
      <xdr:rowOff>32386</xdr:rowOff>
    </xdr:to>
    <xdr:cxnSp macro="">
      <xdr:nvCxnSpPr>
        <xdr:cNvPr id="315" name="直線コネクタ 314"/>
        <xdr:cNvCxnSpPr/>
      </xdr:nvCxnSpPr>
      <xdr:spPr>
        <a:xfrm>
          <a:off x="1008380" y="1340929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170564"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385704"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61100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8363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320" name="n_1mainValue【福祉施設】&#10;有形固定資産減価償却率"/>
        <xdr:cNvSpPr txBox="1"/>
      </xdr:nvSpPr>
      <xdr:spPr>
        <a:xfrm>
          <a:off x="3170564" y="1324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321" name="n_2mainValue【福祉施設】&#10;有形固定資産減価償却率"/>
        <xdr:cNvSpPr txBox="1"/>
      </xdr:nvSpPr>
      <xdr:spPr>
        <a:xfrm>
          <a:off x="238570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99713</xdr:rowOff>
    </xdr:from>
    <xdr:ext cx="405111" cy="259045"/>
    <xdr:sp macro="" textlink="">
      <xdr:nvSpPr>
        <xdr:cNvPr id="322" name="n_3mainValue【福祉施設】&#10;有形固定資産減価償却率"/>
        <xdr:cNvSpPr txBox="1"/>
      </xdr:nvSpPr>
      <xdr:spPr>
        <a:xfrm>
          <a:off x="1611004"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61613</xdr:rowOff>
    </xdr:from>
    <xdr:ext cx="405111" cy="259045"/>
    <xdr:sp macro="" textlink="">
      <xdr:nvSpPr>
        <xdr:cNvPr id="323" name="n_4mainValue【福祉施設】&#10;有形固定資産減価償却率"/>
        <xdr:cNvSpPr txBox="1"/>
      </xdr:nvSpPr>
      <xdr:spPr>
        <a:xfrm>
          <a:off x="83630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219565" y="13279373"/>
          <a:ext cx="0" cy="116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2583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15416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258300" y="1306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154160" y="13279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925830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8445500" y="1405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767080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6873240" y="1411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0985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xdr:cNvSpPr/>
      </xdr:nvSpPr>
      <xdr:spPr>
        <a:xfrm>
          <a:off x="919226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xdr:cNvSpPr txBox="1"/>
      </xdr:nvSpPr>
      <xdr:spPr>
        <a:xfrm>
          <a:off x="925830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3" name="楕円 362"/>
        <xdr:cNvSpPr/>
      </xdr:nvSpPr>
      <xdr:spPr>
        <a:xfrm>
          <a:off x="844550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4" name="直線コネクタ 363"/>
        <xdr:cNvCxnSpPr/>
      </xdr:nvCxnSpPr>
      <xdr:spPr>
        <a:xfrm>
          <a:off x="8496300" y="144322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xdr:cNvSpPr/>
      </xdr:nvSpPr>
      <xdr:spPr>
        <a:xfrm>
          <a:off x="767080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6" name="直線コネクタ 365"/>
        <xdr:cNvCxnSpPr/>
      </xdr:nvCxnSpPr>
      <xdr:spPr>
        <a:xfrm>
          <a:off x="7713980" y="1443227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7" name="楕円 366"/>
        <xdr:cNvSpPr/>
      </xdr:nvSpPr>
      <xdr:spPr>
        <a:xfrm>
          <a:off x="68732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8" name="直線コネクタ 367"/>
        <xdr:cNvCxnSpPr/>
      </xdr:nvCxnSpPr>
      <xdr:spPr>
        <a:xfrm>
          <a:off x="6924040" y="144322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9" name="楕円 368"/>
        <xdr:cNvSpPr/>
      </xdr:nvSpPr>
      <xdr:spPr>
        <a:xfrm>
          <a:off x="60985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70" name="直線コネクタ 369"/>
        <xdr:cNvCxnSpPr/>
      </xdr:nvCxnSpPr>
      <xdr:spPr>
        <a:xfrm>
          <a:off x="6149340" y="144322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827158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7509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6712027" y="138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59373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5" name="n_1mainValue【福祉施設】&#10;一人当たり面積"/>
        <xdr:cNvSpPr txBox="1"/>
      </xdr:nvSpPr>
      <xdr:spPr>
        <a:xfrm>
          <a:off x="827158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福祉施設】&#10;一人当たり面積"/>
        <xdr:cNvSpPr txBox="1"/>
      </xdr:nvSpPr>
      <xdr:spPr>
        <a:xfrm>
          <a:off x="750958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7" name="n_3mainValue【福祉施設】&#10;一人当たり面積"/>
        <xdr:cNvSpPr txBox="1"/>
      </xdr:nvSpPr>
      <xdr:spPr>
        <a:xfrm>
          <a:off x="67120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8" name="n_4mainValue【福祉施設】&#10;一人当たり面積"/>
        <xdr:cNvSpPr txBox="1"/>
      </xdr:nvSpPr>
      <xdr:spPr>
        <a:xfrm>
          <a:off x="593732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086225" y="16853263"/>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124960" y="1823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02082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124960" y="166323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020820" y="1685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312160" y="17523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51460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7399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965200" y="1750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58057</xdr:rowOff>
    </xdr:from>
    <xdr:to>
      <xdr:col>24</xdr:col>
      <xdr:colOff>114300</xdr:colOff>
      <xdr:row>108</xdr:row>
      <xdr:rowOff>159657</xdr:rowOff>
    </xdr:to>
    <xdr:sp macro="" textlink="">
      <xdr:nvSpPr>
        <xdr:cNvPr id="420" name="楕円 419"/>
        <xdr:cNvSpPr/>
      </xdr:nvSpPr>
      <xdr:spPr>
        <a:xfrm>
          <a:off x="403606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144434</xdr:rowOff>
    </xdr:from>
    <xdr:ext cx="405111" cy="259045"/>
    <xdr:sp macro="" textlink="">
      <xdr:nvSpPr>
        <xdr:cNvPr id="421" name="【市民会館】&#10;有形固定資産減価償却率該当値テキスト"/>
        <xdr:cNvSpPr txBox="1"/>
      </xdr:nvSpPr>
      <xdr:spPr>
        <a:xfrm>
          <a:off x="4124960" y="1808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2" name="楕円 421"/>
        <xdr:cNvSpPr/>
      </xdr:nvSpPr>
      <xdr:spPr>
        <a:xfrm>
          <a:off x="331216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108857</xdr:rowOff>
    </xdr:to>
    <xdr:cxnSp macro="">
      <xdr:nvCxnSpPr>
        <xdr:cNvPr id="423" name="直線コネクタ 422"/>
        <xdr:cNvCxnSpPr/>
      </xdr:nvCxnSpPr>
      <xdr:spPr>
        <a:xfrm>
          <a:off x="3355340" y="1818132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2539</xdr:rowOff>
    </xdr:from>
    <xdr:to>
      <xdr:col>15</xdr:col>
      <xdr:colOff>101600</xdr:colOff>
      <xdr:row>108</xdr:row>
      <xdr:rowOff>104139</xdr:rowOff>
    </xdr:to>
    <xdr:sp macro="" textlink="">
      <xdr:nvSpPr>
        <xdr:cNvPr id="424" name="楕円 423"/>
        <xdr:cNvSpPr/>
      </xdr:nvSpPr>
      <xdr:spPr>
        <a:xfrm>
          <a:off x="251460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53339</xdr:rowOff>
    </xdr:from>
    <xdr:to>
      <xdr:col>19</xdr:col>
      <xdr:colOff>177800</xdr:colOff>
      <xdr:row>108</xdr:row>
      <xdr:rowOff>76200</xdr:rowOff>
    </xdr:to>
    <xdr:cxnSp macro="">
      <xdr:nvCxnSpPr>
        <xdr:cNvPr id="425" name="直線コネクタ 424"/>
        <xdr:cNvCxnSpPr/>
      </xdr:nvCxnSpPr>
      <xdr:spPr>
        <a:xfrm>
          <a:off x="2565400" y="18158459"/>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426" name="楕円 425"/>
        <xdr:cNvSpPr/>
      </xdr:nvSpPr>
      <xdr:spPr>
        <a:xfrm>
          <a:off x="173990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10886</xdr:rowOff>
    </xdr:from>
    <xdr:to>
      <xdr:col>15</xdr:col>
      <xdr:colOff>50800</xdr:colOff>
      <xdr:row>108</xdr:row>
      <xdr:rowOff>53339</xdr:rowOff>
    </xdr:to>
    <xdr:cxnSp macro="">
      <xdr:nvCxnSpPr>
        <xdr:cNvPr id="427" name="直線コネクタ 426"/>
        <xdr:cNvCxnSpPr/>
      </xdr:nvCxnSpPr>
      <xdr:spPr>
        <a:xfrm>
          <a:off x="1790700" y="18116006"/>
          <a:ext cx="7747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98879</xdr:rowOff>
    </xdr:from>
    <xdr:to>
      <xdr:col>6</xdr:col>
      <xdr:colOff>38100</xdr:colOff>
      <xdr:row>108</xdr:row>
      <xdr:rowOff>29029</xdr:rowOff>
    </xdr:to>
    <xdr:sp macro="" textlink="">
      <xdr:nvSpPr>
        <xdr:cNvPr id="428" name="楕円 427"/>
        <xdr:cNvSpPr/>
      </xdr:nvSpPr>
      <xdr:spPr>
        <a:xfrm>
          <a:off x="965200" y="1803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149679</xdr:rowOff>
    </xdr:from>
    <xdr:to>
      <xdr:col>10</xdr:col>
      <xdr:colOff>114300</xdr:colOff>
      <xdr:row>108</xdr:row>
      <xdr:rowOff>10886</xdr:rowOff>
    </xdr:to>
    <xdr:cxnSp macro="">
      <xdr:nvCxnSpPr>
        <xdr:cNvPr id="429" name="直線コネクタ 428"/>
        <xdr:cNvCxnSpPr/>
      </xdr:nvCxnSpPr>
      <xdr:spPr>
        <a:xfrm>
          <a:off x="1008380" y="1808715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17056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38570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6110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8363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118127</xdr:rowOff>
    </xdr:from>
    <xdr:ext cx="405111" cy="259045"/>
    <xdr:sp macro="" textlink="">
      <xdr:nvSpPr>
        <xdr:cNvPr id="434" name="n_1mainValue【市民会館】&#10;有形固定資産減価償却率"/>
        <xdr:cNvSpPr txBox="1"/>
      </xdr:nvSpPr>
      <xdr:spPr>
        <a:xfrm>
          <a:off x="317056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35" name="n_2mainValue【市民会館】&#10;有形固定資産減価償却率"/>
        <xdr:cNvSpPr txBox="1"/>
      </xdr:nvSpPr>
      <xdr:spPr>
        <a:xfrm>
          <a:off x="2385704"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436" name="n_3mainValue【市民会館】&#10;有形固定資産減価償却率"/>
        <xdr:cNvSpPr txBox="1"/>
      </xdr:nvSpPr>
      <xdr:spPr>
        <a:xfrm>
          <a:off x="161100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20156</xdr:rowOff>
    </xdr:from>
    <xdr:ext cx="405111" cy="259045"/>
    <xdr:sp macro="" textlink="">
      <xdr:nvSpPr>
        <xdr:cNvPr id="437" name="n_4mainValue【市民会館】&#10;有形固定資産減価償却率"/>
        <xdr:cNvSpPr txBox="1"/>
      </xdr:nvSpPr>
      <xdr:spPr>
        <a:xfrm>
          <a:off x="83630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219565" y="16720185"/>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258300" y="1649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154160" y="16720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9258300" y="1769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19226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8445500" y="1785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68732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098540" y="1786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107314</xdr:rowOff>
    </xdr:from>
    <xdr:to>
      <xdr:col>55</xdr:col>
      <xdr:colOff>50800</xdr:colOff>
      <xdr:row>107</xdr:row>
      <xdr:rowOff>37464</xdr:rowOff>
    </xdr:to>
    <xdr:sp macro="" textlink="">
      <xdr:nvSpPr>
        <xdr:cNvPr id="477" name="楕円 476"/>
        <xdr:cNvSpPr/>
      </xdr:nvSpPr>
      <xdr:spPr>
        <a:xfrm>
          <a:off x="9192260" y="17877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85741</xdr:rowOff>
    </xdr:from>
    <xdr:ext cx="469744" cy="259045"/>
    <xdr:sp macro="" textlink="">
      <xdr:nvSpPr>
        <xdr:cNvPr id="478" name="【市民会館】&#10;一人当たり面積該当値テキスト"/>
        <xdr:cNvSpPr txBox="1"/>
      </xdr:nvSpPr>
      <xdr:spPr>
        <a:xfrm>
          <a:off x="9258300" y="178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111125</xdr:rowOff>
    </xdr:from>
    <xdr:to>
      <xdr:col>50</xdr:col>
      <xdr:colOff>165100</xdr:colOff>
      <xdr:row>107</xdr:row>
      <xdr:rowOff>41275</xdr:rowOff>
    </xdr:to>
    <xdr:sp macro="" textlink="">
      <xdr:nvSpPr>
        <xdr:cNvPr id="479" name="楕円 478"/>
        <xdr:cNvSpPr/>
      </xdr:nvSpPr>
      <xdr:spPr>
        <a:xfrm>
          <a:off x="8445500" y="1788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158114</xdr:rowOff>
    </xdr:from>
    <xdr:to>
      <xdr:col>55</xdr:col>
      <xdr:colOff>0</xdr:colOff>
      <xdr:row>106</xdr:row>
      <xdr:rowOff>161925</xdr:rowOff>
    </xdr:to>
    <xdr:cxnSp macro="">
      <xdr:nvCxnSpPr>
        <xdr:cNvPr id="480" name="直線コネクタ 479"/>
        <xdr:cNvCxnSpPr/>
      </xdr:nvCxnSpPr>
      <xdr:spPr>
        <a:xfrm flipV="1">
          <a:off x="8496300" y="17927954"/>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81" name="楕円 480"/>
        <xdr:cNvSpPr/>
      </xdr:nvSpPr>
      <xdr:spPr>
        <a:xfrm>
          <a:off x="7670800" y="1788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161925</xdr:rowOff>
    </xdr:from>
    <xdr:to>
      <xdr:col>50</xdr:col>
      <xdr:colOff>114300</xdr:colOff>
      <xdr:row>106</xdr:row>
      <xdr:rowOff>161925</xdr:rowOff>
    </xdr:to>
    <xdr:cxnSp macro="">
      <xdr:nvCxnSpPr>
        <xdr:cNvPr id="482" name="直線コネクタ 481"/>
        <xdr:cNvCxnSpPr/>
      </xdr:nvCxnSpPr>
      <xdr:spPr>
        <a:xfrm>
          <a:off x="7713980" y="179317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113030</xdr:rowOff>
    </xdr:from>
    <xdr:to>
      <xdr:col>41</xdr:col>
      <xdr:colOff>101600</xdr:colOff>
      <xdr:row>107</xdr:row>
      <xdr:rowOff>43180</xdr:rowOff>
    </xdr:to>
    <xdr:sp macro="" textlink="">
      <xdr:nvSpPr>
        <xdr:cNvPr id="483" name="楕円 482"/>
        <xdr:cNvSpPr/>
      </xdr:nvSpPr>
      <xdr:spPr>
        <a:xfrm>
          <a:off x="687324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163830</xdr:rowOff>
    </xdr:to>
    <xdr:cxnSp macro="">
      <xdr:nvCxnSpPr>
        <xdr:cNvPr id="484" name="直線コネクタ 483"/>
        <xdr:cNvCxnSpPr/>
      </xdr:nvCxnSpPr>
      <xdr:spPr>
        <a:xfrm flipV="1">
          <a:off x="6924040" y="179317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114936</xdr:rowOff>
    </xdr:from>
    <xdr:to>
      <xdr:col>36</xdr:col>
      <xdr:colOff>165100</xdr:colOff>
      <xdr:row>107</xdr:row>
      <xdr:rowOff>45086</xdr:rowOff>
    </xdr:to>
    <xdr:sp macro="" textlink="">
      <xdr:nvSpPr>
        <xdr:cNvPr id="485" name="楕円 484"/>
        <xdr:cNvSpPr/>
      </xdr:nvSpPr>
      <xdr:spPr>
        <a:xfrm>
          <a:off x="6098540" y="17884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163830</xdr:rowOff>
    </xdr:from>
    <xdr:to>
      <xdr:col>41</xdr:col>
      <xdr:colOff>50800</xdr:colOff>
      <xdr:row>106</xdr:row>
      <xdr:rowOff>165736</xdr:rowOff>
    </xdr:to>
    <xdr:cxnSp macro="">
      <xdr:nvCxnSpPr>
        <xdr:cNvPr id="486" name="直線コネクタ 485"/>
        <xdr:cNvCxnSpPr/>
      </xdr:nvCxnSpPr>
      <xdr:spPr>
        <a:xfrm flipV="1">
          <a:off x="6149340" y="17933670"/>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827158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67120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59373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32402</xdr:rowOff>
    </xdr:from>
    <xdr:ext cx="469744" cy="259045"/>
    <xdr:sp macro="" textlink="">
      <xdr:nvSpPr>
        <xdr:cNvPr id="491" name="n_1mainValue【市民会館】&#10;一人当たり面積"/>
        <xdr:cNvSpPr txBox="1"/>
      </xdr:nvSpPr>
      <xdr:spPr>
        <a:xfrm>
          <a:off x="827158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92" name="n_2mainValue【市民会館】&#10;一人当たり面積"/>
        <xdr:cNvSpPr txBox="1"/>
      </xdr:nvSpPr>
      <xdr:spPr>
        <a:xfrm>
          <a:off x="750958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34307</xdr:rowOff>
    </xdr:from>
    <xdr:ext cx="469744" cy="259045"/>
    <xdr:sp macro="" textlink="">
      <xdr:nvSpPr>
        <xdr:cNvPr id="493" name="n_3mainValue【市民会館】&#10;一人当たり面積"/>
        <xdr:cNvSpPr txBox="1"/>
      </xdr:nvSpPr>
      <xdr:spPr>
        <a:xfrm>
          <a:off x="671202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36213</xdr:rowOff>
    </xdr:from>
    <xdr:ext cx="469744" cy="259045"/>
    <xdr:sp macro="" textlink="">
      <xdr:nvSpPr>
        <xdr:cNvPr id="494" name="n_4mainValue【市民会館】&#10;一人当たり面積"/>
        <xdr:cNvSpPr txBox="1"/>
      </xdr:nvSpPr>
      <xdr:spPr>
        <a:xfrm>
          <a:off x="5937327" y="1797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375764" y="5503545"/>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4145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287500" y="692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41450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287500" y="550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41450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357884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2029440" y="616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535" name="楕円 534"/>
        <xdr:cNvSpPr/>
      </xdr:nvSpPr>
      <xdr:spPr>
        <a:xfrm>
          <a:off x="14325600" y="5957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536" name="【一般廃棄物処理施設】&#10;有形固定資産減価償却率該当値テキスト"/>
        <xdr:cNvSpPr txBox="1"/>
      </xdr:nvSpPr>
      <xdr:spPr>
        <a:xfrm>
          <a:off x="144145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156845</xdr:rowOff>
    </xdr:from>
    <xdr:to>
      <xdr:col>81</xdr:col>
      <xdr:colOff>101600</xdr:colOff>
      <xdr:row>35</xdr:row>
      <xdr:rowOff>86995</xdr:rowOff>
    </xdr:to>
    <xdr:sp macro="" textlink="">
      <xdr:nvSpPr>
        <xdr:cNvPr id="537" name="楕円 536"/>
        <xdr:cNvSpPr/>
      </xdr:nvSpPr>
      <xdr:spPr>
        <a:xfrm>
          <a:off x="13578840" y="5856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36195</xdr:rowOff>
    </xdr:from>
    <xdr:to>
      <xdr:col>85</xdr:col>
      <xdr:colOff>127000</xdr:colOff>
      <xdr:row>35</xdr:row>
      <xdr:rowOff>140970</xdr:rowOff>
    </xdr:to>
    <xdr:cxnSp macro="">
      <xdr:nvCxnSpPr>
        <xdr:cNvPr id="538" name="直線コネクタ 537"/>
        <xdr:cNvCxnSpPr/>
      </xdr:nvCxnSpPr>
      <xdr:spPr>
        <a:xfrm>
          <a:off x="13629640" y="5903595"/>
          <a:ext cx="74676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67310</xdr:rowOff>
    </xdr:from>
    <xdr:to>
      <xdr:col>76</xdr:col>
      <xdr:colOff>165100</xdr:colOff>
      <xdr:row>34</xdr:row>
      <xdr:rowOff>168910</xdr:rowOff>
    </xdr:to>
    <xdr:sp macro="" textlink="">
      <xdr:nvSpPr>
        <xdr:cNvPr id="539" name="楕円 538"/>
        <xdr:cNvSpPr/>
      </xdr:nvSpPr>
      <xdr:spPr>
        <a:xfrm>
          <a:off x="1280414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35</xdr:row>
      <xdr:rowOff>36195</xdr:rowOff>
    </xdr:to>
    <xdr:cxnSp macro="">
      <xdr:nvCxnSpPr>
        <xdr:cNvPr id="540" name="直線コネクタ 539"/>
        <xdr:cNvCxnSpPr/>
      </xdr:nvCxnSpPr>
      <xdr:spPr>
        <a:xfrm>
          <a:off x="12854940" y="581787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23495</xdr:rowOff>
    </xdr:from>
    <xdr:to>
      <xdr:col>72</xdr:col>
      <xdr:colOff>38100</xdr:colOff>
      <xdr:row>34</xdr:row>
      <xdr:rowOff>125095</xdr:rowOff>
    </xdr:to>
    <xdr:sp macro="" textlink="">
      <xdr:nvSpPr>
        <xdr:cNvPr id="541" name="楕円 540"/>
        <xdr:cNvSpPr/>
      </xdr:nvSpPr>
      <xdr:spPr>
        <a:xfrm>
          <a:off x="12029440" y="5723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74295</xdr:rowOff>
    </xdr:from>
    <xdr:to>
      <xdr:col>76</xdr:col>
      <xdr:colOff>114300</xdr:colOff>
      <xdr:row>34</xdr:row>
      <xdr:rowOff>118110</xdr:rowOff>
    </xdr:to>
    <xdr:cxnSp macro="">
      <xdr:nvCxnSpPr>
        <xdr:cNvPr id="542" name="直線コネクタ 541"/>
        <xdr:cNvCxnSpPr/>
      </xdr:nvCxnSpPr>
      <xdr:spPr>
        <a:xfrm>
          <a:off x="12072620" y="577405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88265</xdr:rowOff>
    </xdr:from>
    <xdr:to>
      <xdr:col>67</xdr:col>
      <xdr:colOff>101600</xdr:colOff>
      <xdr:row>35</xdr:row>
      <xdr:rowOff>18415</xdr:rowOff>
    </xdr:to>
    <xdr:sp macro="" textlink="">
      <xdr:nvSpPr>
        <xdr:cNvPr id="543" name="楕円 542"/>
        <xdr:cNvSpPr/>
      </xdr:nvSpPr>
      <xdr:spPr>
        <a:xfrm>
          <a:off x="11231880" y="578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139065</xdr:rowOff>
    </xdr:to>
    <xdr:cxnSp macro="">
      <xdr:nvCxnSpPr>
        <xdr:cNvPr id="544" name="直線コネクタ 543"/>
        <xdr:cNvCxnSpPr/>
      </xdr:nvCxnSpPr>
      <xdr:spPr>
        <a:xfrm flipV="1">
          <a:off x="11282680" y="577405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34372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6" name="n_2aveValue【一般廃棄物処理施設】&#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19005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110298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103522</xdr:rowOff>
    </xdr:from>
    <xdr:ext cx="405111" cy="259045"/>
    <xdr:sp macro="" textlink="">
      <xdr:nvSpPr>
        <xdr:cNvPr id="549" name="n_1mainValue【一般廃棄物処理施設】&#10;有形固定資産減価償却率"/>
        <xdr:cNvSpPr txBox="1"/>
      </xdr:nvSpPr>
      <xdr:spPr>
        <a:xfrm>
          <a:off x="134372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13987</xdr:rowOff>
    </xdr:from>
    <xdr:ext cx="405111" cy="259045"/>
    <xdr:sp macro="" textlink="">
      <xdr:nvSpPr>
        <xdr:cNvPr id="550" name="n_2mainValue【一般廃棄物処理施設】&#10;有形固定資産減価償却率"/>
        <xdr:cNvSpPr txBox="1"/>
      </xdr:nvSpPr>
      <xdr:spPr>
        <a:xfrm>
          <a:off x="126752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141622</xdr:rowOff>
    </xdr:from>
    <xdr:ext cx="405111" cy="259045"/>
    <xdr:sp macro="" textlink="">
      <xdr:nvSpPr>
        <xdr:cNvPr id="551" name="n_3mainValue【一般廃棄物処理施設】&#10;有形固定資産減価償却率"/>
        <xdr:cNvSpPr txBox="1"/>
      </xdr:nvSpPr>
      <xdr:spPr>
        <a:xfrm>
          <a:off x="119005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34942</xdr:rowOff>
    </xdr:from>
    <xdr:ext cx="405111" cy="259045"/>
    <xdr:sp macro="" textlink="">
      <xdr:nvSpPr>
        <xdr:cNvPr id="552" name="n_4mainValue【一般廃棄物処理施設】&#10;有形固定資産減価償却率"/>
        <xdr:cNvSpPr txBox="1"/>
      </xdr:nvSpPr>
      <xdr:spPr>
        <a:xfrm>
          <a:off x="1110298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509104" y="5602011"/>
          <a:ext cx="0" cy="152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547840" y="71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443700" y="7127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547840" y="538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443700" y="5602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19547840" y="66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458940" y="675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18735040" y="6767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179374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71627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6388080" y="6845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81538</xdr:rowOff>
    </xdr:from>
    <xdr:to>
      <xdr:col>116</xdr:col>
      <xdr:colOff>114300</xdr:colOff>
      <xdr:row>41</xdr:row>
      <xdr:rowOff>11688</xdr:rowOff>
    </xdr:to>
    <xdr:sp macro="" textlink="">
      <xdr:nvSpPr>
        <xdr:cNvPr id="594" name="楕円 593"/>
        <xdr:cNvSpPr/>
      </xdr:nvSpPr>
      <xdr:spPr>
        <a:xfrm>
          <a:off x="19458940" y="6787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59965</xdr:rowOff>
    </xdr:from>
    <xdr:ext cx="534377" cy="259045"/>
    <xdr:sp macro="" textlink="">
      <xdr:nvSpPr>
        <xdr:cNvPr id="595" name="【一般廃棄物処理施設】&#10;一人当たり有形固定資産（償却資産）額該当値テキスト"/>
        <xdr:cNvSpPr txBox="1"/>
      </xdr:nvSpPr>
      <xdr:spPr>
        <a:xfrm>
          <a:off x="19547840" y="676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71035</xdr:rowOff>
    </xdr:from>
    <xdr:to>
      <xdr:col>112</xdr:col>
      <xdr:colOff>38100</xdr:colOff>
      <xdr:row>41</xdr:row>
      <xdr:rowOff>1185</xdr:rowOff>
    </xdr:to>
    <xdr:sp macro="" textlink="">
      <xdr:nvSpPr>
        <xdr:cNvPr id="596" name="楕円 595"/>
        <xdr:cNvSpPr/>
      </xdr:nvSpPr>
      <xdr:spPr>
        <a:xfrm>
          <a:off x="18735040" y="6776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121835</xdr:rowOff>
    </xdr:from>
    <xdr:to>
      <xdr:col>116</xdr:col>
      <xdr:colOff>63500</xdr:colOff>
      <xdr:row>40</xdr:row>
      <xdr:rowOff>132338</xdr:rowOff>
    </xdr:to>
    <xdr:cxnSp macro="">
      <xdr:nvCxnSpPr>
        <xdr:cNvPr id="597" name="直線コネクタ 596"/>
        <xdr:cNvCxnSpPr/>
      </xdr:nvCxnSpPr>
      <xdr:spPr>
        <a:xfrm>
          <a:off x="18778220" y="6827435"/>
          <a:ext cx="73152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59631</xdr:rowOff>
    </xdr:from>
    <xdr:to>
      <xdr:col>107</xdr:col>
      <xdr:colOff>101600</xdr:colOff>
      <xdr:row>40</xdr:row>
      <xdr:rowOff>161231</xdr:rowOff>
    </xdr:to>
    <xdr:sp macro="" textlink="">
      <xdr:nvSpPr>
        <xdr:cNvPr id="598" name="楕円 597"/>
        <xdr:cNvSpPr/>
      </xdr:nvSpPr>
      <xdr:spPr>
        <a:xfrm>
          <a:off x="17937480" y="67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110431</xdr:rowOff>
    </xdr:from>
    <xdr:to>
      <xdr:col>111</xdr:col>
      <xdr:colOff>177800</xdr:colOff>
      <xdr:row>40</xdr:row>
      <xdr:rowOff>121835</xdr:rowOff>
    </xdr:to>
    <xdr:cxnSp macro="">
      <xdr:nvCxnSpPr>
        <xdr:cNvPr id="599" name="直線コネクタ 598"/>
        <xdr:cNvCxnSpPr/>
      </xdr:nvCxnSpPr>
      <xdr:spPr>
        <a:xfrm>
          <a:off x="17988280" y="6816031"/>
          <a:ext cx="78994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69530</xdr:rowOff>
    </xdr:from>
    <xdr:to>
      <xdr:col>102</xdr:col>
      <xdr:colOff>165100</xdr:colOff>
      <xdr:row>40</xdr:row>
      <xdr:rowOff>171130</xdr:rowOff>
    </xdr:to>
    <xdr:sp macro="" textlink="">
      <xdr:nvSpPr>
        <xdr:cNvPr id="600" name="楕円 599"/>
        <xdr:cNvSpPr/>
      </xdr:nvSpPr>
      <xdr:spPr>
        <a:xfrm>
          <a:off x="17162780" y="67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110431</xdr:rowOff>
    </xdr:from>
    <xdr:to>
      <xdr:col>107</xdr:col>
      <xdr:colOff>50800</xdr:colOff>
      <xdr:row>40</xdr:row>
      <xdr:rowOff>120330</xdr:rowOff>
    </xdr:to>
    <xdr:cxnSp macro="">
      <xdr:nvCxnSpPr>
        <xdr:cNvPr id="601" name="直線コネクタ 600"/>
        <xdr:cNvCxnSpPr/>
      </xdr:nvCxnSpPr>
      <xdr:spPr>
        <a:xfrm flipV="1">
          <a:off x="17213580" y="6816031"/>
          <a:ext cx="7747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141189</xdr:rowOff>
    </xdr:from>
    <xdr:to>
      <xdr:col>98</xdr:col>
      <xdr:colOff>38100</xdr:colOff>
      <xdr:row>40</xdr:row>
      <xdr:rowOff>71339</xdr:rowOff>
    </xdr:to>
    <xdr:sp macro="" textlink="">
      <xdr:nvSpPr>
        <xdr:cNvPr id="602" name="楕円 601"/>
        <xdr:cNvSpPr/>
      </xdr:nvSpPr>
      <xdr:spPr>
        <a:xfrm>
          <a:off x="16388080" y="6679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20539</xdr:rowOff>
    </xdr:from>
    <xdr:to>
      <xdr:col>102</xdr:col>
      <xdr:colOff>114300</xdr:colOff>
      <xdr:row>40</xdr:row>
      <xdr:rowOff>120330</xdr:rowOff>
    </xdr:to>
    <xdr:cxnSp macro="">
      <xdr:nvCxnSpPr>
        <xdr:cNvPr id="603" name="直線コネクタ 602"/>
        <xdr:cNvCxnSpPr/>
      </xdr:nvCxnSpPr>
      <xdr:spPr>
        <a:xfrm>
          <a:off x="16431260" y="6726139"/>
          <a:ext cx="782320" cy="9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18528811" y="65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1776681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696925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619455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163762</xdr:rowOff>
    </xdr:from>
    <xdr:ext cx="534377" cy="259045"/>
    <xdr:sp macro="" textlink="">
      <xdr:nvSpPr>
        <xdr:cNvPr id="608" name="n_1mainValue【一般廃棄物処理施設】&#10;一人当たり有形固定資産（償却資産）額"/>
        <xdr:cNvSpPr txBox="1"/>
      </xdr:nvSpPr>
      <xdr:spPr>
        <a:xfrm>
          <a:off x="18528811" y="68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6308</xdr:rowOff>
    </xdr:from>
    <xdr:ext cx="534377" cy="259045"/>
    <xdr:sp macro="" textlink="">
      <xdr:nvSpPr>
        <xdr:cNvPr id="609" name="n_2mainValue【一般廃棄物処理施設】&#10;一人当たり有形固定資産（償却資産）額"/>
        <xdr:cNvSpPr txBox="1"/>
      </xdr:nvSpPr>
      <xdr:spPr>
        <a:xfrm>
          <a:off x="17766811" y="654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16207</xdr:rowOff>
    </xdr:from>
    <xdr:ext cx="534377" cy="259045"/>
    <xdr:sp macro="" textlink="">
      <xdr:nvSpPr>
        <xdr:cNvPr id="610" name="n_3mainValue【一般廃棄物処理施設】&#10;一人当たり有形固定資産（償却資産）額"/>
        <xdr:cNvSpPr txBox="1"/>
      </xdr:nvSpPr>
      <xdr:spPr>
        <a:xfrm>
          <a:off x="16969251" y="65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87866</xdr:rowOff>
    </xdr:from>
    <xdr:ext cx="599010" cy="259045"/>
    <xdr:sp macro="" textlink="">
      <xdr:nvSpPr>
        <xdr:cNvPr id="611" name="n_4mainValue【一般廃棄物処理施設】&#10;一人当たり有形固定資産（償却資産）額"/>
        <xdr:cNvSpPr txBox="1"/>
      </xdr:nvSpPr>
      <xdr:spPr>
        <a:xfrm>
          <a:off x="16162235" y="64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375764" y="9261022"/>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41450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28750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35788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2804140" y="998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2029440" y="997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123188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653" name="楕円 652"/>
        <xdr:cNvSpPr/>
      </xdr:nvSpPr>
      <xdr:spPr>
        <a:xfrm>
          <a:off x="14325600" y="101349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654" name="【保健センター・保健所】&#10;有形固定資産減価償却率該当値テキスト"/>
        <xdr:cNvSpPr txBox="1"/>
      </xdr:nvSpPr>
      <xdr:spPr>
        <a:xfrm>
          <a:off x="144145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55" name="楕円 654"/>
        <xdr:cNvSpPr/>
      </xdr:nvSpPr>
      <xdr:spPr>
        <a:xfrm>
          <a:off x="1357884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127363</xdr:rowOff>
    </xdr:to>
    <xdr:cxnSp macro="">
      <xdr:nvCxnSpPr>
        <xdr:cNvPr id="656" name="直線コネクタ 655"/>
        <xdr:cNvCxnSpPr/>
      </xdr:nvCxnSpPr>
      <xdr:spPr>
        <a:xfrm>
          <a:off x="13629640" y="1015310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57" name="楕円 656"/>
        <xdr:cNvSpPr/>
      </xdr:nvSpPr>
      <xdr:spPr>
        <a:xfrm>
          <a:off x="1280414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94706</xdr:rowOff>
    </xdr:to>
    <xdr:cxnSp macro="">
      <xdr:nvCxnSpPr>
        <xdr:cNvPr id="658" name="直線コネクタ 657"/>
        <xdr:cNvCxnSpPr/>
      </xdr:nvCxnSpPr>
      <xdr:spPr>
        <a:xfrm>
          <a:off x="12854940" y="1012044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59" name="楕円 658"/>
        <xdr:cNvSpPr/>
      </xdr:nvSpPr>
      <xdr:spPr>
        <a:xfrm>
          <a:off x="12029440" y="10040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62049</xdr:rowOff>
    </xdr:to>
    <xdr:cxnSp macro="">
      <xdr:nvCxnSpPr>
        <xdr:cNvPr id="660" name="直線コネクタ 659"/>
        <xdr:cNvCxnSpPr/>
      </xdr:nvCxnSpPr>
      <xdr:spPr>
        <a:xfrm>
          <a:off x="12072620" y="1008779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117384</xdr:rowOff>
    </xdr:from>
    <xdr:to>
      <xdr:col>67</xdr:col>
      <xdr:colOff>101600</xdr:colOff>
      <xdr:row>60</xdr:row>
      <xdr:rowOff>47534</xdr:rowOff>
    </xdr:to>
    <xdr:sp macro="" textlink="">
      <xdr:nvSpPr>
        <xdr:cNvPr id="661" name="楕円 660"/>
        <xdr:cNvSpPr/>
      </xdr:nvSpPr>
      <xdr:spPr>
        <a:xfrm>
          <a:off x="1123188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168184</xdr:rowOff>
    </xdr:from>
    <xdr:to>
      <xdr:col>71</xdr:col>
      <xdr:colOff>177800</xdr:colOff>
      <xdr:row>60</xdr:row>
      <xdr:rowOff>29391</xdr:rowOff>
    </xdr:to>
    <xdr:cxnSp macro="">
      <xdr:nvCxnSpPr>
        <xdr:cNvPr id="662" name="直線コネクタ 661"/>
        <xdr:cNvCxnSpPr/>
      </xdr:nvCxnSpPr>
      <xdr:spPr>
        <a:xfrm>
          <a:off x="11282680" y="1005894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2675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19005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110298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67" name="n_1mainValue【保健センター・保健所】&#10;有形固定資産減価償却率"/>
        <xdr:cNvSpPr txBox="1"/>
      </xdr:nvSpPr>
      <xdr:spPr>
        <a:xfrm>
          <a:off x="13437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68" name="n_2mainValue【保健センター・保健所】&#10;有形固定資産減価償却率"/>
        <xdr:cNvSpPr txBox="1"/>
      </xdr:nvSpPr>
      <xdr:spPr>
        <a:xfrm>
          <a:off x="126752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71318</xdr:rowOff>
    </xdr:from>
    <xdr:ext cx="405111" cy="259045"/>
    <xdr:sp macro="" textlink="">
      <xdr:nvSpPr>
        <xdr:cNvPr id="669" name="n_3mainValue【保健センター・保健所】&#10;有形固定資産減価償却率"/>
        <xdr:cNvSpPr txBox="1"/>
      </xdr:nvSpPr>
      <xdr:spPr>
        <a:xfrm>
          <a:off x="119005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70" name="n_4mainValue【保健センター・保健所】&#10;有形固定資産減価償却率"/>
        <xdr:cNvSpPr txBox="1"/>
      </xdr:nvSpPr>
      <xdr:spPr>
        <a:xfrm>
          <a:off x="11102984"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19509104" y="9296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19547840" y="9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194437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1954784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19458940" y="1053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179374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71627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6388080" y="10579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710" name="楕円 709"/>
        <xdr:cNvSpPr/>
      </xdr:nvSpPr>
      <xdr:spPr>
        <a:xfrm>
          <a:off x="194589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711" name="【保健センター・保健所】&#10;一人当たり面積該当値テキスト"/>
        <xdr:cNvSpPr txBox="1"/>
      </xdr:nvSpPr>
      <xdr:spPr>
        <a:xfrm>
          <a:off x="1954784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12" name="楕円 711"/>
        <xdr:cNvSpPr/>
      </xdr:nvSpPr>
      <xdr:spPr>
        <a:xfrm>
          <a:off x="1873504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129540</xdr:rowOff>
    </xdr:to>
    <xdr:cxnSp macro="">
      <xdr:nvCxnSpPr>
        <xdr:cNvPr id="713" name="直線コネクタ 712"/>
        <xdr:cNvCxnSpPr/>
      </xdr:nvCxnSpPr>
      <xdr:spPr>
        <a:xfrm flipV="1">
          <a:off x="18778220" y="1062990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14" name="楕円 713"/>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715" name="直線コネクタ 714"/>
        <xdr:cNvCxnSpPr/>
      </xdr:nvCxnSpPr>
      <xdr:spPr>
        <a:xfrm>
          <a:off x="17988280" y="1069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6" name="楕円 715"/>
        <xdr:cNvSpPr/>
      </xdr:nvSpPr>
      <xdr:spPr>
        <a:xfrm>
          <a:off x="171627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717" name="直線コネクタ 716"/>
        <xdr:cNvCxnSpPr/>
      </xdr:nvCxnSpPr>
      <xdr:spPr>
        <a:xfrm>
          <a:off x="17213580" y="10690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xdr:cNvSpPr/>
      </xdr:nvSpPr>
      <xdr:spPr>
        <a:xfrm>
          <a:off x="1638808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719" name="直線コネクタ 718"/>
        <xdr:cNvCxnSpPr/>
      </xdr:nvCxnSpPr>
      <xdr:spPr>
        <a:xfrm flipV="1">
          <a:off x="16431260" y="106908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1777626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70015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62268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24" name="n_1mainValue【保健センター・保健所】&#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5" name="n_2mainValue【保健センター・保健所】&#10;一人当たり面積"/>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6" name="n_3mainValue【保健センター・保健所】&#10;一人当たり面積"/>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xdr:cNvSpPr txBox="1"/>
      </xdr:nvSpPr>
      <xdr:spPr>
        <a:xfrm>
          <a:off x="162268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4375764" y="1304163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4414500" y="13712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4325600" y="137337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35788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28041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130175</xdr:rowOff>
    </xdr:from>
    <xdr:to>
      <xdr:col>85</xdr:col>
      <xdr:colOff>177800</xdr:colOff>
      <xdr:row>79</xdr:row>
      <xdr:rowOff>60325</xdr:rowOff>
    </xdr:to>
    <xdr:sp macro="" textlink="">
      <xdr:nvSpPr>
        <xdr:cNvPr id="768" name="楕円 767"/>
        <xdr:cNvSpPr/>
      </xdr:nvSpPr>
      <xdr:spPr>
        <a:xfrm>
          <a:off x="14325600" y="132060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153052</xdr:rowOff>
    </xdr:from>
    <xdr:ext cx="405111" cy="259045"/>
    <xdr:sp macro="" textlink="">
      <xdr:nvSpPr>
        <xdr:cNvPr id="769" name="【消防施設】&#10;有形固定資産減価償却率該当値テキスト"/>
        <xdr:cNvSpPr txBox="1"/>
      </xdr:nvSpPr>
      <xdr:spPr>
        <a:xfrm>
          <a:off x="14414500"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770" name="楕円 769"/>
        <xdr:cNvSpPr/>
      </xdr:nvSpPr>
      <xdr:spPr>
        <a:xfrm>
          <a:off x="1357884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xdr:rowOff>
    </xdr:from>
    <xdr:to>
      <xdr:col>85</xdr:col>
      <xdr:colOff>127000</xdr:colOff>
      <xdr:row>79</xdr:row>
      <xdr:rowOff>74295</xdr:rowOff>
    </xdr:to>
    <xdr:cxnSp macro="">
      <xdr:nvCxnSpPr>
        <xdr:cNvPr id="771" name="直線コネクタ 770"/>
        <xdr:cNvCxnSpPr/>
      </xdr:nvCxnSpPr>
      <xdr:spPr>
        <a:xfrm flipV="1">
          <a:off x="13629640" y="1325308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141605</xdr:rowOff>
    </xdr:from>
    <xdr:to>
      <xdr:col>76</xdr:col>
      <xdr:colOff>165100</xdr:colOff>
      <xdr:row>79</xdr:row>
      <xdr:rowOff>71755</xdr:rowOff>
    </xdr:to>
    <xdr:sp macro="" textlink="">
      <xdr:nvSpPr>
        <xdr:cNvPr id="772" name="楕円 771"/>
        <xdr:cNvSpPr/>
      </xdr:nvSpPr>
      <xdr:spPr>
        <a:xfrm>
          <a:off x="12804140" y="13217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20955</xdr:rowOff>
    </xdr:from>
    <xdr:to>
      <xdr:col>81</xdr:col>
      <xdr:colOff>50800</xdr:colOff>
      <xdr:row>79</xdr:row>
      <xdr:rowOff>74295</xdr:rowOff>
    </xdr:to>
    <xdr:cxnSp macro="">
      <xdr:nvCxnSpPr>
        <xdr:cNvPr id="773" name="直線コネクタ 772"/>
        <xdr:cNvCxnSpPr/>
      </xdr:nvCxnSpPr>
      <xdr:spPr>
        <a:xfrm>
          <a:off x="12854940" y="1326451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86361</xdr:rowOff>
    </xdr:from>
    <xdr:to>
      <xdr:col>72</xdr:col>
      <xdr:colOff>38100</xdr:colOff>
      <xdr:row>79</xdr:row>
      <xdr:rowOff>16511</xdr:rowOff>
    </xdr:to>
    <xdr:sp macro="" textlink="">
      <xdr:nvSpPr>
        <xdr:cNvPr id="774" name="楕円 773"/>
        <xdr:cNvSpPr/>
      </xdr:nvSpPr>
      <xdr:spPr>
        <a:xfrm>
          <a:off x="12029440" y="13162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137161</xdr:rowOff>
    </xdr:from>
    <xdr:to>
      <xdr:col>76</xdr:col>
      <xdr:colOff>114300</xdr:colOff>
      <xdr:row>79</xdr:row>
      <xdr:rowOff>20955</xdr:rowOff>
    </xdr:to>
    <xdr:cxnSp macro="">
      <xdr:nvCxnSpPr>
        <xdr:cNvPr id="775" name="直線コネクタ 774"/>
        <xdr:cNvCxnSpPr/>
      </xdr:nvCxnSpPr>
      <xdr:spPr>
        <a:xfrm>
          <a:off x="12072620" y="13213081"/>
          <a:ext cx="7823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776" name="楕円 775"/>
        <xdr:cNvSpPr/>
      </xdr:nvSpPr>
      <xdr:spPr>
        <a:xfrm>
          <a:off x="1123188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137161</xdr:rowOff>
    </xdr:from>
    <xdr:to>
      <xdr:col>71</xdr:col>
      <xdr:colOff>177800</xdr:colOff>
      <xdr:row>82</xdr:row>
      <xdr:rowOff>144780</xdr:rowOff>
    </xdr:to>
    <xdr:cxnSp macro="">
      <xdr:nvCxnSpPr>
        <xdr:cNvPr id="777" name="直線コネクタ 776"/>
        <xdr:cNvCxnSpPr/>
      </xdr:nvCxnSpPr>
      <xdr:spPr>
        <a:xfrm flipV="1">
          <a:off x="11282680" y="13213081"/>
          <a:ext cx="789940" cy="6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xdr:cNvSpPr txBox="1"/>
      </xdr:nvSpPr>
      <xdr:spPr>
        <a:xfrm>
          <a:off x="1343724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xdr:cNvSpPr txBox="1"/>
      </xdr:nvSpPr>
      <xdr:spPr>
        <a:xfrm>
          <a:off x="126752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19005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782" name="n_1mainValue【消防施設】&#10;有形固定資産減価償却率"/>
        <xdr:cNvSpPr txBox="1"/>
      </xdr:nvSpPr>
      <xdr:spPr>
        <a:xfrm>
          <a:off x="134372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88282</xdr:rowOff>
    </xdr:from>
    <xdr:ext cx="405111" cy="259045"/>
    <xdr:sp macro="" textlink="">
      <xdr:nvSpPr>
        <xdr:cNvPr id="783" name="n_2mainValue【消防施設】&#10;有形固定資産減価償却率"/>
        <xdr:cNvSpPr txBox="1"/>
      </xdr:nvSpPr>
      <xdr:spPr>
        <a:xfrm>
          <a:off x="12675244" y="129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33038</xdr:rowOff>
    </xdr:from>
    <xdr:ext cx="405111" cy="259045"/>
    <xdr:sp macro="" textlink="">
      <xdr:nvSpPr>
        <xdr:cNvPr id="784" name="n_3mainValue【消防施設】&#10;有形固定資産減価償却率"/>
        <xdr:cNvSpPr txBox="1"/>
      </xdr:nvSpPr>
      <xdr:spPr>
        <a:xfrm>
          <a:off x="11900544" y="1294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785" name="n_4mainValue【消防施設】&#10;有形固定資産減価償却率"/>
        <xdr:cNvSpPr txBox="1"/>
      </xdr:nvSpPr>
      <xdr:spPr>
        <a:xfrm>
          <a:off x="1110298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19509104" y="1316518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1954784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1944370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19547840" y="129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19443700" y="13165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19547840" y="1425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194589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18735040" y="1440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179374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71627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6388080" y="1441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28666</xdr:rowOff>
    </xdr:from>
    <xdr:to>
      <xdr:col>116</xdr:col>
      <xdr:colOff>114300</xdr:colOff>
      <xdr:row>86</xdr:row>
      <xdr:rowOff>130266</xdr:rowOff>
    </xdr:to>
    <xdr:sp macro="" textlink="">
      <xdr:nvSpPr>
        <xdr:cNvPr id="827" name="楕円 826"/>
        <xdr:cNvSpPr/>
      </xdr:nvSpPr>
      <xdr:spPr>
        <a:xfrm>
          <a:off x="19458940" y="14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xdr:cNvSpPr txBox="1"/>
      </xdr:nvSpPr>
      <xdr:spPr>
        <a:xfrm>
          <a:off x="19547840" y="143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829" name="楕円 828"/>
        <xdr:cNvSpPr/>
      </xdr:nvSpPr>
      <xdr:spPr>
        <a:xfrm>
          <a:off x="18735040" y="14457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79466</xdr:rowOff>
    </xdr:from>
    <xdr:to>
      <xdr:col>116</xdr:col>
      <xdr:colOff>63500</xdr:colOff>
      <xdr:row>86</xdr:row>
      <xdr:rowOff>91439</xdr:rowOff>
    </xdr:to>
    <xdr:cxnSp macro="">
      <xdr:nvCxnSpPr>
        <xdr:cNvPr id="830" name="直線コネクタ 829"/>
        <xdr:cNvCxnSpPr/>
      </xdr:nvCxnSpPr>
      <xdr:spPr>
        <a:xfrm flipV="1">
          <a:off x="18778220" y="14496506"/>
          <a:ext cx="73152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831" name="楕円 830"/>
        <xdr:cNvSpPr/>
      </xdr:nvSpPr>
      <xdr:spPr>
        <a:xfrm>
          <a:off x="1793748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92529</xdr:rowOff>
    </xdr:to>
    <xdr:cxnSp macro="">
      <xdr:nvCxnSpPr>
        <xdr:cNvPr id="832" name="直線コネクタ 831"/>
        <xdr:cNvCxnSpPr/>
      </xdr:nvCxnSpPr>
      <xdr:spPr>
        <a:xfrm flipV="1">
          <a:off x="17988280" y="14508479"/>
          <a:ext cx="78994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33" name="楕円 832"/>
        <xdr:cNvSpPr/>
      </xdr:nvSpPr>
      <xdr:spPr>
        <a:xfrm>
          <a:off x="17162780" y="14410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40277</xdr:rowOff>
    </xdr:from>
    <xdr:to>
      <xdr:col>107</xdr:col>
      <xdr:colOff>50800</xdr:colOff>
      <xdr:row>86</xdr:row>
      <xdr:rowOff>92529</xdr:rowOff>
    </xdr:to>
    <xdr:cxnSp macro="">
      <xdr:nvCxnSpPr>
        <xdr:cNvPr id="834" name="直線コネクタ 833"/>
        <xdr:cNvCxnSpPr/>
      </xdr:nvCxnSpPr>
      <xdr:spPr>
        <a:xfrm>
          <a:off x="17213580" y="14457317"/>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7982</xdr:rowOff>
    </xdr:from>
    <xdr:to>
      <xdr:col>98</xdr:col>
      <xdr:colOff>38100</xdr:colOff>
      <xdr:row>86</xdr:row>
      <xdr:rowOff>109582</xdr:rowOff>
    </xdr:to>
    <xdr:sp macro="" textlink="">
      <xdr:nvSpPr>
        <xdr:cNvPr id="835" name="楕円 834"/>
        <xdr:cNvSpPr/>
      </xdr:nvSpPr>
      <xdr:spPr>
        <a:xfrm>
          <a:off x="16388080" y="14425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40277</xdr:rowOff>
    </xdr:from>
    <xdr:to>
      <xdr:col>102</xdr:col>
      <xdr:colOff>114300</xdr:colOff>
      <xdr:row>86</xdr:row>
      <xdr:rowOff>58782</xdr:rowOff>
    </xdr:to>
    <xdr:cxnSp macro="">
      <xdr:nvCxnSpPr>
        <xdr:cNvPr id="836" name="直線コネクタ 835"/>
        <xdr:cNvCxnSpPr/>
      </xdr:nvCxnSpPr>
      <xdr:spPr>
        <a:xfrm flipV="1">
          <a:off x="16431260" y="14457317"/>
          <a:ext cx="78232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18561127" y="141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1777626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xdr:cNvSpPr txBox="1"/>
      </xdr:nvSpPr>
      <xdr:spPr>
        <a:xfrm>
          <a:off x="170015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62268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841" name="n_1mainValue【消防施設】&#10;一人当たり面積"/>
        <xdr:cNvSpPr txBox="1"/>
      </xdr:nvSpPr>
      <xdr:spPr>
        <a:xfrm>
          <a:off x="18561127" y="1455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842" name="n_2mainValue【消防施設】&#10;一人当たり面積"/>
        <xdr:cNvSpPr txBox="1"/>
      </xdr:nvSpPr>
      <xdr:spPr>
        <a:xfrm>
          <a:off x="17776267" y="145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43" name="n_3mainValue【消防施設】&#10;一人当たり面積"/>
        <xdr:cNvSpPr txBox="1"/>
      </xdr:nvSpPr>
      <xdr:spPr>
        <a:xfrm>
          <a:off x="17001567" y="141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100709</xdr:rowOff>
    </xdr:from>
    <xdr:ext cx="469744" cy="259045"/>
    <xdr:sp macro="" textlink="">
      <xdr:nvSpPr>
        <xdr:cNvPr id="844" name="n_4mainValue【消防施設】&#10;一人当たり面積"/>
        <xdr:cNvSpPr txBox="1"/>
      </xdr:nvSpPr>
      <xdr:spPr>
        <a:xfrm>
          <a:off x="16226867" y="145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4375764" y="16713381"/>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886" name="楕円 885"/>
        <xdr:cNvSpPr/>
      </xdr:nvSpPr>
      <xdr:spPr>
        <a:xfrm>
          <a:off x="14325600" y="167894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48277</xdr:rowOff>
    </xdr:from>
    <xdr:ext cx="340478" cy="259045"/>
    <xdr:sp macro="" textlink="">
      <xdr:nvSpPr>
        <xdr:cNvPr id="887" name="【庁舎】&#10;有形固定資産減価償却率該当値テキスト"/>
        <xdr:cNvSpPr txBox="1"/>
      </xdr:nvSpPr>
      <xdr:spPr>
        <a:xfrm>
          <a:off x="14414500" y="16644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888" name="楕円 887"/>
        <xdr:cNvSpPr/>
      </xdr:nvSpPr>
      <xdr:spPr>
        <a:xfrm>
          <a:off x="13578840" y="16760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76200</xdr:rowOff>
    </xdr:to>
    <xdr:cxnSp macro="">
      <xdr:nvCxnSpPr>
        <xdr:cNvPr id="889" name="直線コネクタ 888"/>
        <xdr:cNvCxnSpPr/>
      </xdr:nvCxnSpPr>
      <xdr:spPr>
        <a:xfrm>
          <a:off x="13629640" y="1680754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890" name="楕円 889"/>
        <xdr:cNvSpPr/>
      </xdr:nvSpPr>
      <xdr:spPr>
        <a:xfrm>
          <a:off x="1280414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43543</xdr:rowOff>
    </xdr:to>
    <xdr:cxnSp macro="">
      <xdr:nvCxnSpPr>
        <xdr:cNvPr id="891" name="直線コネクタ 890"/>
        <xdr:cNvCxnSpPr/>
      </xdr:nvCxnSpPr>
      <xdr:spPr>
        <a:xfrm>
          <a:off x="12854940" y="1677488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892" name="楕円 891"/>
        <xdr:cNvSpPr/>
      </xdr:nvSpPr>
      <xdr:spPr>
        <a:xfrm>
          <a:off x="12029440" y="16695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10886</xdr:rowOff>
    </xdr:to>
    <xdr:cxnSp macro="">
      <xdr:nvCxnSpPr>
        <xdr:cNvPr id="893" name="直線コネクタ 892"/>
        <xdr:cNvCxnSpPr/>
      </xdr:nvCxnSpPr>
      <xdr:spPr>
        <a:xfrm>
          <a:off x="12072620" y="1674603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22134</xdr:rowOff>
    </xdr:from>
    <xdr:to>
      <xdr:col>67</xdr:col>
      <xdr:colOff>101600</xdr:colOff>
      <xdr:row>103</xdr:row>
      <xdr:rowOff>123734</xdr:rowOff>
    </xdr:to>
    <xdr:sp macro="" textlink="">
      <xdr:nvSpPr>
        <xdr:cNvPr id="894" name="楕円 893"/>
        <xdr:cNvSpPr/>
      </xdr:nvSpPr>
      <xdr:spPr>
        <a:xfrm>
          <a:off x="1123188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103</xdr:row>
      <xdr:rowOff>72934</xdr:rowOff>
    </xdr:to>
    <xdr:cxnSp macro="">
      <xdr:nvCxnSpPr>
        <xdr:cNvPr id="895" name="直線コネクタ 894"/>
        <xdr:cNvCxnSpPr/>
      </xdr:nvCxnSpPr>
      <xdr:spPr>
        <a:xfrm flipV="1">
          <a:off x="11282680" y="16746039"/>
          <a:ext cx="789940" cy="5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3437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xdr:cNvSpPr txBox="1"/>
      </xdr:nvSpPr>
      <xdr:spPr>
        <a:xfrm>
          <a:off x="1267524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xdr:cNvSpPr txBox="1"/>
      </xdr:nvSpPr>
      <xdr:spPr>
        <a:xfrm>
          <a:off x="1110298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110870</xdr:rowOff>
    </xdr:from>
    <xdr:ext cx="340478" cy="259045"/>
    <xdr:sp macro="" textlink="">
      <xdr:nvSpPr>
        <xdr:cNvPr id="900" name="n_1mainValue【庁舎】&#10;有形固定資産減価償却率"/>
        <xdr:cNvSpPr txBox="1"/>
      </xdr:nvSpPr>
      <xdr:spPr>
        <a:xfrm>
          <a:off x="1346956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78213</xdr:rowOff>
    </xdr:from>
    <xdr:ext cx="340478" cy="259045"/>
    <xdr:sp macro="" textlink="">
      <xdr:nvSpPr>
        <xdr:cNvPr id="901" name="n_2mainValue【庁舎】&#10;有形固定資産減価償却率"/>
        <xdr:cNvSpPr txBox="1"/>
      </xdr:nvSpPr>
      <xdr:spPr>
        <a:xfrm>
          <a:off x="1270756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45556</xdr:rowOff>
    </xdr:from>
    <xdr:ext cx="340478" cy="259045"/>
    <xdr:sp macro="" textlink="">
      <xdr:nvSpPr>
        <xdr:cNvPr id="902" name="n_3mainValue【庁舎】&#10;有形固定資産減価償却率"/>
        <xdr:cNvSpPr txBox="1"/>
      </xdr:nvSpPr>
      <xdr:spPr>
        <a:xfrm>
          <a:off x="11910001" y="16474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140261</xdr:rowOff>
    </xdr:from>
    <xdr:ext cx="405111" cy="259045"/>
    <xdr:sp macro="" textlink="">
      <xdr:nvSpPr>
        <xdr:cNvPr id="903" name="n_4mainValue【庁舎】&#10;有形固定資産減価償却率"/>
        <xdr:cNvSpPr txBox="1"/>
      </xdr:nvSpPr>
      <xdr:spPr>
        <a:xfrm>
          <a:off x="1110298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19509104" y="16944976"/>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19547840" y="1672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19443700" y="1694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19547840" y="1749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194589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179374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7162780" y="17747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943" name="楕円 942"/>
        <xdr:cNvSpPr/>
      </xdr:nvSpPr>
      <xdr:spPr>
        <a:xfrm>
          <a:off x="1945894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944" name="【庁舎】&#10;一人当たり面積該当値テキスト"/>
        <xdr:cNvSpPr txBox="1"/>
      </xdr:nvSpPr>
      <xdr:spPr>
        <a:xfrm>
          <a:off x="19547840"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945" name="楕円 944"/>
        <xdr:cNvSpPr/>
      </xdr:nvSpPr>
      <xdr:spPr>
        <a:xfrm>
          <a:off x="1873504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946" name="直線コネクタ 945"/>
        <xdr:cNvCxnSpPr/>
      </xdr:nvCxnSpPr>
      <xdr:spPr>
        <a:xfrm flipV="1">
          <a:off x="18778220" y="1792224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47" name="楕円 946"/>
        <xdr:cNvSpPr/>
      </xdr:nvSpPr>
      <xdr:spPr>
        <a:xfrm>
          <a:off x="1793748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948" name="直線コネクタ 947"/>
        <xdr:cNvCxnSpPr/>
      </xdr:nvCxnSpPr>
      <xdr:spPr>
        <a:xfrm>
          <a:off x="17988280" y="1792605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949" name="楕円 948"/>
        <xdr:cNvSpPr/>
      </xdr:nvSpPr>
      <xdr:spPr>
        <a:xfrm>
          <a:off x="17162780" y="17877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158114</xdr:rowOff>
    </xdr:to>
    <xdr:cxnSp macro="">
      <xdr:nvCxnSpPr>
        <xdr:cNvPr id="950" name="直線コネクタ 949"/>
        <xdr:cNvCxnSpPr/>
      </xdr:nvCxnSpPr>
      <xdr:spPr>
        <a:xfrm flipV="1">
          <a:off x="17213580" y="1792605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51" name="楕円 950"/>
        <xdr:cNvSpPr/>
      </xdr:nvSpPr>
      <xdr:spPr>
        <a:xfrm>
          <a:off x="1638808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137161</xdr:rowOff>
    </xdr:from>
    <xdr:to>
      <xdr:col>102</xdr:col>
      <xdr:colOff>114300</xdr:colOff>
      <xdr:row>106</xdr:row>
      <xdr:rowOff>158114</xdr:rowOff>
    </xdr:to>
    <xdr:cxnSp macro="">
      <xdr:nvCxnSpPr>
        <xdr:cNvPr id="952" name="直線コネクタ 951"/>
        <xdr:cNvCxnSpPr/>
      </xdr:nvCxnSpPr>
      <xdr:spPr>
        <a:xfrm>
          <a:off x="16431260" y="17739361"/>
          <a:ext cx="782320" cy="18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xdr:cNvSpPr txBox="1"/>
      </xdr:nvSpPr>
      <xdr:spPr>
        <a:xfrm>
          <a:off x="177762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xdr:cNvSpPr txBox="1"/>
      </xdr:nvSpPr>
      <xdr:spPr>
        <a:xfrm>
          <a:off x="1700156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622686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957" name="n_1mainValue【庁舎】&#10;一人当たり面積"/>
        <xdr:cNvSpPr txBox="1"/>
      </xdr:nvSpPr>
      <xdr:spPr>
        <a:xfrm>
          <a:off x="1856112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958" name="n_2mainValue【庁舎】&#10;一人当たり面積"/>
        <xdr:cNvSpPr txBox="1"/>
      </xdr:nvSpPr>
      <xdr:spPr>
        <a:xfrm>
          <a:off x="177762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959" name="n_3mainValue【庁舎】&#10;一人当たり面積"/>
        <xdr:cNvSpPr txBox="1"/>
      </xdr:nvSpPr>
      <xdr:spPr>
        <a:xfrm>
          <a:off x="17001567" y="179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60" name="n_4mainValue【庁舎】&#10;一人当たり面積"/>
        <xdr:cNvSpPr txBox="1"/>
      </xdr:nvSpPr>
      <xdr:spPr>
        <a:xfrm>
          <a:off x="162268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「図書館」、「一般廃棄物処理施設」、「消防施設」、「福祉施設」、「庁舎」については、近年の施設更新等により、類似団体よりも有形固定資産減価償却率は低くなっている。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「市民会館」は有形固定資産減価償却率</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％と著しい老朽化が進んているため、施設更新計画等の策定に取り組んでいる。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「体育館・プール」についても有形固定資産減価償却率</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％と老朽化が進んでいるため、新体育館の建設等を行い、計画的な施設更新に取り組んでいる。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今後も、公共施設等総合管理計画に基づき、計画的な施設の更新等を進め、適切な維持管理を行っていく必要がある。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3" sqref="E53:DI5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33568209</v>
      </c>
      <c r="BO4" s="488"/>
      <c r="BP4" s="488"/>
      <c r="BQ4" s="488"/>
      <c r="BR4" s="488"/>
      <c r="BS4" s="488"/>
      <c r="BT4" s="488"/>
      <c r="BU4" s="489"/>
      <c r="BV4" s="487">
        <v>34179605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11.4</v>
      </c>
      <c r="CU4" s="628"/>
      <c r="CV4" s="628"/>
      <c r="CW4" s="628"/>
      <c r="CX4" s="628"/>
      <c r="CY4" s="628"/>
      <c r="CZ4" s="628"/>
      <c r="DA4" s="629"/>
      <c r="DB4" s="627">
        <v>3.1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30958555</v>
      </c>
      <c r="BO5" s="459"/>
      <c r="BP5" s="459"/>
      <c r="BQ5" s="459"/>
      <c r="BR5" s="459"/>
      <c r="BS5" s="459"/>
      <c r="BT5" s="459"/>
      <c r="BU5" s="460"/>
      <c r="BV5" s="458">
        <v>33317909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86.1</v>
      </c>
      <c r="CU5" s="456"/>
      <c r="CV5" s="456"/>
      <c r="CW5" s="456"/>
      <c r="CX5" s="456"/>
      <c r="CY5" s="456"/>
      <c r="CZ5" s="456"/>
      <c r="DA5" s="457"/>
      <c r="DB5" s="455">
        <v>95.6</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2609654</v>
      </c>
      <c r="BO6" s="459"/>
      <c r="BP6" s="459"/>
      <c r="BQ6" s="459"/>
      <c r="BR6" s="459"/>
      <c r="BS6" s="459"/>
      <c r="BT6" s="459"/>
      <c r="BU6" s="460"/>
      <c r="BV6" s="458">
        <v>861696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90.8</v>
      </c>
      <c r="CU6" s="602"/>
      <c r="CV6" s="602"/>
      <c r="CW6" s="602"/>
      <c r="CX6" s="602"/>
      <c r="CY6" s="602"/>
      <c r="CZ6" s="602"/>
      <c r="DA6" s="603"/>
      <c r="DB6" s="601">
        <v>99.5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1011222</v>
      </c>
      <c r="BO7" s="459"/>
      <c r="BP7" s="459"/>
      <c r="BQ7" s="459"/>
      <c r="BR7" s="459"/>
      <c r="BS7" s="459"/>
      <c r="BT7" s="459"/>
      <c r="BU7" s="460"/>
      <c r="BV7" s="458">
        <v>446077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14011259</v>
      </c>
      <c r="CU7" s="459"/>
      <c r="CV7" s="459"/>
      <c r="CW7" s="459"/>
      <c r="CX7" s="459"/>
      <c r="CY7" s="459"/>
      <c r="CZ7" s="459"/>
      <c r="DA7" s="460"/>
      <c r="DB7" s="458">
        <v>13423854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1598432</v>
      </c>
      <c r="BO8" s="459"/>
      <c r="BP8" s="459"/>
      <c r="BQ8" s="459"/>
      <c r="BR8" s="459"/>
      <c r="BS8" s="459"/>
      <c r="BT8" s="459"/>
      <c r="BU8" s="460"/>
      <c r="BV8" s="458">
        <v>415619</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0.49</v>
      </c>
      <c r="CU8" s="562"/>
      <c r="CV8" s="562"/>
      <c r="CW8" s="562"/>
      <c r="CX8" s="562"/>
      <c r="CY8" s="562"/>
      <c r="CZ8" s="562"/>
      <c r="DA8" s="563"/>
      <c r="DB8" s="561">
        <v>0.49</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47914</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94</v>
      </c>
      <c r="AV9" s="517"/>
      <c r="AW9" s="517"/>
      <c r="AX9" s="517"/>
      <c r="AY9" s="472" t="s">
        <v>114</v>
      </c>
      <c r="AZ9" s="473"/>
      <c r="BA9" s="473"/>
      <c r="BB9" s="473"/>
      <c r="BC9" s="473"/>
      <c r="BD9" s="473"/>
      <c r="BE9" s="473"/>
      <c r="BF9" s="473"/>
      <c r="BG9" s="473"/>
      <c r="BH9" s="473"/>
      <c r="BI9" s="473"/>
      <c r="BJ9" s="473"/>
      <c r="BK9" s="473"/>
      <c r="BL9" s="473"/>
      <c r="BM9" s="474"/>
      <c r="BN9" s="458">
        <v>1182813</v>
      </c>
      <c r="BO9" s="459"/>
      <c r="BP9" s="459"/>
      <c r="BQ9" s="459"/>
      <c r="BR9" s="459"/>
      <c r="BS9" s="459"/>
      <c r="BT9" s="459"/>
      <c r="BU9" s="460"/>
      <c r="BV9" s="458">
        <v>-439354</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15.8</v>
      </c>
      <c r="CU9" s="456"/>
      <c r="CV9" s="456"/>
      <c r="CW9" s="456"/>
      <c r="CX9" s="456"/>
      <c r="CY9" s="456"/>
      <c r="CZ9" s="456"/>
      <c r="DA9" s="457"/>
      <c r="DB9" s="455">
        <v>16.899999999999999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49062</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56050</v>
      </c>
      <c r="BO10" s="459"/>
      <c r="BP10" s="459"/>
      <c r="BQ10" s="459"/>
      <c r="BR10" s="459"/>
      <c r="BS10" s="459"/>
      <c r="BT10" s="459"/>
      <c r="BU10" s="460"/>
      <c r="BV10" s="458">
        <v>155196</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94</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48151</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384240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136</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47909</v>
      </c>
      <c r="S13" s="546"/>
      <c r="T13" s="546"/>
      <c r="U13" s="546"/>
      <c r="V13" s="547"/>
      <c r="W13" s="548" t="s">
        <v>138</v>
      </c>
      <c r="X13" s="444"/>
      <c r="Y13" s="444"/>
      <c r="Z13" s="444"/>
      <c r="AA13" s="444"/>
      <c r="AB13" s="445"/>
      <c r="AC13" s="411">
        <v>1301</v>
      </c>
      <c r="AD13" s="412"/>
      <c r="AE13" s="412"/>
      <c r="AF13" s="412"/>
      <c r="AG13" s="413"/>
      <c r="AH13" s="411">
        <v>1472</v>
      </c>
      <c r="AI13" s="412"/>
      <c r="AJ13" s="412"/>
      <c r="AK13" s="412"/>
      <c r="AL13" s="471"/>
      <c r="AM13" s="515" t="s">
        <v>139</v>
      </c>
      <c r="AN13" s="415"/>
      <c r="AO13" s="415"/>
      <c r="AP13" s="415"/>
      <c r="AQ13" s="415"/>
      <c r="AR13" s="415"/>
      <c r="AS13" s="415"/>
      <c r="AT13" s="416"/>
      <c r="AU13" s="516" t="s">
        <v>133</v>
      </c>
      <c r="AV13" s="517"/>
      <c r="AW13" s="517"/>
      <c r="AX13" s="517"/>
      <c r="AY13" s="472" t="s">
        <v>140</v>
      </c>
      <c r="AZ13" s="473"/>
      <c r="BA13" s="473"/>
      <c r="BB13" s="473"/>
      <c r="BC13" s="473"/>
      <c r="BD13" s="473"/>
      <c r="BE13" s="473"/>
      <c r="BF13" s="473"/>
      <c r="BG13" s="473"/>
      <c r="BH13" s="473"/>
      <c r="BI13" s="473"/>
      <c r="BJ13" s="473"/>
      <c r="BK13" s="473"/>
      <c r="BL13" s="473"/>
      <c r="BM13" s="474"/>
      <c r="BN13" s="458">
        <v>854623</v>
      </c>
      <c r="BO13" s="459"/>
      <c r="BP13" s="459"/>
      <c r="BQ13" s="459"/>
      <c r="BR13" s="459"/>
      <c r="BS13" s="459"/>
      <c r="BT13" s="459"/>
      <c r="BU13" s="460"/>
      <c r="BV13" s="458">
        <v>-284158</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48637</v>
      </c>
      <c r="S14" s="546"/>
      <c r="T14" s="546"/>
      <c r="U14" s="546"/>
      <c r="V14" s="547"/>
      <c r="W14" s="549"/>
      <c r="X14" s="447"/>
      <c r="Y14" s="447"/>
      <c r="Z14" s="447"/>
      <c r="AA14" s="447"/>
      <c r="AB14" s="448"/>
      <c r="AC14" s="538">
        <v>5.5</v>
      </c>
      <c r="AD14" s="539"/>
      <c r="AE14" s="539"/>
      <c r="AF14" s="539"/>
      <c r="AG14" s="540"/>
      <c r="AH14" s="538">
        <v>6.3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v>18.100000000000001</v>
      </c>
      <c r="CU14" s="556"/>
      <c r="CV14" s="556"/>
      <c r="CW14" s="556"/>
      <c r="CX14" s="556"/>
      <c r="CY14" s="556"/>
      <c r="CZ14" s="556"/>
      <c r="DA14" s="557"/>
      <c r="DB14" s="555">
        <v>9.1999999999999993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137</v>
      </c>
      <c r="N15" s="543"/>
      <c r="O15" s="543"/>
      <c r="P15" s="543"/>
      <c r="Q15" s="544"/>
      <c r="R15" s="545">
        <v>48366</v>
      </c>
      <c r="S15" s="546"/>
      <c r="T15" s="546"/>
      <c r="U15" s="546"/>
      <c r="V15" s="547"/>
      <c r="W15" s="548" t="s">
        <v>144</v>
      </c>
      <c r="X15" s="444"/>
      <c r="Y15" s="444"/>
      <c r="Z15" s="444"/>
      <c r="AA15" s="444"/>
      <c r="AB15" s="445"/>
      <c r="AC15" s="411">
        <v>6478</v>
      </c>
      <c r="AD15" s="412"/>
      <c r="AE15" s="412"/>
      <c r="AF15" s="412"/>
      <c r="AG15" s="413"/>
      <c r="AH15" s="411">
        <v>6662</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5568340</v>
      </c>
      <c r="BO15" s="488"/>
      <c r="BP15" s="488"/>
      <c r="BQ15" s="488"/>
      <c r="BR15" s="488"/>
      <c r="BS15" s="488"/>
      <c r="BT15" s="488"/>
      <c r="BU15" s="489"/>
      <c r="BV15" s="487">
        <v>5630683</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27.6</v>
      </c>
      <c r="AD16" s="539"/>
      <c r="AE16" s="539"/>
      <c r="AF16" s="539"/>
      <c r="AG16" s="540"/>
      <c r="AH16" s="538">
        <v>28.3</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11814193</v>
      </c>
      <c r="BO16" s="459"/>
      <c r="BP16" s="459"/>
      <c r="BQ16" s="459"/>
      <c r="BR16" s="459"/>
      <c r="BS16" s="459"/>
      <c r="BT16" s="459"/>
      <c r="BU16" s="460"/>
      <c r="BV16" s="458">
        <v>11326953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15683</v>
      </c>
      <c r="AD17" s="412"/>
      <c r="AE17" s="412"/>
      <c r="AF17" s="412"/>
      <c r="AG17" s="413"/>
      <c r="AH17" s="411">
        <v>15382</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6998630</v>
      </c>
      <c r="BO17" s="459"/>
      <c r="BP17" s="459"/>
      <c r="BQ17" s="459"/>
      <c r="BR17" s="459"/>
      <c r="BS17" s="459"/>
      <c r="BT17" s="459"/>
      <c r="BU17" s="460"/>
      <c r="BV17" s="458">
        <v>7092030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154</v>
      </c>
      <c r="C18" s="509"/>
      <c r="D18" s="509"/>
      <c r="E18" s="510"/>
      <c r="F18" s="510"/>
      <c r="G18" s="510"/>
      <c r="H18" s="510"/>
      <c r="I18" s="510"/>
      <c r="J18" s="510"/>
      <c r="K18" s="510"/>
      <c r="L18" s="511">
        <v>195.4</v>
      </c>
      <c r="M18" s="511"/>
      <c r="N18" s="511"/>
      <c r="O18" s="511"/>
      <c r="P18" s="511"/>
      <c r="Q18" s="511"/>
      <c r="R18" s="512"/>
      <c r="S18" s="512"/>
      <c r="T18" s="512"/>
      <c r="U18" s="512"/>
      <c r="V18" s="513"/>
      <c r="W18" s="529"/>
      <c r="X18" s="530"/>
      <c r="Y18" s="530"/>
      <c r="Z18" s="530"/>
      <c r="AA18" s="530"/>
      <c r="AB18" s="554"/>
      <c r="AC18" s="428">
        <v>66.8</v>
      </c>
      <c r="AD18" s="429"/>
      <c r="AE18" s="429"/>
      <c r="AF18" s="429"/>
      <c r="AG18" s="514"/>
      <c r="AH18" s="428">
        <v>65.400000000000006</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12474570</v>
      </c>
      <c r="BO18" s="459"/>
      <c r="BP18" s="459"/>
      <c r="BQ18" s="459"/>
      <c r="BR18" s="459"/>
      <c r="BS18" s="459"/>
      <c r="BT18" s="459"/>
      <c r="BU18" s="460"/>
      <c r="BV18" s="458">
        <v>12923362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156</v>
      </c>
      <c r="C19" s="509"/>
      <c r="D19" s="509"/>
      <c r="E19" s="510"/>
      <c r="F19" s="510"/>
      <c r="G19" s="510"/>
      <c r="H19" s="510"/>
      <c r="I19" s="510"/>
      <c r="J19" s="510"/>
      <c r="K19" s="510"/>
      <c r="L19" s="518">
        <v>245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18080191</v>
      </c>
      <c r="BO19" s="459"/>
      <c r="BP19" s="459"/>
      <c r="BQ19" s="459"/>
      <c r="BR19" s="459"/>
      <c r="BS19" s="459"/>
      <c r="BT19" s="459"/>
      <c r="BU19" s="460"/>
      <c r="BV19" s="458">
        <v>16595236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158</v>
      </c>
      <c r="C20" s="509"/>
      <c r="D20" s="509"/>
      <c r="E20" s="510"/>
      <c r="F20" s="510"/>
      <c r="G20" s="510"/>
      <c r="H20" s="510"/>
      <c r="I20" s="510"/>
      <c r="J20" s="510"/>
      <c r="K20" s="510"/>
      <c r="L20" s="518">
        <v>17624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29386497</v>
      </c>
      <c r="BO22" s="488"/>
      <c r="BP22" s="488"/>
      <c r="BQ22" s="488"/>
      <c r="BR22" s="488"/>
      <c r="BS22" s="488"/>
      <c r="BT22" s="488"/>
      <c r="BU22" s="489"/>
      <c r="BV22" s="487">
        <v>28388723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22288519</v>
      </c>
      <c r="BO23" s="459"/>
      <c r="BP23" s="459"/>
      <c r="BQ23" s="459"/>
      <c r="BR23" s="459"/>
      <c r="BS23" s="459"/>
      <c r="BT23" s="459"/>
      <c r="BU23" s="460"/>
      <c r="BV23" s="458">
        <v>21596314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168</v>
      </c>
      <c r="F24" s="415"/>
      <c r="G24" s="415"/>
      <c r="H24" s="415"/>
      <c r="I24" s="415"/>
      <c r="J24" s="415"/>
      <c r="K24" s="416"/>
      <c r="L24" s="411">
        <v>1</v>
      </c>
      <c r="M24" s="412"/>
      <c r="N24" s="412"/>
      <c r="O24" s="412"/>
      <c r="P24" s="413"/>
      <c r="Q24" s="411">
        <v>9500</v>
      </c>
      <c r="R24" s="412"/>
      <c r="S24" s="412"/>
      <c r="T24" s="412"/>
      <c r="U24" s="412"/>
      <c r="V24" s="413"/>
      <c r="W24" s="501"/>
      <c r="X24" s="438"/>
      <c r="Y24" s="439"/>
      <c r="Z24" s="414" t="s">
        <v>169</v>
      </c>
      <c r="AA24" s="415"/>
      <c r="AB24" s="415"/>
      <c r="AC24" s="415"/>
      <c r="AD24" s="415"/>
      <c r="AE24" s="415"/>
      <c r="AF24" s="415"/>
      <c r="AG24" s="416"/>
      <c r="AH24" s="411">
        <v>309</v>
      </c>
      <c r="AI24" s="412"/>
      <c r="AJ24" s="412"/>
      <c r="AK24" s="412"/>
      <c r="AL24" s="413"/>
      <c r="AM24" s="411">
        <v>993435</v>
      </c>
      <c r="AN24" s="412"/>
      <c r="AO24" s="412"/>
      <c r="AP24" s="412"/>
      <c r="AQ24" s="412"/>
      <c r="AR24" s="413"/>
      <c r="AS24" s="411">
        <v>3215</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20544361</v>
      </c>
      <c r="BO24" s="459"/>
      <c r="BP24" s="459"/>
      <c r="BQ24" s="459"/>
      <c r="BR24" s="459"/>
      <c r="BS24" s="459"/>
      <c r="BT24" s="459"/>
      <c r="BU24" s="460"/>
      <c r="BV24" s="458">
        <v>19475289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171</v>
      </c>
      <c r="F25" s="415"/>
      <c r="G25" s="415"/>
      <c r="H25" s="415"/>
      <c r="I25" s="415"/>
      <c r="J25" s="415"/>
      <c r="K25" s="416"/>
      <c r="L25" s="411">
        <v>2</v>
      </c>
      <c r="M25" s="412"/>
      <c r="N25" s="412"/>
      <c r="O25" s="412"/>
      <c r="P25" s="413"/>
      <c r="Q25" s="411">
        <v>7600</v>
      </c>
      <c r="R25" s="412"/>
      <c r="S25" s="412"/>
      <c r="T25" s="412"/>
      <c r="U25" s="412"/>
      <c r="V25" s="413"/>
      <c r="W25" s="501"/>
      <c r="X25" s="438"/>
      <c r="Y25" s="439"/>
      <c r="Z25" s="414" t="s">
        <v>172</v>
      </c>
      <c r="AA25" s="415"/>
      <c r="AB25" s="415"/>
      <c r="AC25" s="415"/>
      <c r="AD25" s="415"/>
      <c r="AE25" s="415"/>
      <c r="AF25" s="415"/>
      <c r="AG25" s="416"/>
      <c r="AH25" s="411" t="s">
        <v>127</v>
      </c>
      <c r="AI25" s="412"/>
      <c r="AJ25" s="412"/>
      <c r="AK25" s="412"/>
      <c r="AL25" s="413"/>
      <c r="AM25" s="411" t="s">
        <v>127</v>
      </c>
      <c r="AN25" s="412"/>
      <c r="AO25" s="412"/>
      <c r="AP25" s="412"/>
      <c r="AQ25" s="412"/>
      <c r="AR25" s="413"/>
      <c r="AS25" s="411" t="s">
        <v>127</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2687585</v>
      </c>
      <c r="BO25" s="488"/>
      <c r="BP25" s="488"/>
      <c r="BQ25" s="488"/>
      <c r="BR25" s="488"/>
      <c r="BS25" s="488"/>
      <c r="BT25" s="488"/>
      <c r="BU25" s="489"/>
      <c r="BV25" s="487">
        <v>3086379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174</v>
      </c>
      <c r="F26" s="415"/>
      <c r="G26" s="415"/>
      <c r="H26" s="415"/>
      <c r="I26" s="415"/>
      <c r="J26" s="415"/>
      <c r="K26" s="416"/>
      <c r="L26" s="411">
        <v>1</v>
      </c>
      <c r="M26" s="412"/>
      <c r="N26" s="412"/>
      <c r="O26" s="412"/>
      <c r="P26" s="413"/>
      <c r="Q26" s="411">
        <v>6700</v>
      </c>
      <c r="R26" s="412"/>
      <c r="S26" s="412"/>
      <c r="T26" s="412"/>
      <c r="U26" s="412"/>
      <c r="V26" s="413"/>
      <c r="W26" s="501"/>
      <c r="X26" s="438"/>
      <c r="Y26" s="439"/>
      <c r="Z26" s="414" t="s">
        <v>175</v>
      </c>
      <c r="AA26" s="469"/>
      <c r="AB26" s="469"/>
      <c r="AC26" s="469"/>
      <c r="AD26" s="469"/>
      <c r="AE26" s="469"/>
      <c r="AF26" s="469"/>
      <c r="AG26" s="470"/>
      <c r="AH26" s="411">
        <v>4</v>
      </c>
      <c r="AI26" s="412"/>
      <c r="AJ26" s="412"/>
      <c r="AK26" s="412"/>
      <c r="AL26" s="413"/>
      <c r="AM26" s="411">
        <v>12684</v>
      </c>
      <c r="AN26" s="412"/>
      <c r="AO26" s="412"/>
      <c r="AP26" s="412"/>
      <c r="AQ26" s="412"/>
      <c r="AR26" s="413"/>
      <c r="AS26" s="411">
        <v>3171</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v>280000</v>
      </c>
      <c r="BO26" s="459"/>
      <c r="BP26" s="459"/>
      <c r="BQ26" s="459"/>
      <c r="BR26" s="459"/>
      <c r="BS26" s="459"/>
      <c r="BT26" s="459"/>
      <c r="BU26" s="460"/>
      <c r="BV26" s="458">
        <v>80000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177</v>
      </c>
      <c r="F27" s="415"/>
      <c r="G27" s="415"/>
      <c r="H27" s="415"/>
      <c r="I27" s="415"/>
      <c r="J27" s="415"/>
      <c r="K27" s="416"/>
      <c r="L27" s="411">
        <v>1</v>
      </c>
      <c r="M27" s="412"/>
      <c r="N27" s="412"/>
      <c r="O27" s="412"/>
      <c r="P27" s="413"/>
      <c r="Q27" s="411">
        <v>4900</v>
      </c>
      <c r="R27" s="412"/>
      <c r="S27" s="412"/>
      <c r="T27" s="412"/>
      <c r="U27" s="412"/>
      <c r="V27" s="413"/>
      <c r="W27" s="501"/>
      <c r="X27" s="438"/>
      <c r="Y27" s="439"/>
      <c r="Z27" s="414" t="s">
        <v>178</v>
      </c>
      <c r="AA27" s="415"/>
      <c r="AB27" s="415"/>
      <c r="AC27" s="415"/>
      <c r="AD27" s="415"/>
      <c r="AE27" s="415"/>
      <c r="AF27" s="415"/>
      <c r="AG27" s="416"/>
      <c r="AH27" s="411">
        <v>3</v>
      </c>
      <c r="AI27" s="412"/>
      <c r="AJ27" s="412"/>
      <c r="AK27" s="412"/>
      <c r="AL27" s="413"/>
      <c r="AM27" s="411">
        <v>11556</v>
      </c>
      <c r="AN27" s="412"/>
      <c r="AO27" s="412"/>
      <c r="AP27" s="412"/>
      <c r="AQ27" s="412"/>
      <c r="AR27" s="413"/>
      <c r="AS27" s="411">
        <v>3852</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866003</v>
      </c>
      <c r="BO27" s="493"/>
      <c r="BP27" s="493"/>
      <c r="BQ27" s="493"/>
      <c r="BR27" s="493"/>
      <c r="BS27" s="493"/>
      <c r="BT27" s="493"/>
      <c r="BU27" s="494"/>
      <c r="BV27" s="492">
        <v>865945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180</v>
      </c>
      <c r="F28" s="415"/>
      <c r="G28" s="415"/>
      <c r="H28" s="415"/>
      <c r="I28" s="415"/>
      <c r="J28" s="415"/>
      <c r="K28" s="416"/>
      <c r="L28" s="411">
        <v>1</v>
      </c>
      <c r="M28" s="412"/>
      <c r="N28" s="412"/>
      <c r="O28" s="412"/>
      <c r="P28" s="413"/>
      <c r="Q28" s="411">
        <v>4400</v>
      </c>
      <c r="R28" s="412"/>
      <c r="S28" s="412"/>
      <c r="T28" s="412"/>
      <c r="U28" s="412"/>
      <c r="V28" s="413"/>
      <c r="W28" s="501"/>
      <c r="X28" s="438"/>
      <c r="Y28" s="439"/>
      <c r="Z28" s="414" t="s">
        <v>181</v>
      </c>
      <c r="AA28" s="415"/>
      <c r="AB28" s="415"/>
      <c r="AC28" s="415"/>
      <c r="AD28" s="415"/>
      <c r="AE28" s="415"/>
      <c r="AF28" s="415"/>
      <c r="AG28" s="416"/>
      <c r="AH28" s="411">
        <v>5</v>
      </c>
      <c r="AI28" s="412"/>
      <c r="AJ28" s="412"/>
      <c r="AK28" s="412"/>
      <c r="AL28" s="413"/>
      <c r="AM28" s="411">
        <v>10875</v>
      </c>
      <c r="AN28" s="412"/>
      <c r="AO28" s="412"/>
      <c r="AP28" s="412"/>
      <c r="AQ28" s="412"/>
      <c r="AR28" s="413"/>
      <c r="AS28" s="411">
        <v>2175</v>
      </c>
      <c r="AT28" s="412"/>
      <c r="AU28" s="412"/>
      <c r="AV28" s="412"/>
      <c r="AW28" s="412"/>
      <c r="AX28" s="471"/>
      <c r="AY28" s="475" t="s">
        <v>182</v>
      </c>
      <c r="AZ28" s="476"/>
      <c r="BA28" s="476"/>
      <c r="BB28" s="477"/>
      <c r="BC28" s="484" t="s">
        <v>48</v>
      </c>
      <c r="BD28" s="485"/>
      <c r="BE28" s="485"/>
      <c r="BF28" s="485"/>
      <c r="BG28" s="485"/>
      <c r="BH28" s="485"/>
      <c r="BI28" s="485"/>
      <c r="BJ28" s="485"/>
      <c r="BK28" s="485"/>
      <c r="BL28" s="485"/>
      <c r="BM28" s="486"/>
      <c r="BN28" s="487">
        <v>2514189</v>
      </c>
      <c r="BO28" s="488"/>
      <c r="BP28" s="488"/>
      <c r="BQ28" s="488"/>
      <c r="BR28" s="488"/>
      <c r="BS28" s="488"/>
      <c r="BT28" s="488"/>
      <c r="BU28" s="489"/>
      <c r="BV28" s="487">
        <v>2842379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183</v>
      </c>
      <c r="F29" s="415"/>
      <c r="G29" s="415"/>
      <c r="H29" s="415"/>
      <c r="I29" s="415"/>
      <c r="J29" s="415"/>
      <c r="K29" s="416"/>
      <c r="L29" s="411">
        <v>18</v>
      </c>
      <c r="M29" s="412"/>
      <c r="N29" s="412"/>
      <c r="O29" s="412"/>
      <c r="P29" s="413"/>
      <c r="Q29" s="411">
        <v>4100</v>
      </c>
      <c r="R29" s="412"/>
      <c r="S29" s="412"/>
      <c r="T29" s="412"/>
      <c r="U29" s="412"/>
      <c r="V29" s="413"/>
      <c r="W29" s="502"/>
      <c r="X29" s="503"/>
      <c r="Y29" s="504"/>
      <c r="Z29" s="414" t="s">
        <v>184</v>
      </c>
      <c r="AA29" s="415"/>
      <c r="AB29" s="415"/>
      <c r="AC29" s="415"/>
      <c r="AD29" s="415"/>
      <c r="AE29" s="415"/>
      <c r="AF29" s="415"/>
      <c r="AG29" s="416"/>
      <c r="AH29" s="411">
        <v>317</v>
      </c>
      <c r="AI29" s="412"/>
      <c r="AJ29" s="412"/>
      <c r="AK29" s="412"/>
      <c r="AL29" s="413"/>
      <c r="AM29" s="411">
        <v>1015866</v>
      </c>
      <c r="AN29" s="412"/>
      <c r="AO29" s="412"/>
      <c r="AP29" s="412"/>
      <c r="AQ29" s="412"/>
      <c r="AR29" s="413"/>
      <c r="AS29" s="411">
        <v>3205</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1088342</v>
      </c>
      <c r="BO29" s="459"/>
      <c r="BP29" s="459"/>
      <c r="BQ29" s="459"/>
      <c r="BR29" s="459"/>
      <c r="BS29" s="459"/>
      <c r="BT29" s="459"/>
      <c r="BU29" s="460"/>
      <c r="BV29" s="458">
        <v>881413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98.5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6267995</v>
      </c>
      <c r="BO30" s="493"/>
      <c r="BP30" s="493"/>
      <c r="BQ30" s="493"/>
      <c r="BR30" s="493"/>
      <c r="BS30" s="493"/>
      <c r="BT30" s="493"/>
      <c r="BU30" s="494"/>
      <c r="BV30" s="492">
        <v>7516174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193</v>
      </c>
      <c r="AN33" s="410"/>
      <c r="AO33" s="409" t="s">
        <v>194</v>
      </c>
      <c r="AP33" s="409"/>
      <c r="AQ33" s="409"/>
      <c r="AR33" s="409"/>
      <c r="AS33" s="409"/>
      <c r="AT33" s="409"/>
      <c r="AU33" s="409"/>
      <c r="AV33" s="409"/>
      <c r="AW33" s="409"/>
      <c r="AX33" s="409"/>
      <c r="AY33" s="409"/>
      <c r="AZ33" s="409"/>
      <c r="BA33" s="409"/>
      <c r="BB33" s="409"/>
      <c r="BC33" s="409"/>
      <c r="BD33" s="204"/>
      <c r="BE33" s="409" t="s">
        <v>195</v>
      </c>
      <c r="BF33" s="409"/>
      <c r="BG33" s="409" t="s">
        <v>196</v>
      </c>
      <c r="BH33" s="409"/>
      <c r="BI33" s="409"/>
      <c r="BJ33" s="409"/>
      <c r="BK33" s="409"/>
      <c r="BL33" s="409"/>
      <c r="BM33" s="409"/>
      <c r="BN33" s="409"/>
      <c r="BO33" s="409"/>
      <c r="BP33" s="409"/>
      <c r="BQ33" s="409"/>
      <c r="BR33" s="409"/>
      <c r="BS33" s="409"/>
      <c r="BT33" s="409"/>
      <c r="BU33" s="409"/>
      <c r="BV33" s="204"/>
      <c r="BW33" s="410" t="s">
        <v>195</v>
      </c>
      <c r="BX33" s="410"/>
      <c r="BY33" s="409" t="s">
        <v>197</v>
      </c>
      <c r="BZ33" s="409"/>
      <c r="CA33" s="409"/>
      <c r="CB33" s="409"/>
      <c r="CC33" s="409"/>
      <c r="CD33" s="409"/>
      <c r="CE33" s="409"/>
      <c r="CF33" s="409"/>
      <c r="CG33" s="409"/>
      <c r="CH33" s="409"/>
      <c r="CI33" s="409"/>
      <c r="CJ33" s="409"/>
      <c r="CK33" s="409"/>
      <c r="CL33" s="409"/>
      <c r="CM33" s="409"/>
      <c r="CN33" s="203"/>
      <c r="CO33" s="410" t="s">
        <v>193</v>
      </c>
      <c r="CP33" s="410"/>
      <c r="CQ33" s="409" t="s">
        <v>198</v>
      </c>
      <c r="CR33" s="409"/>
      <c r="CS33" s="409"/>
      <c r="CT33" s="409"/>
      <c r="CU33" s="409"/>
      <c r="CV33" s="409"/>
      <c r="CW33" s="409"/>
      <c r="CX33" s="409"/>
      <c r="CY33" s="409"/>
      <c r="CZ33" s="409"/>
      <c r="DA33" s="409"/>
      <c r="DB33" s="409"/>
      <c r="DC33" s="409"/>
      <c r="DD33" s="409"/>
      <c r="DE33" s="409"/>
      <c r="DF33" s="203"/>
      <c r="DG33" s="408" t="s">
        <v>199</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工業用水道事業会計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給湯事業特別会計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杵藤地区広域市町村圏組合（一般会計）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20</v>
      </c>
      <c r="CP34" s="406"/>
      <c r="CQ34" s="407" t="str">
        <f>IF('各会計、関係団体の財政状況及び健全化判断比率'!BS7="","",'各会計、関係団体の財政状況及び健全化判断比率'!BS7)</f>
        <v>武雄市土地開発公社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国道34号用地先行取得事業特別会計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IF('各会計、関係団体の財政状況及び健全化判断比率'!B34="","",'各会計、関係団体の財政状況及び健全化判断比率'!B34)</f>
        <v>新工業団地整備事業特別会計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杵藤地区広域市町村圏組合（介護保険）</v>
      </c>
      <c r="BZ35" s="407"/>
      <c r="CA35" s="407"/>
      <c r="CB35" s="407"/>
      <c r="CC35" s="407"/>
      <c r="CD35" s="407"/>
      <c r="CE35" s="407"/>
      <c r="CF35" s="407"/>
      <c r="CG35" s="407"/>
      <c r="CH35" s="407"/>
      <c r="CI35" s="407"/>
      <c r="CJ35" s="407"/>
      <c r="CK35" s="407"/>
      <c r="CL35" s="407"/>
      <c r="CM35" s="407"/>
      <c r="CN35" s="178"/>
      <c r="CO35" s="406">
        <f t="shared" ref="CO35:CO43" si="3">IF(CQ35="","",CO34+1)</f>
        <v>21</v>
      </c>
      <c r="CP35" s="406"/>
      <c r="CQ35" s="407" t="str">
        <f>IF('各会計、関係団体の財政状況及び健全化判断比率'!BS8="","",'各会計、関係団体の財政状況及び健全化判断比率'!BS8)</f>
        <v>武雄市体育協会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競輪事業特別会計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杵東地区衛生処理場組合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佐賀県後期高齢者医療広域連合（一般会計）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佐賀県後期高齢者医療広域連合（特別会計）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佐賀県市町総合事務組合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16</v>
      </c>
      <c r="BX40" s="406"/>
      <c r="BY40" s="407" t="str">
        <f>IF('各会計、関係団体の財政状況及び健全化判断比率'!B74="","",'各会計、関係団体の財政状況及び健全化判断比率'!B74)</f>
        <v>佐賀県市町総合事務組合（交通災害）</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17</v>
      </c>
      <c r="BX41" s="406"/>
      <c r="BY41" s="407" t="str">
        <f>IF('各会計、関係団体の財政状況及び健全化判断比率'!B75="","",'各会計、関係団体の財政状況及び健全化判断比率'!B75)</f>
        <v>佐賀県西部広域環境組合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18</v>
      </c>
      <c r="BX42" s="406"/>
      <c r="BY42" s="407" t="str">
        <f>IF('各会計、関係団体の財政状況及び健全化判断比率'!B76="","",'各会計、関係団体の財政状況及び健全化判断比率'!B76)</f>
        <v>佐賀西部広域水道企業団</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19</v>
      </c>
      <c r="BX43" s="406"/>
      <c r="BY43" s="407" t="str">
        <f>IF('各会計、関係団体の財政状況及び健全化判断比率'!B77="","",'各会計、関係団体の財政状況及び健全化判断比率'!B77)</f>
        <v>杵島工業用水道企業団</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200</v>
      </c>
      <c r="E46" s="403" t="s">
        <v>201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206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207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403" t="s">
        <v>619</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2"/>
    <row r="55" spans="5:113" x14ac:dyDescent="0.2"/>
    <row r="56" spans="5:113" x14ac:dyDescent="0.2"/>
  </sheetData>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39" sqref="B39:Q39"/>
    </sheetView>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208</v>
      </c>
      <c r="DI1" s="642"/>
      <c r="DJ1" s="642"/>
      <c r="DK1" s="642"/>
      <c r="DL1" s="642"/>
      <c r="DM1" s="642"/>
      <c r="DN1" s="643"/>
      <c r="DO1" s="212"/>
      <c r="DP1" s="641" t="s">
        <v>209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221</v>
      </c>
      <c r="C5" s="652"/>
      <c r="D5" s="652"/>
      <c r="E5" s="652"/>
      <c r="F5" s="652"/>
      <c r="G5" s="652"/>
      <c r="H5" s="652"/>
      <c r="I5" s="652"/>
      <c r="J5" s="652"/>
      <c r="K5" s="652"/>
      <c r="L5" s="652"/>
      <c r="M5" s="652"/>
      <c r="N5" s="652"/>
      <c r="O5" s="652"/>
      <c r="P5" s="652"/>
      <c r="Q5" s="653"/>
      <c r="R5" s="654">
        <v>5764464</v>
      </c>
      <c r="S5" s="655"/>
      <c r="T5" s="655"/>
      <c r="U5" s="655"/>
      <c r="V5" s="655"/>
      <c r="W5" s="655"/>
      <c r="X5" s="655"/>
      <c r="Y5" s="656"/>
      <c r="Z5" s="657">
        <v>17.2</v>
      </c>
      <c r="AA5" s="657"/>
      <c r="AB5" s="657"/>
      <c r="AC5" s="657"/>
      <c r="AD5" s="658">
        <v>5764464</v>
      </c>
      <c r="AE5" s="658"/>
      <c r="AF5" s="658"/>
      <c r="AG5" s="658"/>
      <c r="AH5" s="658"/>
      <c r="AI5" s="658"/>
      <c r="AJ5" s="658"/>
      <c r="AK5" s="658"/>
      <c r="AL5" s="659">
        <v>42</v>
      </c>
      <c r="AM5" s="660"/>
      <c r="AN5" s="660"/>
      <c r="AO5" s="661"/>
      <c r="AP5" s="651" t="s">
        <v>222</v>
      </c>
      <c r="AQ5" s="652"/>
      <c r="AR5" s="652"/>
      <c r="AS5" s="652"/>
      <c r="AT5" s="652"/>
      <c r="AU5" s="652"/>
      <c r="AV5" s="652"/>
      <c r="AW5" s="652"/>
      <c r="AX5" s="652"/>
      <c r="AY5" s="652"/>
      <c r="AZ5" s="652"/>
      <c r="BA5" s="652"/>
      <c r="BB5" s="652"/>
      <c r="BC5" s="652"/>
      <c r="BD5" s="652"/>
      <c r="BE5" s="652"/>
      <c r="BF5" s="653"/>
      <c r="BG5" s="662">
        <v>5748913</v>
      </c>
      <c r="BH5" s="663"/>
      <c r="BI5" s="663"/>
      <c r="BJ5" s="663"/>
      <c r="BK5" s="663"/>
      <c r="BL5" s="663"/>
      <c r="BM5" s="663"/>
      <c r="BN5" s="664"/>
      <c r="BO5" s="665">
        <v>99.7</v>
      </c>
      <c r="BP5" s="665"/>
      <c r="BQ5" s="665"/>
      <c r="BR5" s="665"/>
      <c r="BS5" s="666">
        <v>220181</v>
      </c>
      <c r="BT5" s="666"/>
      <c r="BU5" s="666"/>
      <c r="BV5" s="666"/>
      <c r="BW5" s="666"/>
      <c r="BX5" s="666"/>
      <c r="BY5" s="666"/>
      <c r="BZ5" s="666"/>
      <c r="CA5" s="666"/>
      <c r="CB5" s="667"/>
      <c r="CD5" s="647" t="s">
        <v>217</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215</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2">
      <c r="B6" s="668" t="s">
        <v>226</v>
      </c>
      <c r="C6" s="669"/>
      <c r="D6" s="669"/>
      <c r="E6" s="669"/>
      <c r="F6" s="669"/>
      <c r="G6" s="669"/>
      <c r="H6" s="669"/>
      <c r="I6" s="669"/>
      <c r="J6" s="669"/>
      <c r="K6" s="669"/>
      <c r="L6" s="669"/>
      <c r="M6" s="669"/>
      <c r="N6" s="669"/>
      <c r="O6" s="669"/>
      <c r="P6" s="669"/>
      <c r="Q6" s="670"/>
      <c r="R6" s="662">
        <v>231553</v>
      </c>
      <c r="S6" s="663"/>
      <c r="T6" s="663"/>
      <c r="U6" s="663"/>
      <c r="V6" s="663"/>
      <c r="W6" s="663"/>
      <c r="X6" s="663"/>
      <c r="Y6" s="664"/>
      <c r="Z6" s="665">
        <v>0.7</v>
      </c>
      <c r="AA6" s="665"/>
      <c r="AB6" s="665"/>
      <c r="AC6" s="665"/>
      <c r="AD6" s="666">
        <v>231553</v>
      </c>
      <c r="AE6" s="666"/>
      <c r="AF6" s="666"/>
      <c r="AG6" s="666"/>
      <c r="AH6" s="666"/>
      <c r="AI6" s="666"/>
      <c r="AJ6" s="666"/>
      <c r="AK6" s="666"/>
      <c r="AL6" s="671">
        <v>1.7</v>
      </c>
      <c r="AM6" s="672"/>
      <c r="AN6" s="672"/>
      <c r="AO6" s="673"/>
      <c r="AP6" s="668" t="s">
        <v>227</v>
      </c>
      <c r="AQ6" s="669"/>
      <c r="AR6" s="669"/>
      <c r="AS6" s="669"/>
      <c r="AT6" s="669"/>
      <c r="AU6" s="669"/>
      <c r="AV6" s="669"/>
      <c r="AW6" s="669"/>
      <c r="AX6" s="669"/>
      <c r="AY6" s="669"/>
      <c r="AZ6" s="669"/>
      <c r="BA6" s="669"/>
      <c r="BB6" s="669"/>
      <c r="BC6" s="669"/>
      <c r="BD6" s="669"/>
      <c r="BE6" s="669"/>
      <c r="BF6" s="670"/>
      <c r="BG6" s="662">
        <v>5748913</v>
      </c>
      <c r="BH6" s="663"/>
      <c r="BI6" s="663"/>
      <c r="BJ6" s="663"/>
      <c r="BK6" s="663"/>
      <c r="BL6" s="663"/>
      <c r="BM6" s="663"/>
      <c r="BN6" s="664"/>
      <c r="BO6" s="665">
        <v>99.7</v>
      </c>
      <c r="BP6" s="665"/>
      <c r="BQ6" s="665"/>
      <c r="BR6" s="665"/>
      <c r="BS6" s="666">
        <v>220181</v>
      </c>
      <c r="BT6" s="666"/>
      <c r="BU6" s="666"/>
      <c r="BV6" s="666"/>
      <c r="BW6" s="666"/>
      <c r="BX6" s="666"/>
      <c r="BY6" s="666"/>
      <c r="BZ6" s="666"/>
      <c r="CA6" s="666"/>
      <c r="CB6" s="667"/>
      <c r="CD6" s="674" t="s">
        <v>228</v>
      </c>
      <c r="CE6" s="675"/>
      <c r="CF6" s="675"/>
      <c r="CG6" s="675"/>
      <c r="CH6" s="675"/>
      <c r="CI6" s="675"/>
      <c r="CJ6" s="675"/>
      <c r="CK6" s="675"/>
      <c r="CL6" s="675"/>
      <c r="CM6" s="675"/>
      <c r="CN6" s="675"/>
      <c r="CO6" s="675"/>
      <c r="CP6" s="675"/>
      <c r="CQ6" s="676"/>
      <c r="CR6" s="662">
        <v>220001</v>
      </c>
      <c r="CS6" s="663"/>
      <c r="CT6" s="663"/>
      <c r="CU6" s="663"/>
      <c r="CV6" s="663"/>
      <c r="CW6" s="663"/>
      <c r="CX6" s="663"/>
      <c r="CY6" s="664"/>
      <c r="CZ6" s="659">
        <v>0.7</v>
      </c>
      <c r="DA6" s="660"/>
      <c r="DB6" s="660"/>
      <c r="DC6" s="677"/>
      <c r="DD6" s="678" t="s">
        <v>126</v>
      </c>
      <c r="DE6" s="663"/>
      <c r="DF6" s="663"/>
      <c r="DG6" s="663"/>
      <c r="DH6" s="663"/>
      <c r="DI6" s="663"/>
      <c r="DJ6" s="663"/>
      <c r="DK6" s="663"/>
      <c r="DL6" s="663"/>
      <c r="DM6" s="663"/>
      <c r="DN6" s="663"/>
      <c r="DO6" s="663"/>
      <c r="DP6" s="664"/>
      <c r="DQ6" s="678">
        <v>220001</v>
      </c>
      <c r="DR6" s="663"/>
      <c r="DS6" s="663"/>
      <c r="DT6" s="663"/>
      <c r="DU6" s="663"/>
      <c r="DV6" s="663"/>
      <c r="DW6" s="663"/>
      <c r="DX6" s="663"/>
      <c r="DY6" s="663"/>
      <c r="DZ6" s="663"/>
      <c r="EA6" s="663"/>
      <c r="EB6" s="663"/>
      <c r="EC6" s="682"/>
    </row>
    <row r="7" spans="2:143" ht="11.25" customHeight="1" x14ac:dyDescent="0.2">
      <c r="B7" s="668" t="s">
        <v>229</v>
      </c>
      <c r="C7" s="669"/>
      <c r="D7" s="669"/>
      <c r="E7" s="669"/>
      <c r="F7" s="669"/>
      <c r="G7" s="669"/>
      <c r="H7" s="669"/>
      <c r="I7" s="669"/>
      <c r="J7" s="669"/>
      <c r="K7" s="669"/>
      <c r="L7" s="669"/>
      <c r="M7" s="669"/>
      <c r="N7" s="669"/>
      <c r="O7" s="669"/>
      <c r="P7" s="669"/>
      <c r="Q7" s="670"/>
      <c r="R7" s="662">
        <v>4104</v>
      </c>
      <c r="S7" s="663"/>
      <c r="T7" s="663"/>
      <c r="U7" s="663"/>
      <c r="V7" s="663"/>
      <c r="W7" s="663"/>
      <c r="X7" s="663"/>
      <c r="Y7" s="664"/>
      <c r="Z7" s="665">
        <v>0</v>
      </c>
      <c r="AA7" s="665"/>
      <c r="AB7" s="665"/>
      <c r="AC7" s="665"/>
      <c r="AD7" s="666">
        <v>4104</v>
      </c>
      <c r="AE7" s="666"/>
      <c r="AF7" s="666"/>
      <c r="AG7" s="666"/>
      <c r="AH7" s="666"/>
      <c r="AI7" s="666"/>
      <c r="AJ7" s="666"/>
      <c r="AK7" s="666"/>
      <c r="AL7" s="671">
        <v>0</v>
      </c>
      <c r="AM7" s="672"/>
      <c r="AN7" s="672"/>
      <c r="AO7" s="673"/>
      <c r="AP7" s="668" t="s">
        <v>230</v>
      </c>
      <c r="AQ7" s="669"/>
      <c r="AR7" s="669"/>
      <c r="AS7" s="669"/>
      <c r="AT7" s="669"/>
      <c r="AU7" s="669"/>
      <c r="AV7" s="669"/>
      <c r="AW7" s="669"/>
      <c r="AX7" s="669"/>
      <c r="AY7" s="669"/>
      <c r="AZ7" s="669"/>
      <c r="BA7" s="669"/>
      <c r="BB7" s="669"/>
      <c r="BC7" s="669"/>
      <c r="BD7" s="669"/>
      <c r="BE7" s="669"/>
      <c r="BF7" s="670"/>
      <c r="BG7" s="662">
        <v>2346586</v>
      </c>
      <c r="BH7" s="663"/>
      <c r="BI7" s="663"/>
      <c r="BJ7" s="663"/>
      <c r="BK7" s="663"/>
      <c r="BL7" s="663"/>
      <c r="BM7" s="663"/>
      <c r="BN7" s="664"/>
      <c r="BO7" s="665">
        <v>40.700000000000003</v>
      </c>
      <c r="BP7" s="665"/>
      <c r="BQ7" s="665"/>
      <c r="BR7" s="665"/>
      <c r="BS7" s="666">
        <v>72332</v>
      </c>
      <c r="BT7" s="666"/>
      <c r="BU7" s="666"/>
      <c r="BV7" s="666"/>
      <c r="BW7" s="666"/>
      <c r="BX7" s="666"/>
      <c r="BY7" s="666"/>
      <c r="BZ7" s="666"/>
      <c r="CA7" s="666"/>
      <c r="CB7" s="667"/>
      <c r="CD7" s="679" t="s">
        <v>231</v>
      </c>
      <c r="CE7" s="680"/>
      <c r="CF7" s="680"/>
      <c r="CG7" s="680"/>
      <c r="CH7" s="680"/>
      <c r="CI7" s="680"/>
      <c r="CJ7" s="680"/>
      <c r="CK7" s="680"/>
      <c r="CL7" s="680"/>
      <c r="CM7" s="680"/>
      <c r="CN7" s="680"/>
      <c r="CO7" s="680"/>
      <c r="CP7" s="680"/>
      <c r="CQ7" s="681"/>
      <c r="CR7" s="662">
        <v>3208991</v>
      </c>
      <c r="CS7" s="663"/>
      <c r="CT7" s="663"/>
      <c r="CU7" s="663"/>
      <c r="CV7" s="663"/>
      <c r="CW7" s="663"/>
      <c r="CX7" s="663"/>
      <c r="CY7" s="664"/>
      <c r="CZ7" s="665">
        <v>10.4</v>
      </c>
      <c r="DA7" s="665"/>
      <c r="DB7" s="665"/>
      <c r="DC7" s="665"/>
      <c r="DD7" s="678">
        <v>133829</v>
      </c>
      <c r="DE7" s="663"/>
      <c r="DF7" s="663"/>
      <c r="DG7" s="663"/>
      <c r="DH7" s="663"/>
      <c r="DI7" s="663"/>
      <c r="DJ7" s="663"/>
      <c r="DK7" s="663"/>
      <c r="DL7" s="663"/>
      <c r="DM7" s="663"/>
      <c r="DN7" s="663"/>
      <c r="DO7" s="663"/>
      <c r="DP7" s="664"/>
      <c r="DQ7" s="678">
        <v>2300822</v>
      </c>
      <c r="DR7" s="663"/>
      <c r="DS7" s="663"/>
      <c r="DT7" s="663"/>
      <c r="DU7" s="663"/>
      <c r="DV7" s="663"/>
      <c r="DW7" s="663"/>
      <c r="DX7" s="663"/>
      <c r="DY7" s="663"/>
      <c r="DZ7" s="663"/>
      <c r="EA7" s="663"/>
      <c r="EB7" s="663"/>
      <c r="EC7" s="682"/>
    </row>
    <row r="8" spans="2:143" ht="11.25" customHeight="1" x14ac:dyDescent="0.2">
      <c r="B8" s="668" t="s">
        <v>232</v>
      </c>
      <c r="C8" s="669"/>
      <c r="D8" s="669"/>
      <c r="E8" s="669"/>
      <c r="F8" s="669"/>
      <c r="G8" s="669"/>
      <c r="H8" s="669"/>
      <c r="I8" s="669"/>
      <c r="J8" s="669"/>
      <c r="K8" s="669"/>
      <c r="L8" s="669"/>
      <c r="M8" s="669"/>
      <c r="N8" s="669"/>
      <c r="O8" s="669"/>
      <c r="P8" s="669"/>
      <c r="Q8" s="670"/>
      <c r="R8" s="662">
        <v>21193</v>
      </c>
      <c r="S8" s="663"/>
      <c r="T8" s="663"/>
      <c r="U8" s="663"/>
      <c r="V8" s="663"/>
      <c r="W8" s="663"/>
      <c r="X8" s="663"/>
      <c r="Y8" s="664"/>
      <c r="Z8" s="665">
        <v>0.1</v>
      </c>
      <c r="AA8" s="665"/>
      <c r="AB8" s="665"/>
      <c r="AC8" s="665"/>
      <c r="AD8" s="666">
        <v>21193</v>
      </c>
      <c r="AE8" s="666"/>
      <c r="AF8" s="666"/>
      <c r="AG8" s="666"/>
      <c r="AH8" s="666"/>
      <c r="AI8" s="666"/>
      <c r="AJ8" s="666"/>
      <c r="AK8" s="666"/>
      <c r="AL8" s="671">
        <v>0.2</v>
      </c>
      <c r="AM8" s="672"/>
      <c r="AN8" s="672"/>
      <c r="AO8" s="673"/>
      <c r="AP8" s="668" t="s">
        <v>233</v>
      </c>
      <c r="AQ8" s="669"/>
      <c r="AR8" s="669"/>
      <c r="AS8" s="669"/>
      <c r="AT8" s="669"/>
      <c r="AU8" s="669"/>
      <c r="AV8" s="669"/>
      <c r="AW8" s="669"/>
      <c r="AX8" s="669"/>
      <c r="AY8" s="669"/>
      <c r="AZ8" s="669"/>
      <c r="BA8" s="669"/>
      <c r="BB8" s="669"/>
      <c r="BC8" s="669"/>
      <c r="BD8" s="669"/>
      <c r="BE8" s="669"/>
      <c r="BF8" s="670"/>
      <c r="BG8" s="662">
        <v>84361</v>
      </c>
      <c r="BH8" s="663"/>
      <c r="BI8" s="663"/>
      <c r="BJ8" s="663"/>
      <c r="BK8" s="663"/>
      <c r="BL8" s="663"/>
      <c r="BM8" s="663"/>
      <c r="BN8" s="664"/>
      <c r="BO8" s="665">
        <v>1.5</v>
      </c>
      <c r="BP8" s="665"/>
      <c r="BQ8" s="665"/>
      <c r="BR8" s="665"/>
      <c r="BS8" s="666" t="s">
        <v>126</v>
      </c>
      <c r="BT8" s="666"/>
      <c r="BU8" s="666"/>
      <c r="BV8" s="666"/>
      <c r="BW8" s="666"/>
      <c r="BX8" s="666"/>
      <c r="BY8" s="666"/>
      <c r="BZ8" s="666"/>
      <c r="CA8" s="666"/>
      <c r="CB8" s="667"/>
      <c r="CD8" s="679" t="s">
        <v>234</v>
      </c>
      <c r="CE8" s="680"/>
      <c r="CF8" s="680"/>
      <c r="CG8" s="680"/>
      <c r="CH8" s="680"/>
      <c r="CI8" s="680"/>
      <c r="CJ8" s="680"/>
      <c r="CK8" s="680"/>
      <c r="CL8" s="680"/>
      <c r="CM8" s="680"/>
      <c r="CN8" s="680"/>
      <c r="CO8" s="680"/>
      <c r="CP8" s="680"/>
      <c r="CQ8" s="681"/>
      <c r="CR8" s="662">
        <v>10827841</v>
      </c>
      <c r="CS8" s="663"/>
      <c r="CT8" s="663"/>
      <c r="CU8" s="663"/>
      <c r="CV8" s="663"/>
      <c r="CW8" s="663"/>
      <c r="CX8" s="663"/>
      <c r="CY8" s="664"/>
      <c r="CZ8" s="665">
        <v>35</v>
      </c>
      <c r="DA8" s="665"/>
      <c r="DB8" s="665"/>
      <c r="DC8" s="665"/>
      <c r="DD8" s="678">
        <v>95062</v>
      </c>
      <c r="DE8" s="663"/>
      <c r="DF8" s="663"/>
      <c r="DG8" s="663"/>
      <c r="DH8" s="663"/>
      <c r="DI8" s="663"/>
      <c r="DJ8" s="663"/>
      <c r="DK8" s="663"/>
      <c r="DL8" s="663"/>
      <c r="DM8" s="663"/>
      <c r="DN8" s="663"/>
      <c r="DO8" s="663"/>
      <c r="DP8" s="664"/>
      <c r="DQ8" s="678">
        <v>3927915</v>
      </c>
      <c r="DR8" s="663"/>
      <c r="DS8" s="663"/>
      <c r="DT8" s="663"/>
      <c r="DU8" s="663"/>
      <c r="DV8" s="663"/>
      <c r="DW8" s="663"/>
      <c r="DX8" s="663"/>
      <c r="DY8" s="663"/>
      <c r="DZ8" s="663"/>
      <c r="EA8" s="663"/>
      <c r="EB8" s="663"/>
      <c r="EC8" s="682"/>
    </row>
    <row r="9" spans="2:143" ht="11.25" customHeight="1" x14ac:dyDescent="0.2">
      <c r="B9" s="668" t="s">
        <v>235</v>
      </c>
      <c r="C9" s="669"/>
      <c r="D9" s="669"/>
      <c r="E9" s="669"/>
      <c r="F9" s="669"/>
      <c r="G9" s="669"/>
      <c r="H9" s="669"/>
      <c r="I9" s="669"/>
      <c r="J9" s="669"/>
      <c r="K9" s="669"/>
      <c r="L9" s="669"/>
      <c r="M9" s="669"/>
      <c r="N9" s="669"/>
      <c r="O9" s="669"/>
      <c r="P9" s="669"/>
      <c r="Q9" s="670"/>
      <c r="R9" s="662">
        <v>21627</v>
      </c>
      <c r="S9" s="663"/>
      <c r="T9" s="663"/>
      <c r="U9" s="663"/>
      <c r="V9" s="663"/>
      <c r="W9" s="663"/>
      <c r="X9" s="663"/>
      <c r="Y9" s="664"/>
      <c r="Z9" s="665">
        <v>0.1</v>
      </c>
      <c r="AA9" s="665"/>
      <c r="AB9" s="665"/>
      <c r="AC9" s="665"/>
      <c r="AD9" s="666">
        <v>21627</v>
      </c>
      <c r="AE9" s="666"/>
      <c r="AF9" s="666"/>
      <c r="AG9" s="666"/>
      <c r="AH9" s="666"/>
      <c r="AI9" s="666"/>
      <c r="AJ9" s="666"/>
      <c r="AK9" s="666"/>
      <c r="AL9" s="671">
        <v>0.2</v>
      </c>
      <c r="AM9" s="672"/>
      <c r="AN9" s="672"/>
      <c r="AO9" s="673"/>
      <c r="AP9" s="668" t="s">
        <v>236</v>
      </c>
      <c r="AQ9" s="669"/>
      <c r="AR9" s="669"/>
      <c r="AS9" s="669"/>
      <c r="AT9" s="669"/>
      <c r="AU9" s="669"/>
      <c r="AV9" s="669"/>
      <c r="AW9" s="669"/>
      <c r="AX9" s="669"/>
      <c r="AY9" s="669"/>
      <c r="AZ9" s="669"/>
      <c r="BA9" s="669"/>
      <c r="BB9" s="669"/>
      <c r="BC9" s="669"/>
      <c r="BD9" s="669"/>
      <c r="BE9" s="669"/>
      <c r="BF9" s="670"/>
      <c r="BG9" s="662">
        <v>1823000</v>
      </c>
      <c r="BH9" s="663"/>
      <c r="BI9" s="663"/>
      <c r="BJ9" s="663"/>
      <c r="BK9" s="663"/>
      <c r="BL9" s="663"/>
      <c r="BM9" s="663"/>
      <c r="BN9" s="664"/>
      <c r="BO9" s="665">
        <v>31.6</v>
      </c>
      <c r="BP9" s="665"/>
      <c r="BQ9" s="665"/>
      <c r="BR9" s="665"/>
      <c r="BS9" s="666" t="s">
        <v>126</v>
      </c>
      <c r="BT9" s="666"/>
      <c r="BU9" s="666"/>
      <c r="BV9" s="666"/>
      <c r="BW9" s="666"/>
      <c r="BX9" s="666"/>
      <c r="BY9" s="666"/>
      <c r="BZ9" s="666"/>
      <c r="CA9" s="666"/>
      <c r="CB9" s="667"/>
      <c r="CD9" s="679" t="s">
        <v>237</v>
      </c>
      <c r="CE9" s="680"/>
      <c r="CF9" s="680"/>
      <c r="CG9" s="680"/>
      <c r="CH9" s="680"/>
      <c r="CI9" s="680"/>
      <c r="CJ9" s="680"/>
      <c r="CK9" s="680"/>
      <c r="CL9" s="680"/>
      <c r="CM9" s="680"/>
      <c r="CN9" s="680"/>
      <c r="CO9" s="680"/>
      <c r="CP9" s="680"/>
      <c r="CQ9" s="681"/>
      <c r="CR9" s="662">
        <v>2624339</v>
      </c>
      <c r="CS9" s="663"/>
      <c r="CT9" s="663"/>
      <c r="CU9" s="663"/>
      <c r="CV9" s="663"/>
      <c r="CW9" s="663"/>
      <c r="CX9" s="663"/>
      <c r="CY9" s="664"/>
      <c r="CZ9" s="665">
        <v>8.5</v>
      </c>
      <c r="DA9" s="665"/>
      <c r="DB9" s="665"/>
      <c r="DC9" s="665"/>
      <c r="DD9" s="678">
        <v>63062</v>
      </c>
      <c r="DE9" s="663"/>
      <c r="DF9" s="663"/>
      <c r="DG9" s="663"/>
      <c r="DH9" s="663"/>
      <c r="DI9" s="663"/>
      <c r="DJ9" s="663"/>
      <c r="DK9" s="663"/>
      <c r="DL9" s="663"/>
      <c r="DM9" s="663"/>
      <c r="DN9" s="663"/>
      <c r="DO9" s="663"/>
      <c r="DP9" s="664"/>
      <c r="DQ9" s="678">
        <v>1493882</v>
      </c>
      <c r="DR9" s="663"/>
      <c r="DS9" s="663"/>
      <c r="DT9" s="663"/>
      <c r="DU9" s="663"/>
      <c r="DV9" s="663"/>
      <c r="DW9" s="663"/>
      <c r="DX9" s="663"/>
      <c r="DY9" s="663"/>
      <c r="DZ9" s="663"/>
      <c r="EA9" s="663"/>
      <c r="EB9" s="663"/>
      <c r="EC9" s="682"/>
    </row>
    <row r="10" spans="2:143" ht="11.25" customHeight="1" x14ac:dyDescent="0.2">
      <c r="B10" s="668" t="s">
        <v>238</v>
      </c>
      <c r="C10" s="669"/>
      <c r="D10" s="669"/>
      <c r="E10" s="669"/>
      <c r="F10" s="669"/>
      <c r="G10" s="669"/>
      <c r="H10" s="669"/>
      <c r="I10" s="669"/>
      <c r="J10" s="669"/>
      <c r="K10" s="669"/>
      <c r="L10" s="669"/>
      <c r="M10" s="669"/>
      <c r="N10" s="669"/>
      <c r="O10" s="669"/>
      <c r="P10" s="669"/>
      <c r="Q10" s="670"/>
      <c r="R10" s="662" t="s">
        <v>126</v>
      </c>
      <c r="S10" s="663"/>
      <c r="T10" s="663"/>
      <c r="U10" s="663"/>
      <c r="V10" s="663"/>
      <c r="W10" s="663"/>
      <c r="X10" s="663"/>
      <c r="Y10" s="664"/>
      <c r="Z10" s="665" t="s">
        <v>126</v>
      </c>
      <c r="AA10" s="665"/>
      <c r="AB10" s="665"/>
      <c r="AC10" s="665"/>
      <c r="AD10" s="666" t="s">
        <v>126</v>
      </c>
      <c r="AE10" s="666"/>
      <c r="AF10" s="666"/>
      <c r="AG10" s="666"/>
      <c r="AH10" s="666"/>
      <c r="AI10" s="666"/>
      <c r="AJ10" s="666"/>
      <c r="AK10" s="666"/>
      <c r="AL10" s="671" t="s">
        <v>126</v>
      </c>
      <c r="AM10" s="672"/>
      <c r="AN10" s="672"/>
      <c r="AO10" s="673"/>
      <c r="AP10" s="668" t="s">
        <v>239</v>
      </c>
      <c r="AQ10" s="669"/>
      <c r="AR10" s="669"/>
      <c r="AS10" s="669"/>
      <c r="AT10" s="669"/>
      <c r="AU10" s="669"/>
      <c r="AV10" s="669"/>
      <c r="AW10" s="669"/>
      <c r="AX10" s="669"/>
      <c r="AY10" s="669"/>
      <c r="AZ10" s="669"/>
      <c r="BA10" s="669"/>
      <c r="BB10" s="669"/>
      <c r="BC10" s="669"/>
      <c r="BD10" s="669"/>
      <c r="BE10" s="669"/>
      <c r="BF10" s="670"/>
      <c r="BG10" s="662">
        <v>161334</v>
      </c>
      <c r="BH10" s="663"/>
      <c r="BI10" s="663"/>
      <c r="BJ10" s="663"/>
      <c r="BK10" s="663"/>
      <c r="BL10" s="663"/>
      <c r="BM10" s="663"/>
      <c r="BN10" s="664"/>
      <c r="BO10" s="665">
        <v>2.8</v>
      </c>
      <c r="BP10" s="665"/>
      <c r="BQ10" s="665"/>
      <c r="BR10" s="665"/>
      <c r="BS10" s="666" t="s">
        <v>126</v>
      </c>
      <c r="BT10" s="666"/>
      <c r="BU10" s="666"/>
      <c r="BV10" s="666"/>
      <c r="BW10" s="666"/>
      <c r="BX10" s="666"/>
      <c r="BY10" s="666"/>
      <c r="BZ10" s="666"/>
      <c r="CA10" s="666"/>
      <c r="CB10" s="667"/>
      <c r="CD10" s="679" t="s">
        <v>240</v>
      </c>
      <c r="CE10" s="680"/>
      <c r="CF10" s="680"/>
      <c r="CG10" s="680"/>
      <c r="CH10" s="680"/>
      <c r="CI10" s="680"/>
      <c r="CJ10" s="680"/>
      <c r="CK10" s="680"/>
      <c r="CL10" s="680"/>
      <c r="CM10" s="680"/>
      <c r="CN10" s="680"/>
      <c r="CO10" s="680"/>
      <c r="CP10" s="680"/>
      <c r="CQ10" s="681"/>
      <c r="CR10" s="662">
        <v>33023</v>
      </c>
      <c r="CS10" s="663"/>
      <c r="CT10" s="663"/>
      <c r="CU10" s="663"/>
      <c r="CV10" s="663"/>
      <c r="CW10" s="663"/>
      <c r="CX10" s="663"/>
      <c r="CY10" s="664"/>
      <c r="CZ10" s="665">
        <v>0.1</v>
      </c>
      <c r="DA10" s="665"/>
      <c r="DB10" s="665"/>
      <c r="DC10" s="665"/>
      <c r="DD10" s="678" t="s">
        <v>126</v>
      </c>
      <c r="DE10" s="663"/>
      <c r="DF10" s="663"/>
      <c r="DG10" s="663"/>
      <c r="DH10" s="663"/>
      <c r="DI10" s="663"/>
      <c r="DJ10" s="663"/>
      <c r="DK10" s="663"/>
      <c r="DL10" s="663"/>
      <c r="DM10" s="663"/>
      <c r="DN10" s="663"/>
      <c r="DO10" s="663"/>
      <c r="DP10" s="664"/>
      <c r="DQ10" s="678">
        <v>23023</v>
      </c>
      <c r="DR10" s="663"/>
      <c r="DS10" s="663"/>
      <c r="DT10" s="663"/>
      <c r="DU10" s="663"/>
      <c r="DV10" s="663"/>
      <c r="DW10" s="663"/>
      <c r="DX10" s="663"/>
      <c r="DY10" s="663"/>
      <c r="DZ10" s="663"/>
      <c r="EA10" s="663"/>
      <c r="EB10" s="663"/>
      <c r="EC10" s="682"/>
    </row>
    <row r="11" spans="2:143" ht="11.25" customHeight="1" x14ac:dyDescent="0.2">
      <c r="B11" s="668" t="s">
        <v>241</v>
      </c>
      <c r="C11" s="669"/>
      <c r="D11" s="669"/>
      <c r="E11" s="669"/>
      <c r="F11" s="669"/>
      <c r="G11" s="669"/>
      <c r="H11" s="669"/>
      <c r="I11" s="669"/>
      <c r="J11" s="669"/>
      <c r="K11" s="669"/>
      <c r="L11" s="669"/>
      <c r="M11" s="669"/>
      <c r="N11" s="669"/>
      <c r="O11" s="669"/>
      <c r="P11" s="669"/>
      <c r="Q11" s="670"/>
      <c r="R11" s="662">
        <v>1136558</v>
      </c>
      <c r="S11" s="663"/>
      <c r="T11" s="663"/>
      <c r="U11" s="663"/>
      <c r="V11" s="663"/>
      <c r="W11" s="663"/>
      <c r="X11" s="663"/>
      <c r="Y11" s="664"/>
      <c r="Z11" s="671">
        <v>3.4</v>
      </c>
      <c r="AA11" s="672"/>
      <c r="AB11" s="672"/>
      <c r="AC11" s="683"/>
      <c r="AD11" s="678">
        <v>1136558</v>
      </c>
      <c r="AE11" s="663"/>
      <c r="AF11" s="663"/>
      <c r="AG11" s="663"/>
      <c r="AH11" s="663"/>
      <c r="AI11" s="663"/>
      <c r="AJ11" s="663"/>
      <c r="AK11" s="664"/>
      <c r="AL11" s="671">
        <v>8.3000000000000007</v>
      </c>
      <c r="AM11" s="672"/>
      <c r="AN11" s="672"/>
      <c r="AO11" s="673"/>
      <c r="AP11" s="668" t="s">
        <v>242</v>
      </c>
      <c r="AQ11" s="669"/>
      <c r="AR11" s="669"/>
      <c r="AS11" s="669"/>
      <c r="AT11" s="669"/>
      <c r="AU11" s="669"/>
      <c r="AV11" s="669"/>
      <c r="AW11" s="669"/>
      <c r="AX11" s="669"/>
      <c r="AY11" s="669"/>
      <c r="AZ11" s="669"/>
      <c r="BA11" s="669"/>
      <c r="BB11" s="669"/>
      <c r="BC11" s="669"/>
      <c r="BD11" s="669"/>
      <c r="BE11" s="669"/>
      <c r="BF11" s="670"/>
      <c r="BG11" s="662">
        <v>277891</v>
      </c>
      <c r="BH11" s="663"/>
      <c r="BI11" s="663"/>
      <c r="BJ11" s="663"/>
      <c r="BK11" s="663"/>
      <c r="BL11" s="663"/>
      <c r="BM11" s="663"/>
      <c r="BN11" s="664"/>
      <c r="BO11" s="665">
        <v>4.8</v>
      </c>
      <c r="BP11" s="665"/>
      <c r="BQ11" s="665"/>
      <c r="BR11" s="665"/>
      <c r="BS11" s="666">
        <v>72332</v>
      </c>
      <c r="BT11" s="666"/>
      <c r="BU11" s="666"/>
      <c r="BV11" s="666"/>
      <c r="BW11" s="666"/>
      <c r="BX11" s="666"/>
      <c r="BY11" s="666"/>
      <c r="BZ11" s="666"/>
      <c r="CA11" s="666"/>
      <c r="CB11" s="667"/>
      <c r="CD11" s="679" t="s">
        <v>243</v>
      </c>
      <c r="CE11" s="680"/>
      <c r="CF11" s="680"/>
      <c r="CG11" s="680"/>
      <c r="CH11" s="680"/>
      <c r="CI11" s="680"/>
      <c r="CJ11" s="680"/>
      <c r="CK11" s="680"/>
      <c r="CL11" s="680"/>
      <c r="CM11" s="680"/>
      <c r="CN11" s="680"/>
      <c r="CO11" s="680"/>
      <c r="CP11" s="680"/>
      <c r="CQ11" s="681"/>
      <c r="CR11" s="662">
        <v>1150424</v>
      </c>
      <c r="CS11" s="663"/>
      <c r="CT11" s="663"/>
      <c r="CU11" s="663"/>
      <c r="CV11" s="663"/>
      <c r="CW11" s="663"/>
      <c r="CX11" s="663"/>
      <c r="CY11" s="664"/>
      <c r="CZ11" s="665">
        <v>3.7</v>
      </c>
      <c r="DA11" s="665"/>
      <c r="DB11" s="665"/>
      <c r="DC11" s="665"/>
      <c r="DD11" s="678">
        <v>657269</v>
      </c>
      <c r="DE11" s="663"/>
      <c r="DF11" s="663"/>
      <c r="DG11" s="663"/>
      <c r="DH11" s="663"/>
      <c r="DI11" s="663"/>
      <c r="DJ11" s="663"/>
      <c r="DK11" s="663"/>
      <c r="DL11" s="663"/>
      <c r="DM11" s="663"/>
      <c r="DN11" s="663"/>
      <c r="DO11" s="663"/>
      <c r="DP11" s="664"/>
      <c r="DQ11" s="678">
        <v>376889</v>
      </c>
      <c r="DR11" s="663"/>
      <c r="DS11" s="663"/>
      <c r="DT11" s="663"/>
      <c r="DU11" s="663"/>
      <c r="DV11" s="663"/>
      <c r="DW11" s="663"/>
      <c r="DX11" s="663"/>
      <c r="DY11" s="663"/>
      <c r="DZ11" s="663"/>
      <c r="EA11" s="663"/>
      <c r="EB11" s="663"/>
      <c r="EC11" s="682"/>
    </row>
    <row r="12" spans="2:143" ht="11.25" customHeight="1" x14ac:dyDescent="0.2">
      <c r="B12" s="668" t="s">
        <v>244</v>
      </c>
      <c r="C12" s="669"/>
      <c r="D12" s="669"/>
      <c r="E12" s="669"/>
      <c r="F12" s="669"/>
      <c r="G12" s="669"/>
      <c r="H12" s="669"/>
      <c r="I12" s="669"/>
      <c r="J12" s="669"/>
      <c r="K12" s="669"/>
      <c r="L12" s="669"/>
      <c r="M12" s="669"/>
      <c r="N12" s="669"/>
      <c r="O12" s="669"/>
      <c r="P12" s="669"/>
      <c r="Q12" s="670"/>
      <c r="R12" s="662">
        <v>38618</v>
      </c>
      <c r="S12" s="663"/>
      <c r="T12" s="663"/>
      <c r="U12" s="663"/>
      <c r="V12" s="663"/>
      <c r="W12" s="663"/>
      <c r="X12" s="663"/>
      <c r="Y12" s="664"/>
      <c r="Z12" s="665">
        <v>0.1</v>
      </c>
      <c r="AA12" s="665"/>
      <c r="AB12" s="665"/>
      <c r="AC12" s="665"/>
      <c r="AD12" s="666">
        <v>38618</v>
      </c>
      <c r="AE12" s="666"/>
      <c r="AF12" s="666"/>
      <c r="AG12" s="666"/>
      <c r="AH12" s="666"/>
      <c r="AI12" s="666"/>
      <c r="AJ12" s="666"/>
      <c r="AK12" s="666"/>
      <c r="AL12" s="671">
        <v>0.3</v>
      </c>
      <c r="AM12" s="672"/>
      <c r="AN12" s="672"/>
      <c r="AO12" s="673"/>
      <c r="AP12" s="668" t="s">
        <v>245</v>
      </c>
      <c r="AQ12" s="669"/>
      <c r="AR12" s="669"/>
      <c r="AS12" s="669"/>
      <c r="AT12" s="669"/>
      <c r="AU12" s="669"/>
      <c r="AV12" s="669"/>
      <c r="AW12" s="669"/>
      <c r="AX12" s="669"/>
      <c r="AY12" s="669"/>
      <c r="AZ12" s="669"/>
      <c r="BA12" s="669"/>
      <c r="BB12" s="669"/>
      <c r="BC12" s="669"/>
      <c r="BD12" s="669"/>
      <c r="BE12" s="669"/>
      <c r="BF12" s="670"/>
      <c r="BG12" s="662">
        <v>2783732</v>
      </c>
      <c r="BH12" s="663"/>
      <c r="BI12" s="663"/>
      <c r="BJ12" s="663"/>
      <c r="BK12" s="663"/>
      <c r="BL12" s="663"/>
      <c r="BM12" s="663"/>
      <c r="BN12" s="664"/>
      <c r="BO12" s="665">
        <v>48.3</v>
      </c>
      <c r="BP12" s="665"/>
      <c r="BQ12" s="665"/>
      <c r="BR12" s="665"/>
      <c r="BS12" s="666">
        <v>147849</v>
      </c>
      <c r="BT12" s="666"/>
      <c r="BU12" s="666"/>
      <c r="BV12" s="666"/>
      <c r="BW12" s="666"/>
      <c r="BX12" s="666"/>
      <c r="BY12" s="666"/>
      <c r="BZ12" s="666"/>
      <c r="CA12" s="666"/>
      <c r="CB12" s="667"/>
      <c r="CD12" s="679" t="s">
        <v>246</v>
      </c>
      <c r="CE12" s="680"/>
      <c r="CF12" s="680"/>
      <c r="CG12" s="680"/>
      <c r="CH12" s="680"/>
      <c r="CI12" s="680"/>
      <c r="CJ12" s="680"/>
      <c r="CK12" s="680"/>
      <c r="CL12" s="680"/>
      <c r="CM12" s="680"/>
      <c r="CN12" s="680"/>
      <c r="CO12" s="680"/>
      <c r="CP12" s="680"/>
      <c r="CQ12" s="681"/>
      <c r="CR12" s="662">
        <v>1054573</v>
      </c>
      <c r="CS12" s="663"/>
      <c r="CT12" s="663"/>
      <c r="CU12" s="663"/>
      <c r="CV12" s="663"/>
      <c r="CW12" s="663"/>
      <c r="CX12" s="663"/>
      <c r="CY12" s="664"/>
      <c r="CZ12" s="665">
        <v>3.4</v>
      </c>
      <c r="DA12" s="665"/>
      <c r="DB12" s="665"/>
      <c r="DC12" s="665"/>
      <c r="DD12" s="678">
        <v>218743</v>
      </c>
      <c r="DE12" s="663"/>
      <c r="DF12" s="663"/>
      <c r="DG12" s="663"/>
      <c r="DH12" s="663"/>
      <c r="DI12" s="663"/>
      <c r="DJ12" s="663"/>
      <c r="DK12" s="663"/>
      <c r="DL12" s="663"/>
      <c r="DM12" s="663"/>
      <c r="DN12" s="663"/>
      <c r="DO12" s="663"/>
      <c r="DP12" s="664"/>
      <c r="DQ12" s="678">
        <v>622092</v>
      </c>
      <c r="DR12" s="663"/>
      <c r="DS12" s="663"/>
      <c r="DT12" s="663"/>
      <c r="DU12" s="663"/>
      <c r="DV12" s="663"/>
      <c r="DW12" s="663"/>
      <c r="DX12" s="663"/>
      <c r="DY12" s="663"/>
      <c r="DZ12" s="663"/>
      <c r="EA12" s="663"/>
      <c r="EB12" s="663"/>
      <c r="EC12" s="682"/>
    </row>
    <row r="13" spans="2:143" ht="11.25" customHeight="1" x14ac:dyDescent="0.2">
      <c r="B13" s="668" t="s">
        <v>247</v>
      </c>
      <c r="C13" s="669"/>
      <c r="D13" s="669"/>
      <c r="E13" s="669"/>
      <c r="F13" s="669"/>
      <c r="G13" s="669"/>
      <c r="H13" s="669"/>
      <c r="I13" s="669"/>
      <c r="J13" s="669"/>
      <c r="K13" s="669"/>
      <c r="L13" s="669"/>
      <c r="M13" s="669"/>
      <c r="N13" s="669"/>
      <c r="O13" s="669"/>
      <c r="P13" s="669"/>
      <c r="Q13" s="670"/>
      <c r="R13" s="662" t="s">
        <v>126</v>
      </c>
      <c r="S13" s="663"/>
      <c r="T13" s="663"/>
      <c r="U13" s="663"/>
      <c r="V13" s="663"/>
      <c r="W13" s="663"/>
      <c r="X13" s="663"/>
      <c r="Y13" s="664"/>
      <c r="Z13" s="665" t="s">
        <v>126</v>
      </c>
      <c r="AA13" s="665"/>
      <c r="AB13" s="665"/>
      <c r="AC13" s="665"/>
      <c r="AD13" s="666" t="s">
        <v>126</v>
      </c>
      <c r="AE13" s="666"/>
      <c r="AF13" s="666"/>
      <c r="AG13" s="666"/>
      <c r="AH13" s="666"/>
      <c r="AI13" s="666"/>
      <c r="AJ13" s="666"/>
      <c r="AK13" s="666"/>
      <c r="AL13" s="671" t="s">
        <v>126</v>
      </c>
      <c r="AM13" s="672"/>
      <c r="AN13" s="672"/>
      <c r="AO13" s="673"/>
      <c r="AP13" s="668" t="s">
        <v>248</v>
      </c>
      <c r="AQ13" s="669"/>
      <c r="AR13" s="669"/>
      <c r="AS13" s="669"/>
      <c r="AT13" s="669"/>
      <c r="AU13" s="669"/>
      <c r="AV13" s="669"/>
      <c r="AW13" s="669"/>
      <c r="AX13" s="669"/>
      <c r="AY13" s="669"/>
      <c r="AZ13" s="669"/>
      <c r="BA13" s="669"/>
      <c r="BB13" s="669"/>
      <c r="BC13" s="669"/>
      <c r="BD13" s="669"/>
      <c r="BE13" s="669"/>
      <c r="BF13" s="670"/>
      <c r="BG13" s="662">
        <v>2779534</v>
      </c>
      <c r="BH13" s="663"/>
      <c r="BI13" s="663"/>
      <c r="BJ13" s="663"/>
      <c r="BK13" s="663"/>
      <c r="BL13" s="663"/>
      <c r="BM13" s="663"/>
      <c r="BN13" s="664"/>
      <c r="BO13" s="665">
        <v>48.2</v>
      </c>
      <c r="BP13" s="665"/>
      <c r="BQ13" s="665"/>
      <c r="BR13" s="665"/>
      <c r="BS13" s="666">
        <v>147849</v>
      </c>
      <c r="BT13" s="666"/>
      <c r="BU13" s="666"/>
      <c r="BV13" s="666"/>
      <c r="BW13" s="666"/>
      <c r="BX13" s="666"/>
      <c r="BY13" s="666"/>
      <c r="BZ13" s="666"/>
      <c r="CA13" s="666"/>
      <c r="CB13" s="667"/>
      <c r="CD13" s="679" t="s">
        <v>249</v>
      </c>
      <c r="CE13" s="680"/>
      <c r="CF13" s="680"/>
      <c r="CG13" s="680"/>
      <c r="CH13" s="680"/>
      <c r="CI13" s="680"/>
      <c r="CJ13" s="680"/>
      <c r="CK13" s="680"/>
      <c r="CL13" s="680"/>
      <c r="CM13" s="680"/>
      <c r="CN13" s="680"/>
      <c r="CO13" s="680"/>
      <c r="CP13" s="680"/>
      <c r="CQ13" s="681"/>
      <c r="CR13" s="662">
        <v>2865966</v>
      </c>
      <c r="CS13" s="663"/>
      <c r="CT13" s="663"/>
      <c r="CU13" s="663"/>
      <c r="CV13" s="663"/>
      <c r="CW13" s="663"/>
      <c r="CX13" s="663"/>
      <c r="CY13" s="664"/>
      <c r="CZ13" s="665">
        <v>9.3000000000000007</v>
      </c>
      <c r="DA13" s="665"/>
      <c r="DB13" s="665"/>
      <c r="DC13" s="665"/>
      <c r="DD13" s="678">
        <v>1526183</v>
      </c>
      <c r="DE13" s="663"/>
      <c r="DF13" s="663"/>
      <c r="DG13" s="663"/>
      <c r="DH13" s="663"/>
      <c r="DI13" s="663"/>
      <c r="DJ13" s="663"/>
      <c r="DK13" s="663"/>
      <c r="DL13" s="663"/>
      <c r="DM13" s="663"/>
      <c r="DN13" s="663"/>
      <c r="DO13" s="663"/>
      <c r="DP13" s="664"/>
      <c r="DQ13" s="678">
        <v>1033491</v>
      </c>
      <c r="DR13" s="663"/>
      <c r="DS13" s="663"/>
      <c r="DT13" s="663"/>
      <c r="DU13" s="663"/>
      <c r="DV13" s="663"/>
      <c r="DW13" s="663"/>
      <c r="DX13" s="663"/>
      <c r="DY13" s="663"/>
      <c r="DZ13" s="663"/>
      <c r="EA13" s="663"/>
      <c r="EB13" s="663"/>
      <c r="EC13" s="682"/>
    </row>
    <row r="14" spans="2:143" ht="11.25" customHeight="1" x14ac:dyDescent="0.2">
      <c r="B14" s="668" t="s">
        <v>250</v>
      </c>
      <c r="C14" s="669"/>
      <c r="D14" s="669"/>
      <c r="E14" s="669"/>
      <c r="F14" s="669"/>
      <c r="G14" s="669"/>
      <c r="H14" s="669"/>
      <c r="I14" s="669"/>
      <c r="J14" s="669"/>
      <c r="K14" s="669"/>
      <c r="L14" s="669"/>
      <c r="M14" s="669"/>
      <c r="N14" s="669"/>
      <c r="O14" s="669"/>
      <c r="P14" s="669"/>
      <c r="Q14" s="670"/>
      <c r="R14" s="662" t="s">
        <v>126</v>
      </c>
      <c r="S14" s="663"/>
      <c r="T14" s="663"/>
      <c r="U14" s="663"/>
      <c r="V14" s="663"/>
      <c r="W14" s="663"/>
      <c r="X14" s="663"/>
      <c r="Y14" s="664"/>
      <c r="Z14" s="665" t="s">
        <v>126</v>
      </c>
      <c r="AA14" s="665"/>
      <c r="AB14" s="665"/>
      <c r="AC14" s="665"/>
      <c r="AD14" s="666" t="s">
        <v>126</v>
      </c>
      <c r="AE14" s="666"/>
      <c r="AF14" s="666"/>
      <c r="AG14" s="666"/>
      <c r="AH14" s="666"/>
      <c r="AI14" s="666"/>
      <c r="AJ14" s="666"/>
      <c r="AK14" s="666"/>
      <c r="AL14" s="671" t="s">
        <v>126</v>
      </c>
      <c r="AM14" s="672"/>
      <c r="AN14" s="672"/>
      <c r="AO14" s="673"/>
      <c r="AP14" s="668" t="s">
        <v>251</v>
      </c>
      <c r="AQ14" s="669"/>
      <c r="AR14" s="669"/>
      <c r="AS14" s="669"/>
      <c r="AT14" s="669"/>
      <c r="AU14" s="669"/>
      <c r="AV14" s="669"/>
      <c r="AW14" s="669"/>
      <c r="AX14" s="669"/>
      <c r="AY14" s="669"/>
      <c r="AZ14" s="669"/>
      <c r="BA14" s="669"/>
      <c r="BB14" s="669"/>
      <c r="BC14" s="669"/>
      <c r="BD14" s="669"/>
      <c r="BE14" s="669"/>
      <c r="BF14" s="670"/>
      <c r="BG14" s="662">
        <v>209670</v>
      </c>
      <c r="BH14" s="663"/>
      <c r="BI14" s="663"/>
      <c r="BJ14" s="663"/>
      <c r="BK14" s="663"/>
      <c r="BL14" s="663"/>
      <c r="BM14" s="663"/>
      <c r="BN14" s="664"/>
      <c r="BO14" s="665">
        <v>3.6</v>
      </c>
      <c r="BP14" s="665"/>
      <c r="BQ14" s="665"/>
      <c r="BR14" s="665"/>
      <c r="BS14" s="666" t="s">
        <v>126</v>
      </c>
      <c r="BT14" s="666"/>
      <c r="BU14" s="666"/>
      <c r="BV14" s="666"/>
      <c r="BW14" s="666"/>
      <c r="BX14" s="666"/>
      <c r="BY14" s="666"/>
      <c r="BZ14" s="666"/>
      <c r="CA14" s="666"/>
      <c r="CB14" s="667"/>
      <c r="CD14" s="679" t="s">
        <v>252</v>
      </c>
      <c r="CE14" s="680"/>
      <c r="CF14" s="680"/>
      <c r="CG14" s="680"/>
      <c r="CH14" s="680"/>
      <c r="CI14" s="680"/>
      <c r="CJ14" s="680"/>
      <c r="CK14" s="680"/>
      <c r="CL14" s="680"/>
      <c r="CM14" s="680"/>
      <c r="CN14" s="680"/>
      <c r="CO14" s="680"/>
      <c r="CP14" s="680"/>
      <c r="CQ14" s="681"/>
      <c r="CR14" s="662">
        <v>1083772</v>
      </c>
      <c r="CS14" s="663"/>
      <c r="CT14" s="663"/>
      <c r="CU14" s="663"/>
      <c r="CV14" s="663"/>
      <c r="CW14" s="663"/>
      <c r="CX14" s="663"/>
      <c r="CY14" s="664"/>
      <c r="CZ14" s="665">
        <v>3.5</v>
      </c>
      <c r="DA14" s="665"/>
      <c r="DB14" s="665"/>
      <c r="DC14" s="665"/>
      <c r="DD14" s="678">
        <v>316012</v>
      </c>
      <c r="DE14" s="663"/>
      <c r="DF14" s="663"/>
      <c r="DG14" s="663"/>
      <c r="DH14" s="663"/>
      <c r="DI14" s="663"/>
      <c r="DJ14" s="663"/>
      <c r="DK14" s="663"/>
      <c r="DL14" s="663"/>
      <c r="DM14" s="663"/>
      <c r="DN14" s="663"/>
      <c r="DO14" s="663"/>
      <c r="DP14" s="664"/>
      <c r="DQ14" s="678">
        <v>756532</v>
      </c>
      <c r="DR14" s="663"/>
      <c r="DS14" s="663"/>
      <c r="DT14" s="663"/>
      <c r="DU14" s="663"/>
      <c r="DV14" s="663"/>
      <c r="DW14" s="663"/>
      <c r="DX14" s="663"/>
      <c r="DY14" s="663"/>
      <c r="DZ14" s="663"/>
      <c r="EA14" s="663"/>
      <c r="EB14" s="663"/>
      <c r="EC14" s="682"/>
    </row>
    <row r="15" spans="2:143" ht="11.25" customHeight="1" x14ac:dyDescent="0.2">
      <c r="B15" s="668" t="s">
        <v>253</v>
      </c>
      <c r="C15" s="669"/>
      <c r="D15" s="669"/>
      <c r="E15" s="669"/>
      <c r="F15" s="669"/>
      <c r="G15" s="669"/>
      <c r="H15" s="669"/>
      <c r="I15" s="669"/>
      <c r="J15" s="669"/>
      <c r="K15" s="669"/>
      <c r="L15" s="669"/>
      <c r="M15" s="669"/>
      <c r="N15" s="669"/>
      <c r="O15" s="669"/>
      <c r="P15" s="669"/>
      <c r="Q15" s="670"/>
      <c r="R15" s="662" t="s">
        <v>126</v>
      </c>
      <c r="S15" s="663"/>
      <c r="T15" s="663"/>
      <c r="U15" s="663"/>
      <c r="V15" s="663"/>
      <c r="W15" s="663"/>
      <c r="X15" s="663"/>
      <c r="Y15" s="664"/>
      <c r="Z15" s="665" t="s">
        <v>126</v>
      </c>
      <c r="AA15" s="665"/>
      <c r="AB15" s="665"/>
      <c r="AC15" s="665"/>
      <c r="AD15" s="666" t="s">
        <v>126</v>
      </c>
      <c r="AE15" s="666"/>
      <c r="AF15" s="666"/>
      <c r="AG15" s="666"/>
      <c r="AH15" s="666"/>
      <c r="AI15" s="666"/>
      <c r="AJ15" s="666"/>
      <c r="AK15" s="666"/>
      <c r="AL15" s="671" t="s">
        <v>126</v>
      </c>
      <c r="AM15" s="672"/>
      <c r="AN15" s="672"/>
      <c r="AO15" s="673"/>
      <c r="AP15" s="668" t="s">
        <v>254</v>
      </c>
      <c r="AQ15" s="669"/>
      <c r="AR15" s="669"/>
      <c r="AS15" s="669"/>
      <c r="AT15" s="669"/>
      <c r="AU15" s="669"/>
      <c r="AV15" s="669"/>
      <c r="AW15" s="669"/>
      <c r="AX15" s="669"/>
      <c r="AY15" s="669"/>
      <c r="AZ15" s="669"/>
      <c r="BA15" s="669"/>
      <c r="BB15" s="669"/>
      <c r="BC15" s="669"/>
      <c r="BD15" s="669"/>
      <c r="BE15" s="669"/>
      <c r="BF15" s="670"/>
      <c r="BG15" s="662">
        <v>408925</v>
      </c>
      <c r="BH15" s="663"/>
      <c r="BI15" s="663"/>
      <c r="BJ15" s="663"/>
      <c r="BK15" s="663"/>
      <c r="BL15" s="663"/>
      <c r="BM15" s="663"/>
      <c r="BN15" s="664"/>
      <c r="BO15" s="665">
        <v>7.1</v>
      </c>
      <c r="BP15" s="665"/>
      <c r="BQ15" s="665"/>
      <c r="BR15" s="665"/>
      <c r="BS15" s="666" t="s">
        <v>126</v>
      </c>
      <c r="BT15" s="666"/>
      <c r="BU15" s="666"/>
      <c r="BV15" s="666"/>
      <c r="BW15" s="666"/>
      <c r="BX15" s="666"/>
      <c r="BY15" s="666"/>
      <c r="BZ15" s="666"/>
      <c r="CA15" s="666"/>
      <c r="CB15" s="667"/>
      <c r="CD15" s="679" t="s">
        <v>255</v>
      </c>
      <c r="CE15" s="680"/>
      <c r="CF15" s="680"/>
      <c r="CG15" s="680"/>
      <c r="CH15" s="680"/>
      <c r="CI15" s="680"/>
      <c r="CJ15" s="680"/>
      <c r="CK15" s="680"/>
      <c r="CL15" s="680"/>
      <c r="CM15" s="680"/>
      <c r="CN15" s="680"/>
      <c r="CO15" s="680"/>
      <c r="CP15" s="680"/>
      <c r="CQ15" s="681"/>
      <c r="CR15" s="662">
        <v>4248950</v>
      </c>
      <c r="CS15" s="663"/>
      <c r="CT15" s="663"/>
      <c r="CU15" s="663"/>
      <c r="CV15" s="663"/>
      <c r="CW15" s="663"/>
      <c r="CX15" s="663"/>
      <c r="CY15" s="664"/>
      <c r="CZ15" s="665">
        <v>13.7</v>
      </c>
      <c r="DA15" s="665"/>
      <c r="DB15" s="665"/>
      <c r="DC15" s="665"/>
      <c r="DD15" s="678">
        <v>2482867</v>
      </c>
      <c r="DE15" s="663"/>
      <c r="DF15" s="663"/>
      <c r="DG15" s="663"/>
      <c r="DH15" s="663"/>
      <c r="DI15" s="663"/>
      <c r="DJ15" s="663"/>
      <c r="DK15" s="663"/>
      <c r="DL15" s="663"/>
      <c r="DM15" s="663"/>
      <c r="DN15" s="663"/>
      <c r="DO15" s="663"/>
      <c r="DP15" s="664"/>
      <c r="DQ15" s="678">
        <v>1694760</v>
      </c>
      <c r="DR15" s="663"/>
      <c r="DS15" s="663"/>
      <c r="DT15" s="663"/>
      <c r="DU15" s="663"/>
      <c r="DV15" s="663"/>
      <c r="DW15" s="663"/>
      <c r="DX15" s="663"/>
      <c r="DY15" s="663"/>
      <c r="DZ15" s="663"/>
      <c r="EA15" s="663"/>
      <c r="EB15" s="663"/>
      <c r="EC15" s="682"/>
    </row>
    <row r="16" spans="2:143" ht="11.25" customHeight="1" x14ac:dyDescent="0.2">
      <c r="B16" s="668" t="s">
        <v>256</v>
      </c>
      <c r="C16" s="669"/>
      <c r="D16" s="669"/>
      <c r="E16" s="669"/>
      <c r="F16" s="669"/>
      <c r="G16" s="669"/>
      <c r="H16" s="669"/>
      <c r="I16" s="669"/>
      <c r="J16" s="669"/>
      <c r="K16" s="669"/>
      <c r="L16" s="669"/>
      <c r="M16" s="669"/>
      <c r="N16" s="669"/>
      <c r="O16" s="669"/>
      <c r="P16" s="669"/>
      <c r="Q16" s="670"/>
      <c r="R16" s="662">
        <v>13326</v>
      </c>
      <c r="S16" s="663"/>
      <c r="T16" s="663"/>
      <c r="U16" s="663"/>
      <c r="V16" s="663"/>
      <c r="W16" s="663"/>
      <c r="X16" s="663"/>
      <c r="Y16" s="664"/>
      <c r="Z16" s="665">
        <v>0</v>
      </c>
      <c r="AA16" s="665"/>
      <c r="AB16" s="665"/>
      <c r="AC16" s="665"/>
      <c r="AD16" s="666">
        <v>13326</v>
      </c>
      <c r="AE16" s="666"/>
      <c r="AF16" s="666"/>
      <c r="AG16" s="666"/>
      <c r="AH16" s="666"/>
      <c r="AI16" s="666"/>
      <c r="AJ16" s="666"/>
      <c r="AK16" s="666"/>
      <c r="AL16" s="671">
        <v>0.1</v>
      </c>
      <c r="AM16" s="672"/>
      <c r="AN16" s="672"/>
      <c r="AO16" s="673"/>
      <c r="AP16" s="668" t="s">
        <v>257</v>
      </c>
      <c r="AQ16" s="669"/>
      <c r="AR16" s="669"/>
      <c r="AS16" s="669"/>
      <c r="AT16" s="669"/>
      <c r="AU16" s="669"/>
      <c r="AV16" s="669"/>
      <c r="AW16" s="669"/>
      <c r="AX16" s="669"/>
      <c r="AY16" s="669"/>
      <c r="AZ16" s="669"/>
      <c r="BA16" s="669"/>
      <c r="BB16" s="669"/>
      <c r="BC16" s="669"/>
      <c r="BD16" s="669"/>
      <c r="BE16" s="669"/>
      <c r="BF16" s="670"/>
      <c r="BG16" s="662" t="s">
        <v>126</v>
      </c>
      <c r="BH16" s="663"/>
      <c r="BI16" s="663"/>
      <c r="BJ16" s="663"/>
      <c r="BK16" s="663"/>
      <c r="BL16" s="663"/>
      <c r="BM16" s="663"/>
      <c r="BN16" s="664"/>
      <c r="BO16" s="665" t="s">
        <v>126</v>
      </c>
      <c r="BP16" s="665"/>
      <c r="BQ16" s="665"/>
      <c r="BR16" s="665"/>
      <c r="BS16" s="666" t="s">
        <v>126</v>
      </c>
      <c r="BT16" s="666"/>
      <c r="BU16" s="666"/>
      <c r="BV16" s="666"/>
      <c r="BW16" s="666"/>
      <c r="BX16" s="666"/>
      <c r="BY16" s="666"/>
      <c r="BZ16" s="666"/>
      <c r="CA16" s="666"/>
      <c r="CB16" s="667"/>
      <c r="CD16" s="679" t="s">
        <v>258</v>
      </c>
      <c r="CE16" s="680"/>
      <c r="CF16" s="680"/>
      <c r="CG16" s="680"/>
      <c r="CH16" s="680"/>
      <c r="CI16" s="680"/>
      <c r="CJ16" s="680"/>
      <c r="CK16" s="680"/>
      <c r="CL16" s="680"/>
      <c r="CM16" s="680"/>
      <c r="CN16" s="680"/>
      <c r="CO16" s="680"/>
      <c r="CP16" s="680"/>
      <c r="CQ16" s="681"/>
      <c r="CR16" s="662">
        <v>679061</v>
      </c>
      <c r="CS16" s="663"/>
      <c r="CT16" s="663"/>
      <c r="CU16" s="663"/>
      <c r="CV16" s="663"/>
      <c r="CW16" s="663"/>
      <c r="CX16" s="663"/>
      <c r="CY16" s="664"/>
      <c r="CZ16" s="665">
        <v>2.2000000000000002</v>
      </c>
      <c r="DA16" s="665"/>
      <c r="DB16" s="665"/>
      <c r="DC16" s="665"/>
      <c r="DD16" s="678" t="s">
        <v>126</v>
      </c>
      <c r="DE16" s="663"/>
      <c r="DF16" s="663"/>
      <c r="DG16" s="663"/>
      <c r="DH16" s="663"/>
      <c r="DI16" s="663"/>
      <c r="DJ16" s="663"/>
      <c r="DK16" s="663"/>
      <c r="DL16" s="663"/>
      <c r="DM16" s="663"/>
      <c r="DN16" s="663"/>
      <c r="DO16" s="663"/>
      <c r="DP16" s="664"/>
      <c r="DQ16" s="678">
        <v>164303</v>
      </c>
      <c r="DR16" s="663"/>
      <c r="DS16" s="663"/>
      <c r="DT16" s="663"/>
      <c r="DU16" s="663"/>
      <c r="DV16" s="663"/>
      <c r="DW16" s="663"/>
      <c r="DX16" s="663"/>
      <c r="DY16" s="663"/>
      <c r="DZ16" s="663"/>
      <c r="EA16" s="663"/>
      <c r="EB16" s="663"/>
      <c r="EC16" s="682"/>
    </row>
    <row r="17" spans="2:133" ht="11.25" customHeight="1" x14ac:dyDescent="0.2">
      <c r="B17" s="668" t="s">
        <v>259</v>
      </c>
      <c r="C17" s="669"/>
      <c r="D17" s="669"/>
      <c r="E17" s="669"/>
      <c r="F17" s="669"/>
      <c r="G17" s="669"/>
      <c r="H17" s="669"/>
      <c r="I17" s="669"/>
      <c r="J17" s="669"/>
      <c r="K17" s="669"/>
      <c r="L17" s="669"/>
      <c r="M17" s="669"/>
      <c r="N17" s="669"/>
      <c r="O17" s="669"/>
      <c r="P17" s="669"/>
      <c r="Q17" s="670"/>
      <c r="R17" s="662">
        <v>84953</v>
      </c>
      <c r="S17" s="663"/>
      <c r="T17" s="663"/>
      <c r="U17" s="663"/>
      <c r="V17" s="663"/>
      <c r="W17" s="663"/>
      <c r="X17" s="663"/>
      <c r="Y17" s="664"/>
      <c r="Z17" s="665">
        <v>0.3</v>
      </c>
      <c r="AA17" s="665"/>
      <c r="AB17" s="665"/>
      <c r="AC17" s="665"/>
      <c r="AD17" s="666">
        <v>84953</v>
      </c>
      <c r="AE17" s="666"/>
      <c r="AF17" s="666"/>
      <c r="AG17" s="666"/>
      <c r="AH17" s="666"/>
      <c r="AI17" s="666"/>
      <c r="AJ17" s="666"/>
      <c r="AK17" s="666"/>
      <c r="AL17" s="671">
        <v>0.6</v>
      </c>
      <c r="AM17" s="672"/>
      <c r="AN17" s="672"/>
      <c r="AO17" s="673"/>
      <c r="AP17" s="668" t="s">
        <v>260</v>
      </c>
      <c r="AQ17" s="669"/>
      <c r="AR17" s="669"/>
      <c r="AS17" s="669"/>
      <c r="AT17" s="669"/>
      <c r="AU17" s="669"/>
      <c r="AV17" s="669"/>
      <c r="AW17" s="669"/>
      <c r="AX17" s="669"/>
      <c r="AY17" s="669"/>
      <c r="AZ17" s="669"/>
      <c r="BA17" s="669"/>
      <c r="BB17" s="669"/>
      <c r="BC17" s="669"/>
      <c r="BD17" s="669"/>
      <c r="BE17" s="669"/>
      <c r="BF17" s="670"/>
      <c r="BG17" s="662" t="s">
        <v>126</v>
      </c>
      <c r="BH17" s="663"/>
      <c r="BI17" s="663"/>
      <c r="BJ17" s="663"/>
      <c r="BK17" s="663"/>
      <c r="BL17" s="663"/>
      <c r="BM17" s="663"/>
      <c r="BN17" s="664"/>
      <c r="BO17" s="665" t="s">
        <v>126</v>
      </c>
      <c r="BP17" s="665"/>
      <c r="BQ17" s="665"/>
      <c r="BR17" s="665"/>
      <c r="BS17" s="666" t="s">
        <v>126</v>
      </c>
      <c r="BT17" s="666"/>
      <c r="BU17" s="666"/>
      <c r="BV17" s="666"/>
      <c r="BW17" s="666"/>
      <c r="BX17" s="666"/>
      <c r="BY17" s="666"/>
      <c r="BZ17" s="666"/>
      <c r="CA17" s="666"/>
      <c r="CB17" s="667"/>
      <c r="CD17" s="679" t="s">
        <v>261</v>
      </c>
      <c r="CE17" s="680"/>
      <c r="CF17" s="680"/>
      <c r="CG17" s="680"/>
      <c r="CH17" s="680"/>
      <c r="CI17" s="680"/>
      <c r="CJ17" s="680"/>
      <c r="CK17" s="680"/>
      <c r="CL17" s="680"/>
      <c r="CM17" s="680"/>
      <c r="CN17" s="680"/>
      <c r="CO17" s="680"/>
      <c r="CP17" s="680"/>
      <c r="CQ17" s="681"/>
      <c r="CR17" s="662">
        <v>2961614</v>
      </c>
      <c r="CS17" s="663"/>
      <c r="CT17" s="663"/>
      <c r="CU17" s="663"/>
      <c r="CV17" s="663"/>
      <c r="CW17" s="663"/>
      <c r="CX17" s="663"/>
      <c r="CY17" s="664"/>
      <c r="CZ17" s="665">
        <v>9.6</v>
      </c>
      <c r="DA17" s="665"/>
      <c r="DB17" s="665"/>
      <c r="DC17" s="665"/>
      <c r="DD17" s="678" t="s">
        <v>126</v>
      </c>
      <c r="DE17" s="663"/>
      <c r="DF17" s="663"/>
      <c r="DG17" s="663"/>
      <c r="DH17" s="663"/>
      <c r="DI17" s="663"/>
      <c r="DJ17" s="663"/>
      <c r="DK17" s="663"/>
      <c r="DL17" s="663"/>
      <c r="DM17" s="663"/>
      <c r="DN17" s="663"/>
      <c r="DO17" s="663"/>
      <c r="DP17" s="664"/>
      <c r="DQ17" s="678">
        <v>2856827</v>
      </c>
      <c r="DR17" s="663"/>
      <c r="DS17" s="663"/>
      <c r="DT17" s="663"/>
      <c r="DU17" s="663"/>
      <c r="DV17" s="663"/>
      <c r="DW17" s="663"/>
      <c r="DX17" s="663"/>
      <c r="DY17" s="663"/>
      <c r="DZ17" s="663"/>
      <c r="EA17" s="663"/>
      <c r="EB17" s="663"/>
      <c r="EC17" s="682"/>
    </row>
    <row r="18" spans="2:133" ht="11.25" customHeight="1" x14ac:dyDescent="0.2">
      <c r="B18" s="668" t="s">
        <v>262</v>
      </c>
      <c r="C18" s="669"/>
      <c r="D18" s="669"/>
      <c r="E18" s="669"/>
      <c r="F18" s="669"/>
      <c r="G18" s="669"/>
      <c r="H18" s="669"/>
      <c r="I18" s="669"/>
      <c r="J18" s="669"/>
      <c r="K18" s="669"/>
      <c r="L18" s="669"/>
      <c r="M18" s="669"/>
      <c r="N18" s="669"/>
      <c r="O18" s="669"/>
      <c r="P18" s="669"/>
      <c r="Q18" s="670"/>
      <c r="R18" s="662">
        <v>142250</v>
      </c>
      <c r="S18" s="663"/>
      <c r="T18" s="663"/>
      <c r="U18" s="663"/>
      <c r="V18" s="663"/>
      <c r="W18" s="663"/>
      <c r="X18" s="663"/>
      <c r="Y18" s="664"/>
      <c r="Z18" s="665">
        <v>0.4</v>
      </c>
      <c r="AA18" s="665"/>
      <c r="AB18" s="665"/>
      <c r="AC18" s="665"/>
      <c r="AD18" s="666">
        <v>142250</v>
      </c>
      <c r="AE18" s="666"/>
      <c r="AF18" s="666"/>
      <c r="AG18" s="666"/>
      <c r="AH18" s="666"/>
      <c r="AI18" s="666"/>
      <c r="AJ18" s="666"/>
      <c r="AK18" s="666"/>
      <c r="AL18" s="671">
        <v>1</v>
      </c>
      <c r="AM18" s="672"/>
      <c r="AN18" s="672"/>
      <c r="AO18" s="673"/>
      <c r="AP18" s="668" t="s">
        <v>263</v>
      </c>
      <c r="AQ18" s="669"/>
      <c r="AR18" s="669"/>
      <c r="AS18" s="669"/>
      <c r="AT18" s="669"/>
      <c r="AU18" s="669"/>
      <c r="AV18" s="669"/>
      <c r="AW18" s="669"/>
      <c r="AX18" s="669"/>
      <c r="AY18" s="669"/>
      <c r="AZ18" s="669"/>
      <c r="BA18" s="669"/>
      <c r="BB18" s="669"/>
      <c r="BC18" s="669"/>
      <c r="BD18" s="669"/>
      <c r="BE18" s="669"/>
      <c r="BF18" s="670"/>
      <c r="BG18" s="662" t="s">
        <v>126</v>
      </c>
      <c r="BH18" s="663"/>
      <c r="BI18" s="663"/>
      <c r="BJ18" s="663"/>
      <c r="BK18" s="663"/>
      <c r="BL18" s="663"/>
      <c r="BM18" s="663"/>
      <c r="BN18" s="664"/>
      <c r="BO18" s="665" t="s">
        <v>126</v>
      </c>
      <c r="BP18" s="665"/>
      <c r="BQ18" s="665"/>
      <c r="BR18" s="665"/>
      <c r="BS18" s="666" t="s">
        <v>126</v>
      </c>
      <c r="BT18" s="666"/>
      <c r="BU18" s="666"/>
      <c r="BV18" s="666"/>
      <c r="BW18" s="666"/>
      <c r="BX18" s="666"/>
      <c r="BY18" s="666"/>
      <c r="BZ18" s="666"/>
      <c r="CA18" s="666"/>
      <c r="CB18" s="667"/>
      <c r="CD18" s="679" t="s">
        <v>264</v>
      </c>
      <c r="CE18" s="680"/>
      <c r="CF18" s="680"/>
      <c r="CG18" s="680"/>
      <c r="CH18" s="680"/>
      <c r="CI18" s="680"/>
      <c r="CJ18" s="680"/>
      <c r="CK18" s="680"/>
      <c r="CL18" s="680"/>
      <c r="CM18" s="680"/>
      <c r="CN18" s="680"/>
      <c r="CO18" s="680"/>
      <c r="CP18" s="680"/>
      <c r="CQ18" s="681"/>
      <c r="CR18" s="662" t="s">
        <v>126</v>
      </c>
      <c r="CS18" s="663"/>
      <c r="CT18" s="663"/>
      <c r="CU18" s="663"/>
      <c r="CV18" s="663"/>
      <c r="CW18" s="663"/>
      <c r="CX18" s="663"/>
      <c r="CY18" s="664"/>
      <c r="CZ18" s="665" t="s">
        <v>126</v>
      </c>
      <c r="DA18" s="665"/>
      <c r="DB18" s="665"/>
      <c r="DC18" s="665"/>
      <c r="DD18" s="678" t="s">
        <v>126</v>
      </c>
      <c r="DE18" s="663"/>
      <c r="DF18" s="663"/>
      <c r="DG18" s="663"/>
      <c r="DH18" s="663"/>
      <c r="DI18" s="663"/>
      <c r="DJ18" s="663"/>
      <c r="DK18" s="663"/>
      <c r="DL18" s="663"/>
      <c r="DM18" s="663"/>
      <c r="DN18" s="663"/>
      <c r="DO18" s="663"/>
      <c r="DP18" s="664"/>
      <c r="DQ18" s="678" t="s">
        <v>126</v>
      </c>
      <c r="DR18" s="663"/>
      <c r="DS18" s="663"/>
      <c r="DT18" s="663"/>
      <c r="DU18" s="663"/>
      <c r="DV18" s="663"/>
      <c r="DW18" s="663"/>
      <c r="DX18" s="663"/>
      <c r="DY18" s="663"/>
      <c r="DZ18" s="663"/>
      <c r="EA18" s="663"/>
      <c r="EB18" s="663"/>
      <c r="EC18" s="682"/>
    </row>
    <row r="19" spans="2:133" ht="11.25" customHeight="1" x14ac:dyDescent="0.2">
      <c r="B19" s="668" t="s">
        <v>265</v>
      </c>
      <c r="C19" s="669"/>
      <c r="D19" s="669"/>
      <c r="E19" s="669"/>
      <c r="F19" s="669"/>
      <c r="G19" s="669"/>
      <c r="H19" s="669"/>
      <c r="I19" s="669"/>
      <c r="J19" s="669"/>
      <c r="K19" s="669"/>
      <c r="L19" s="669"/>
      <c r="M19" s="669"/>
      <c r="N19" s="669"/>
      <c r="O19" s="669"/>
      <c r="P19" s="669"/>
      <c r="Q19" s="670"/>
      <c r="R19" s="662">
        <v>39462</v>
      </c>
      <c r="S19" s="663"/>
      <c r="T19" s="663"/>
      <c r="U19" s="663"/>
      <c r="V19" s="663"/>
      <c r="W19" s="663"/>
      <c r="X19" s="663"/>
      <c r="Y19" s="664"/>
      <c r="Z19" s="665">
        <v>0.1</v>
      </c>
      <c r="AA19" s="665"/>
      <c r="AB19" s="665"/>
      <c r="AC19" s="665"/>
      <c r="AD19" s="666">
        <v>39462</v>
      </c>
      <c r="AE19" s="666"/>
      <c r="AF19" s="666"/>
      <c r="AG19" s="666"/>
      <c r="AH19" s="666"/>
      <c r="AI19" s="666"/>
      <c r="AJ19" s="666"/>
      <c r="AK19" s="666"/>
      <c r="AL19" s="671">
        <v>0.3</v>
      </c>
      <c r="AM19" s="672"/>
      <c r="AN19" s="672"/>
      <c r="AO19" s="673"/>
      <c r="AP19" s="668" t="s">
        <v>266</v>
      </c>
      <c r="AQ19" s="669"/>
      <c r="AR19" s="669"/>
      <c r="AS19" s="669"/>
      <c r="AT19" s="669"/>
      <c r="AU19" s="669"/>
      <c r="AV19" s="669"/>
      <c r="AW19" s="669"/>
      <c r="AX19" s="669"/>
      <c r="AY19" s="669"/>
      <c r="AZ19" s="669"/>
      <c r="BA19" s="669"/>
      <c r="BB19" s="669"/>
      <c r="BC19" s="669"/>
      <c r="BD19" s="669"/>
      <c r="BE19" s="669"/>
      <c r="BF19" s="670"/>
      <c r="BG19" s="662">
        <v>15551</v>
      </c>
      <c r="BH19" s="663"/>
      <c r="BI19" s="663"/>
      <c r="BJ19" s="663"/>
      <c r="BK19" s="663"/>
      <c r="BL19" s="663"/>
      <c r="BM19" s="663"/>
      <c r="BN19" s="664"/>
      <c r="BO19" s="665">
        <v>0.3</v>
      </c>
      <c r="BP19" s="665"/>
      <c r="BQ19" s="665"/>
      <c r="BR19" s="665"/>
      <c r="BS19" s="666" t="s">
        <v>126</v>
      </c>
      <c r="BT19" s="666"/>
      <c r="BU19" s="666"/>
      <c r="BV19" s="666"/>
      <c r="BW19" s="666"/>
      <c r="BX19" s="666"/>
      <c r="BY19" s="666"/>
      <c r="BZ19" s="666"/>
      <c r="CA19" s="666"/>
      <c r="CB19" s="667"/>
      <c r="CD19" s="679" t="s">
        <v>267</v>
      </c>
      <c r="CE19" s="680"/>
      <c r="CF19" s="680"/>
      <c r="CG19" s="680"/>
      <c r="CH19" s="680"/>
      <c r="CI19" s="680"/>
      <c r="CJ19" s="680"/>
      <c r="CK19" s="680"/>
      <c r="CL19" s="680"/>
      <c r="CM19" s="680"/>
      <c r="CN19" s="680"/>
      <c r="CO19" s="680"/>
      <c r="CP19" s="680"/>
      <c r="CQ19" s="681"/>
      <c r="CR19" s="662" t="s">
        <v>126</v>
      </c>
      <c r="CS19" s="663"/>
      <c r="CT19" s="663"/>
      <c r="CU19" s="663"/>
      <c r="CV19" s="663"/>
      <c r="CW19" s="663"/>
      <c r="CX19" s="663"/>
      <c r="CY19" s="664"/>
      <c r="CZ19" s="665" t="s">
        <v>126</v>
      </c>
      <c r="DA19" s="665"/>
      <c r="DB19" s="665"/>
      <c r="DC19" s="665"/>
      <c r="DD19" s="678" t="s">
        <v>126</v>
      </c>
      <c r="DE19" s="663"/>
      <c r="DF19" s="663"/>
      <c r="DG19" s="663"/>
      <c r="DH19" s="663"/>
      <c r="DI19" s="663"/>
      <c r="DJ19" s="663"/>
      <c r="DK19" s="663"/>
      <c r="DL19" s="663"/>
      <c r="DM19" s="663"/>
      <c r="DN19" s="663"/>
      <c r="DO19" s="663"/>
      <c r="DP19" s="664"/>
      <c r="DQ19" s="678" t="s">
        <v>126</v>
      </c>
      <c r="DR19" s="663"/>
      <c r="DS19" s="663"/>
      <c r="DT19" s="663"/>
      <c r="DU19" s="663"/>
      <c r="DV19" s="663"/>
      <c r="DW19" s="663"/>
      <c r="DX19" s="663"/>
      <c r="DY19" s="663"/>
      <c r="DZ19" s="663"/>
      <c r="EA19" s="663"/>
      <c r="EB19" s="663"/>
      <c r="EC19" s="682"/>
    </row>
    <row r="20" spans="2:133" ht="11.25" customHeight="1" x14ac:dyDescent="0.2">
      <c r="B20" s="668" t="s">
        <v>268</v>
      </c>
      <c r="C20" s="669"/>
      <c r="D20" s="669"/>
      <c r="E20" s="669"/>
      <c r="F20" s="669"/>
      <c r="G20" s="669"/>
      <c r="H20" s="669"/>
      <c r="I20" s="669"/>
      <c r="J20" s="669"/>
      <c r="K20" s="669"/>
      <c r="L20" s="669"/>
      <c r="M20" s="669"/>
      <c r="N20" s="669"/>
      <c r="O20" s="669"/>
      <c r="P20" s="669"/>
      <c r="Q20" s="670"/>
      <c r="R20" s="662">
        <v>4382</v>
      </c>
      <c r="S20" s="663"/>
      <c r="T20" s="663"/>
      <c r="U20" s="663"/>
      <c r="V20" s="663"/>
      <c r="W20" s="663"/>
      <c r="X20" s="663"/>
      <c r="Y20" s="664"/>
      <c r="Z20" s="665">
        <v>0</v>
      </c>
      <c r="AA20" s="665"/>
      <c r="AB20" s="665"/>
      <c r="AC20" s="665"/>
      <c r="AD20" s="666">
        <v>4382</v>
      </c>
      <c r="AE20" s="666"/>
      <c r="AF20" s="666"/>
      <c r="AG20" s="666"/>
      <c r="AH20" s="666"/>
      <c r="AI20" s="666"/>
      <c r="AJ20" s="666"/>
      <c r="AK20" s="666"/>
      <c r="AL20" s="671">
        <v>0</v>
      </c>
      <c r="AM20" s="672"/>
      <c r="AN20" s="672"/>
      <c r="AO20" s="673"/>
      <c r="AP20" s="668" t="s">
        <v>269</v>
      </c>
      <c r="AQ20" s="669"/>
      <c r="AR20" s="669"/>
      <c r="AS20" s="669"/>
      <c r="AT20" s="669"/>
      <c r="AU20" s="669"/>
      <c r="AV20" s="669"/>
      <c r="AW20" s="669"/>
      <c r="AX20" s="669"/>
      <c r="AY20" s="669"/>
      <c r="AZ20" s="669"/>
      <c r="BA20" s="669"/>
      <c r="BB20" s="669"/>
      <c r="BC20" s="669"/>
      <c r="BD20" s="669"/>
      <c r="BE20" s="669"/>
      <c r="BF20" s="670"/>
      <c r="BG20" s="662">
        <v>15551</v>
      </c>
      <c r="BH20" s="663"/>
      <c r="BI20" s="663"/>
      <c r="BJ20" s="663"/>
      <c r="BK20" s="663"/>
      <c r="BL20" s="663"/>
      <c r="BM20" s="663"/>
      <c r="BN20" s="664"/>
      <c r="BO20" s="665">
        <v>0.3</v>
      </c>
      <c r="BP20" s="665"/>
      <c r="BQ20" s="665"/>
      <c r="BR20" s="665"/>
      <c r="BS20" s="666" t="s">
        <v>126</v>
      </c>
      <c r="BT20" s="666"/>
      <c r="BU20" s="666"/>
      <c r="BV20" s="666"/>
      <c r="BW20" s="666"/>
      <c r="BX20" s="666"/>
      <c r="BY20" s="666"/>
      <c r="BZ20" s="666"/>
      <c r="CA20" s="666"/>
      <c r="CB20" s="667"/>
      <c r="CD20" s="679" t="s">
        <v>270</v>
      </c>
      <c r="CE20" s="680"/>
      <c r="CF20" s="680"/>
      <c r="CG20" s="680"/>
      <c r="CH20" s="680"/>
      <c r="CI20" s="680"/>
      <c r="CJ20" s="680"/>
      <c r="CK20" s="680"/>
      <c r="CL20" s="680"/>
      <c r="CM20" s="680"/>
      <c r="CN20" s="680"/>
      <c r="CO20" s="680"/>
      <c r="CP20" s="680"/>
      <c r="CQ20" s="681"/>
      <c r="CR20" s="662">
        <v>30958555</v>
      </c>
      <c r="CS20" s="663"/>
      <c r="CT20" s="663"/>
      <c r="CU20" s="663"/>
      <c r="CV20" s="663"/>
      <c r="CW20" s="663"/>
      <c r="CX20" s="663"/>
      <c r="CY20" s="664"/>
      <c r="CZ20" s="665">
        <v>100</v>
      </c>
      <c r="DA20" s="665"/>
      <c r="DB20" s="665"/>
      <c r="DC20" s="665"/>
      <c r="DD20" s="678">
        <v>5493027</v>
      </c>
      <c r="DE20" s="663"/>
      <c r="DF20" s="663"/>
      <c r="DG20" s="663"/>
      <c r="DH20" s="663"/>
      <c r="DI20" s="663"/>
      <c r="DJ20" s="663"/>
      <c r="DK20" s="663"/>
      <c r="DL20" s="663"/>
      <c r="DM20" s="663"/>
      <c r="DN20" s="663"/>
      <c r="DO20" s="663"/>
      <c r="DP20" s="664"/>
      <c r="DQ20" s="678">
        <v>15470537</v>
      </c>
      <c r="DR20" s="663"/>
      <c r="DS20" s="663"/>
      <c r="DT20" s="663"/>
      <c r="DU20" s="663"/>
      <c r="DV20" s="663"/>
      <c r="DW20" s="663"/>
      <c r="DX20" s="663"/>
      <c r="DY20" s="663"/>
      <c r="DZ20" s="663"/>
      <c r="EA20" s="663"/>
      <c r="EB20" s="663"/>
      <c r="EC20" s="682"/>
    </row>
    <row r="21" spans="2:133" ht="11.25" customHeight="1" x14ac:dyDescent="0.2">
      <c r="B21" s="668" t="s">
        <v>271</v>
      </c>
      <c r="C21" s="669"/>
      <c r="D21" s="669"/>
      <c r="E21" s="669"/>
      <c r="F21" s="669"/>
      <c r="G21" s="669"/>
      <c r="H21" s="669"/>
      <c r="I21" s="669"/>
      <c r="J21" s="669"/>
      <c r="K21" s="669"/>
      <c r="L21" s="669"/>
      <c r="M21" s="669"/>
      <c r="N21" s="669"/>
      <c r="O21" s="669"/>
      <c r="P21" s="669"/>
      <c r="Q21" s="670"/>
      <c r="R21" s="662">
        <v>2735</v>
      </c>
      <c r="S21" s="663"/>
      <c r="T21" s="663"/>
      <c r="U21" s="663"/>
      <c r="V21" s="663"/>
      <c r="W21" s="663"/>
      <c r="X21" s="663"/>
      <c r="Y21" s="664"/>
      <c r="Z21" s="665">
        <v>0</v>
      </c>
      <c r="AA21" s="665"/>
      <c r="AB21" s="665"/>
      <c r="AC21" s="665"/>
      <c r="AD21" s="666">
        <v>2735</v>
      </c>
      <c r="AE21" s="666"/>
      <c r="AF21" s="666"/>
      <c r="AG21" s="666"/>
      <c r="AH21" s="666"/>
      <c r="AI21" s="666"/>
      <c r="AJ21" s="666"/>
      <c r="AK21" s="666"/>
      <c r="AL21" s="671">
        <v>0</v>
      </c>
      <c r="AM21" s="672"/>
      <c r="AN21" s="672"/>
      <c r="AO21" s="673"/>
      <c r="AP21" s="696" t="s">
        <v>272</v>
      </c>
      <c r="AQ21" s="697"/>
      <c r="AR21" s="697"/>
      <c r="AS21" s="697"/>
      <c r="AT21" s="697"/>
      <c r="AU21" s="697"/>
      <c r="AV21" s="697"/>
      <c r="AW21" s="697"/>
      <c r="AX21" s="697"/>
      <c r="AY21" s="697"/>
      <c r="AZ21" s="697"/>
      <c r="BA21" s="697"/>
      <c r="BB21" s="697"/>
      <c r="BC21" s="697"/>
      <c r="BD21" s="697"/>
      <c r="BE21" s="697"/>
      <c r="BF21" s="698"/>
      <c r="BG21" s="662">
        <v>15551</v>
      </c>
      <c r="BH21" s="663"/>
      <c r="BI21" s="663"/>
      <c r="BJ21" s="663"/>
      <c r="BK21" s="663"/>
      <c r="BL21" s="663"/>
      <c r="BM21" s="663"/>
      <c r="BN21" s="664"/>
      <c r="BO21" s="665">
        <v>0.3</v>
      </c>
      <c r="BP21" s="665"/>
      <c r="BQ21" s="665"/>
      <c r="BR21" s="665"/>
      <c r="BS21" s="666" t="s">
        <v>126</v>
      </c>
      <c r="BT21" s="666"/>
      <c r="BU21" s="666"/>
      <c r="BV21" s="666"/>
      <c r="BW21" s="666"/>
      <c r="BX21" s="666"/>
      <c r="BY21" s="666"/>
      <c r="BZ21" s="666"/>
      <c r="CA21" s="666"/>
      <c r="CB21" s="667"/>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3" t="s">
        <v>273</v>
      </c>
      <c r="C22" s="694"/>
      <c r="D22" s="694"/>
      <c r="E22" s="694"/>
      <c r="F22" s="694"/>
      <c r="G22" s="694"/>
      <c r="H22" s="694"/>
      <c r="I22" s="694"/>
      <c r="J22" s="694"/>
      <c r="K22" s="694"/>
      <c r="L22" s="694"/>
      <c r="M22" s="694"/>
      <c r="N22" s="694"/>
      <c r="O22" s="694"/>
      <c r="P22" s="694"/>
      <c r="Q22" s="695"/>
      <c r="R22" s="662">
        <v>95671</v>
      </c>
      <c r="S22" s="663"/>
      <c r="T22" s="663"/>
      <c r="U22" s="663"/>
      <c r="V22" s="663"/>
      <c r="W22" s="663"/>
      <c r="X22" s="663"/>
      <c r="Y22" s="664"/>
      <c r="Z22" s="665">
        <v>0.3</v>
      </c>
      <c r="AA22" s="665"/>
      <c r="AB22" s="665"/>
      <c r="AC22" s="665"/>
      <c r="AD22" s="666">
        <v>95671</v>
      </c>
      <c r="AE22" s="666"/>
      <c r="AF22" s="666"/>
      <c r="AG22" s="666"/>
      <c r="AH22" s="666"/>
      <c r="AI22" s="666"/>
      <c r="AJ22" s="666"/>
      <c r="AK22" s="666"/>
      <c r="AL22" s="671">
        <v>0.69999998807907104</v>
      </c>
      <c r="AM22" s="672"/>
      <c r="AN22" s="672"/>
      <c r="AO22" s="673"/>
      <c r="AP22" s="696" t="s">
        <v>274</v>
      </c>
      <c r="AQ22" s="697"/>
      <c r="AR22" s="697"/>
      <c r="AS22" s="697"/>
      <c r="AT22" s="697"/>
      <c r="AU22" s="697"/>
      <c r="AV22" s="697"/>
      <c r="AW22" s="697"/>
      <c r="AX22" s="697"/>
      <c r="AY22" s="697"/>
      <c r="AZ22" s="697"/>
      <c r="BA22" s="697"/>
      <c r="BB22" s="697"/>
      <c r="BC22" s="697"/>
      <c r="BD22" s="697"/>
      <c r="BE22" s="697"/>
      <c r="BF22" s="698"/>
      <c r="BG22" s="662" t="s">
        <v>126</v>
      </c>
      <c r="BH22" s="663"/>
      <c r="BI22" s="663"/>
      <c r="BJ22" s="663"/>
      <c r="BK22" s="663"/>
      <c r="BL22" s="663"/>
      <c r="BM22" s="663"/>
      <c r="BN22" s="664"/>
      <c r="BO22" s="665" t="s">
        <v>126</v>
      </c>
      <c r="BP22" s="665"/>
      <c r="BQ22" s="665"/>
      <c r="BR22" s="665"/>
      <c r="BS22" s="666" t="s">
        <v>126</v>
      </c>
      <c r="BT22" s="666"/>
      <c r="BU22" s="666"/>
      <c r="BV22" s="666"/>
      <c r="BW22" s="666"/>
      <c r="BX22" s="666"/>
      <c r="BY22" s="666"/>
      <c r="BZ22" s="666"/>
      <c r="CA22" s="666"/>
      <c r="CB22" s="667"/>
      <c r="CD22" s="647" t="s">
        <v>275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8" t="s">
        <v>276</v>
      </c>
      <c r="C23" s="669"/>
      <c r="D23" s="669"/>
      <c r="E23" s="669"/>
      <c r="F23" s="669"/>
      <c r="G23" s="669"/>
      <c r="H23" s="669"/>
      <c r="I23" s="669"/>
      <c r="J23" s="669"/>
      <c r="K23" s="669"/>
      <c r="L23" s="669"/>
      <c r="M23" s="669"/>
      <c r="N23" s="669"/>
      <c r="O23" s="669"/>
      <c r="P23" s="669"/>
      <c r="Q23" s="670"/>
      <c r="R23" s="662">
        <v>7538387</v>
      </c>
      <c r="S23" s="663"/>
      <c r="T23" s="663"/>
      <c r="U23" s="663"/>
      <c r="V23" s="663"/>
      <c r="W23" s="663"/>
      <c r="X23" s="663"/>
      <c r="Y23" s="664"/>
      <c r="Z23" s="665">
        <v>22.5</v>
      </c>
      <c r="AA23" s="665"/>
      <c r="AB23" s="665"/>
      <c r="AC23" s="665"/>
      <c r="AD23" s="666">
        <v>6256411</v>
      </c>
      <c r="AE23" s="666"/>
      <c r="AF23" s="666"/>
      <c r="AG23" s="666"/>
      <c r="AH23" s="666"/>
      <c r="AI23" s="666"/>
      <c r="AJ23" s="666"/>
      <c r="AK23" s="666"/>
      <c r="AL23" s="671">
        <v>45.5</v>
      </c>
      <c r="AM23" s="672"/>
      <c r="AN23" s="672"/>
      <c r="AO23" s="673"/>
      <c r="AP23" s="696" t="s">
        <v>277</v>
      </c>
      <c r="AQ23" s="697"/>
      <c r="AR23" s="697"/>
      <c r="AS23" s="697"/>
      <c r="AT23" s="697"/>
      <c r="AU23" s="697"/>
      <c r="AV23" s="697"/>
      <c r="AW23" s="697"/>
      <c r="AX23" s="697"/>
      <c r="AY23" s="697"/>
      <c r="AZ23" s="697"/>
      <c r="BA23" s="697"/>
      <c r="BB23" s="697"/>
      <c r="BC23" s="697"/>
      <c r="BD23" s="697"/>
      <c r="BE23" s="697"/>
      <c r="BF23" s="698"/>
      <c r="BG23" s="662" t="s">
        <v>126</v>
      </c>
      <c r="BH23" s="663"/>
      <c r="BI23" s="663"/>
      <c r="BJ23" s="663"/>
      <c r="BK23" s="663"/>
      <c r="BL23" s="663"/>
      <c r="BM23" s="663"/>
      <c r="BN23" s="664"/>
      <c r="BO23" s="665" t="s">
        <v>126</v>
      </c>
      <c r="BP23" s="665"/>
      <c r="BQ23" s="665"/>
      <c r="BR23" s="665"/>
      <c r="BS23" s="666" t="s">
        <v>126</v>
      </c>
      <c r="BT23" s="666"/>
      <c r="BU23" s="666"/>
      <c r="BV23" s="666"/>
      <c r="BW23" s="666"/>
      <c r="BX23" s="666"/>
      <c r="BY23" s="666"/>
      <c r="BZ23" s="666"/>
      <c r="CA23" s="666"/>
      <c r="CB23" s="667"/>
      <c r="CD23" s="647" t="s">
        <v>217</v>
      </c>
      <c r="CE23" s="648"/>
      <c r="CF23" s="648"/>
      <c r="CG23" s="648"/>
      <c r="CH23" s="648"/>
      <c r="CI23" s="648"/>
      <c r="CJ23" s="648"/>
      <c r="CK23" s="648"/>
      <c r="CL23" s="648"/>
      <c r="CM23" s="648"/>
      <c r="CN23" s="648"/>
      <c r="CO23" s="648"/>
      <c r="CP23" s="648"/>
      <c r="CQ23" s="649"/>
      <c r="CR23" s="647" t="s">
        <v>278</v>
      </c>
      <c r="CS23" s="648"/>
      <c r="CT23" s="648"/>
      <c r="CU23" s="648"/>
      <c r="CV23" s="648"/>
      <c r="CW23" s="648"/>
      <c r="CX23" s="648"/>
      <c r="CY23" s="649"/>
      <c r="CZ23" s="647" t="s">
        <v>279</v>
      </c>
      <c r="DA23" s="648"/>
      <c r="DB23" s="648"/>
      <c r="DC23" s="649"/>
      <c r="DD23" s="647" t="s">
        <v>280</v>
      </c>
      <c r="DE23" s="648"/>
      <c r="DF23" s="648"/>
      <c r="DG23" s="648"/>
      <c r="DH23" s="648"/>
      <c r="DI23" s="648"/>
      <c r="DJ23" s="648"/>
      <c r="DK23" s="649"/>
      <c r="DL23" s="700" t="s">
        <v>281</v>
      </c>
      <c r="DM23" s="701"/>
      <c r="DN23" s="701"/>
      <c r="DO23" s="701"/>
      <c r="DP23" s="701"/>
      <c r="DQ23" s="701"/>
      <c r="DR23" s="701"/>
      <c r="DS23" s="701"/>
      <c r="DT23" s="701"/>
      <c r="DU23" s="701"/>
      <c r="DV23" s="702"/>
      <c r="DW23" s="647" t="s">
        <v>282</v>
      </c>
      <c r="DX23" s="648"/>
      <c r="DY23" s="648"/>
      <c r="DZ23" s="648"/>
      <c r="EA23" s="648"/>
      <c r="EB23" s="648"/>
      <c r="EC23" s="649"/>
    </row>
    <row r="24" spans="2:133" ht="11.25" customHeight="1" x14ac:dyDescent="0.2">
      <c r="B24" s="668" t="s">
        <v>283</v>
      </c>
      <c r="C24" s="669"/>
      <c r="D24" s="669"/>
      <c r="E24" s="669"/>
      <c r="F24" s="669"/>
      <c r="G24" s="669"/>
      <c r="H24" s="669"/>
      <c r="I24" s="669"/>
      <c r="J24" s="669"/>
      <c r="K24" s="669"/>
      <c r="L24" s="669"/>
      <c r="M24" s="669"/>
      <c r="N24" s="669"/>
      <c r="O24" s="669"/>
      <c r="P24" s="669"/>
      <c r="Q24" s="670"/>
      <c r="R24" s="662">
        <v>6256411</v>
      </c>
      <c r="S24" s="663"/>
      <c r="T24" s="663"/>
      <c r="U24" s="663"/>
      <c r="V24" s="663"/>
      <c r="W24" s="663"/>
      <c r="X24" s="663"/>
      <c r="Y24" s="664"/>
      <c r="Z24" s="665">
        <v>18.600000000000001</v>
      </c>
      <c r="AA24" s="665"/>
      <c r="AB24" s="665"/>
      <c r="AC24" s="665"/>
      <c r="AD24" s="666">
        <v>6256411</v>
      </c>
      <c r="AE24" s="666"/>
      <c r="AF24" s="666"/>
      <c r="AG24" s="666"/>
      <c r="AH24" s="666"/>
      <c r="AI24" s="666"/>
      <c r="AJ24" s="666"/>
      <c r="AK24" s="666"/>
      <c r="AL24" s="671">
        <v>45.5</v>
      </c>
      <c r="AM24" s="672"/>
      <c r="AN24" s="672"/>
      <c r="AO24" s="673"/>
      <c r="AP24" s="696" t="s">
        <v>284</v>
      </c>
      <c r="AQ24" s="697"/>
      <c r="AR24" s="697"/>
      <c r="AS24" s="697"/>
      <c r="AT24" s="697"/>
      <c r="AU24" s="697"/>
      <c r="AV24" s="697"/>
      <c r="AW24" s="697"/>
      <c r="AX24" s="697"/>
      <c r="AY24" s="697"/>
      <c r="AZ24" s="697"/>
      <c r="BA24" s="697"/>
      <c r="BB24" s="697"/>
      <c r="BC24" s="697"/>
      <c r="BD24" s="697"/>
      <c r="BE24" s="697"/>
      <c r="BF24" s="698"/>
      <c r="BG24" s="662" t="s">
        <v>126</v>
      </c>
      <c r="BH24" s="663"/>
      <c r="BI24" s="663"/>
      <c r="BJ24" s="663"/>
      <c r="BK24" s="663"/>
      <c r="BL24" s="663"/>
      <c r="BM24" s="663"/>
      <c r="BN24" s="664"/>
      <c r="BO24" s="665" t="s">
        <v>126</v>
      </c>
      <c r="BP24" s="665"/>
      <c r="BQ24" s="665"/>
      <c r="BR24" s="665"/>
      <c r="BS24" s="666" t="s">
        <v>126</v>
      </c>
      <c r="BT24" s="666"/>
      <c r="BU24" s="666"/>
      <c r="BV24" s="666"/>
      <c r="BW24" s="666"/>
      <c r="BX24" s="666"/>
      <c r="BY24" s="666"/>
      <c r="BZ24" s="666"/>
      <c r="CA24" s="666"/>
      <c r="CB24" s="667"/>
      <c r="CD24" s="674" t="s">
        <v>285</v>
      </c>
      <c r="CE24" s="675"/>
      <c r="CF24" s="675"/>
      <c r="CG24" s="675"/>
      <c r="CH24" s="675"/>
      <c r="CI24" s="675"/>
      <c r="CJ24" s="675"/>
      <c r="CK24" s="675"/>
      <c r="CL24" s="675"/>
      <c r="CM24" s="675"/>
      <c r="CN24" s="675"/>
      <c r="CO24" s="675"/>
      <c r="CP24" s="675"/>
      <c r="CQ24" s="676"/>
      <c r="CR24" s="654">
        <v>13638421</v>
      </c>
      <c r="CS24" s="655"/>
      <c r="CT24" s="655"/>
      <c r="CU24" s="655"/>
      <c r="CV24" s="655"/>
      <c r="CW24" s="655"/>
      <c r="CX24" s="655"/>
      <c r="CY24" s="656"/>
      <c r="CZ24" s="659">
        <v>44.1</v>
      </c>
      <c r="DA24" s="660"/>
      <c r="DB24" s="660"/>
      <c r="DC24" s="677"/>
      <c r="DD24" s="699">
        <v>7425617</v>
      </c>
      <c r="DE24" s="655"/>
      <c r="DF24" s="655"/>
      <c r="DG24" s="655"/>
      <c r="DH24" s="655"/>
      <c r="DI24" s="655"/>
      <c r="DJ24" s="655"/>
      <c r="DK24" s="656"/>
      <c r="DL24" s="699">
        <v>7255613</v>
      </c>
      <c r="DM24" s="655"/>
      <c r="DN24" s="655"/>
      <c r="DO24" s="655"/>
      <c r="DP24" s="655"/>
      <c r="DQ24" s="655"/>
      <c r="DR24" s="655"/>
      <c r="DS24" s="655"/>
      <c r="DT24" s="655"/>
      <c r="DU24" s="655"/>
      <c r="DV24" s="656"/>
      <c r="DW24" s="659">
        <v>50.1</v>
      </c>
      <c r="DX24" s="660"/>
      <c r="DY24" s="660"/>
      <c r="DZ24" s="660"/>
      <c r="EA24" s="660"/>
      <c r="EB24" s="660"/>
      <c r="EC24" s="661"/>
    </row>
    <row r="25" spans="2:133" ht="11.25" customHeight="1" x14ac:dyDescent="0.2">
      <c r="B25" s="668" t="s">
        <v>286</v>
      </c>
      <c r="C25" s="669"/>
      <c r="D25" s="669"/>
      <c r="E25" s="669"/>
      <c r="F25" s="669"/>
      <c r="G25" s="669"/>
      <c r="H25" s="669"/>
      <c r="I25" s="669"/>
      <c r="J25" s="669"/>
      <c r="K25" s="669"/>
      <c r="L25" s="669"/>
      <c r="M25" s="669"/>
      <c r="N25" s="669"/>
      <c r="O25" s="669"/>
      <c r="P25" s="669"/>
      <c r="Q25" s="670"/>
      <c r="R25" s="662">
        <v>1281976</v>
      </c>
      <c r="S25" s="663"/>
      <c r="T25" s="663"/>
      <c r="U25" s="663"/>
      <c r="V25" s="663"/>
      <c r="W25" s="663"/>
      <c r="X25" s="663"/>
      <c r="Y25" s="664"/>
      <c r="Z25" s="665">
        <v>3.8</v>
      </c>
      <c r="AA25" s="665"/>
      <c r="AB25" s="665"/>
      <c r="AC25" s="665"/>
      <c r="AD25" s="666" t="s">
        <v>126</v>
      </c>
      <c r="AE25" s="666"/>
      <c r="AF25" s="666"/>
      <c r="AG25" s="666"/>
      <c r="AH25" s="666"/>
      <c r="AI25" s="666"/>
      <c r="AJ25" s="666"/>
      <c r="AK25" s="666"/>
      <c r="AL25" s="671" t="s">
        <v>126</v>
      </c>
      <c r="AM25" s="672"/>
      <c r="AN25" s="672"/>
      <c r="AO25" s="673"/>
      <c r="AP25" s="696" t="s">
        <v>287</v>
      </c>
      <c r="AQ25" s="697"/>
      <c r="AR25" s="697"/>
      <c r="AS25" s="697"/>
      <c r="AT25" s="697"/>
      <c r="AU25" s="697"/>
      <c r="AV25" s="697"/>
      <c r="AW25" s="697"/>
      <c r="AX25" s="697"/>
      <c r="AY25" s="697"/>
      <c r="AZ25" s="697"/>
      <c r="BA25" s="697"/>
      <c r="BB25" s="697"/>
      <c r="BC25" s="697"/>
      <c r="BD25" s="697"/>
      <c r="BE25" s="697"/>
      <c r="BF25" s="698"/>
      <c r="BG25" s="662" t="s">
        <v>126</v>
      </c>
      <c r="BH25" s="663"/>
      <c r="BI25" s="663"/>
      <c r="BJ25" s="663"/>
      <c r="BK25" s="663"/>
      <c r="BL25" s="663"/>
      <c r="BM25" s="663"/>
      <c r="BN25" s="664"/>
      <c r="BO25" s="665" t="s">
        <v>126</v>
      </c>
      <c r="BP25" s="665"/>
      <c r="BQ25" s="665"/>
      <c r="BR25" s="665"/>
      <c r="BS25" s="666" t="s">
        <v>126</v>
      </c>
      <c r="BT25" s="666"/>
      <c r="BU25" s="666"/>
      <c r="BV25" s="666"/>
      <c r="BW25" s="666"/>
      <c r="BX25" s="666"/>
      <c r="BY25" s="666"/>
      <c r="BZ25" s="666"/>
      <c r="CA25" s="666"/>
      <c r="CB25" s="667"/>
      <c r="CD25" s="679" t="s">
        <v>288</v>
      </c>
      <c r="CE25" s="680"/>
      <c r="CF25" s="680"/>
      <c r="CG25" s="680"/>
      <c r="CH25" s="680"/>
      <c r="CI25" s="680"/>
      <c r="CJ25" s="680"/>
      <c r="CK25" s="680"/>
      <c r="CL25" s="680"/>
      <c r="CM25" s="680"/>
      <c r="CN25" s="680"/>
      <c r="CO25" s="680"/>
      <c r="CP25" s="680"/>
      <c r="CQ25" s="681"/>
      <c r="CR25" s="662">
        <v>3395769</v>
      </c>
      <c r="CS25" s="703"/>
      <c r="CT25" s="703"/>
      <c r="CU25" s="703"/>
      <c r="CV25" s="703"/>
      <c r="CW25" s="703"/>
      <c r="CX25" s="703"/>
      <c r="CY25" s="704"/>
      <c r="CZ25" s="671">
        <v>11</v>
      </c>
      <c r="DA25" s="705"/>
      <c r="DB25" s="705"/>
      <c r="DC25" s="707"/>
      <c r="DD25" s="678">
        <v>2813934</v>
      </c>
      <c r="DE25" s="703"/>
      <c r="DF25" s="703"/>
      <c r="DG25" s="703"/>
      <c r="DH25" s="703"/>
      <c r="DI25" s="703"/>
      <c r="DJ25" s="703"/>
      <c r="DK25" s="704"/>
      <c r="DL25" s="678">
        <v>2769949</v>
      </c>
      <c r="DM25" s="703"/>
      <c r="DN25" s="703"/>
      <c r="DO25" s="703"/>
      <c r="DP25" s="703"/>
      <c r="DQ25" s="703"/>
      <c r="DR25" s="703"/>
      <c r="DS25" s="703"/>
      <c r="DT25" s="703"/>
      <c r="DU25" s="703"/>
      <c r="DV25" s="704"/>
      <c r="DW25" s="671">
        <v>19.100000000000001</v>
      </c>
      <c r="DX25" s="705"/>
      <c r="DY25" s="705"/>
      <c r="DZ25" s="705"/>
      <c r="EA25" s="705"/>
      <c r="EB25" s="705"/>
      <c r="EC25" s="706"/>
    </row>
    <row r="26" spans="2:133" ht="11.25" customHeight="1" x14ac:dyDescent="0.2">
      <c r="B26" s="668" t="s">
        <v>289</v>
      </c>
      <c r="C26" s="669"/>
      <c r="D26" s="669"/>
      <c r="E26" s="669"/>
      <c r="F26" s="669"/>
      <c r="G26" s="669"/>
      <c r="H26" s="669"/>
      <c r="I26" s="669"/>
      <c r="J26" s="669"/>
      <c r="K26" s="669"/>
      <c r="L26" s="669"/>
      <c r="M26" s="669"/>
      <c r="N26" s="669"/>
      <c r="O26" s="669"/>
      <c r="P26" s="669"/>
      <c r="Q26" s="670"/>
      <c r="R26" s="662" t="s">
        <v>126</v>
      </c>
      <c r="S26" s="663"/>
      <c r="T26" s="663"/>
      <c r="U26" s="663"/>
      <c r="V26" s="663"/>
      <c r="W26" s="663"/>
      <c r="X26" s="663"/>
      <c r="Y26" s="664"/>
      <c r="Z26" s="665" t="s">
        <v>126</v>
      </c>
      <c r="AA26" s="665"/>
      <c r="AB26" s="665"/>
      <c r="AC26" s="665"/>
      <c r="AD26" s="666" t="s">
        <v>126</v>
      </c>
      <c r="AE26" s="666"/>
      <c r="AF26" s="666"/>
      <c r="AG26" s="666"/>
      <c r="AH26" s="666"/>
      <c r="AI26" s="666"/>
      <c r="AJ26" s="666"/>
      <c r="AK26" s="666"/>
      <c r="AL26" s="671" t="s">
        <v>126</v>
      </c>
      <c r="AM26" s="672"/>
      <c r="AN26" s="672"/>
      <c r="AO26" s="673"/>
      <c r="AP26" s="696" t="s">
        <v>290</v>
      </c>
      <c r="AQ26" s="708"/>
      <c r="AR26" s="708"/>
      <c r="AS26" s="708"/>
      <c r="AT26" s="708"/>
      <c r="AU26" s="708"/>
      <c r="AV26" s="708"/>
      <c r="AW26" s="708"/>
      <c r="AX26" s="708"/>
      <c r="AY26" s="708"/>
      <c r="AZ26" s="708"/>
      <c r="BA26" s="708"/>
      <c r="BB26" s="708"/>
      <c r="BC26" s="708"/>
      <c r="BD26" s="708"/>
      <c r="BE26" s="708"/>
      <c r="BF26" s="698"/>
      <c r="BG26" s="662" t="s">
        <v>126</v>
      </c>
      <c r="BH26" s="663"/>
      <c r="BI26" s="663"/>
      <c r="BJ26" s="663"/>
      <c r="BK26" s="663"/>
      <c r="BL26" s="663"/>
      <c r="BM26" s="663"/>
      <c r="BN26" s="664"/>
      <c r="BO26" s="665" t="s">
        <v>126</v>
      </c>
      <c r="BP26" s="665"/>
      <c r="BQ26" s="665"/>
      <c r="BR26" s="665"/>
      <c r="BS26" s="666" t="s">
        <v>126</v>
      </c>
      <c r="BT26" s="666"/>
      <c r="BU26" s="666"/>
      <c r="BV26" s="666"/>
      <c r="BW26" s="666"/>
      <c r="BX26" s="666"/>
      <c r="BY26" s="666"/>
      <c r="BZ26" s="666"/>
      <c r="CA26" s="666"/>
      <c r="CB26" s="667"/>
      <c r="CD26" s="679" t="s">
        <v>291</v>
      </c>
      <c r="CE26" s="680"/>
      <c r="CF26" s="680"/>
      <c r="CG26" s="680"/>
      <c r="CH26" s="680"/>
      <c r="CI26" s="680"/>
      <c r="CJ26" s="680"/>
      <c r="CK26" s="680"/>
      <c r="CL26" s="680"/>
      <c r="CM26" s="680"/>
      <c r="CN26" s="680"/>
      <c r="CO26" s="680"/>
      <c r="CP26" s="680"/>
      <c r="CQ26" s="681"/>
      <c r="CR26" s="662">
        <v>1933871</v>
      </c>
      <c r="CS26" s="663"/>
      <c r="CT26" s="663"/>
      <c r="CU26" s="663"/>
      <c r="CV26" s="663"/>
      <c r="CW26" s="663"/>
      <c r="CX26" s="663"/>
      <c r="CY26" s="664"/>
      <c r="CZ26" s="671">
        <v>6.2</v>
      </c>
      <c r="DA26" s="705"/>
      <c r="DB26" s="705"/>
      <c r="DC26" s="707"/>
      <c r="DD26" s="678">
        <v>1651453</v>
      </c>
      <c r="DE26" s="663"/>
      <c r="DF26" s="663"/>
      <c r="DG26" s="663"/>
      <c r="DH26" s="663"/>
      <c r="DI26" s="663"/>
      <c r="DJ26" s="663"/>
      <c r="DK26" s="664"/>
      <c r="DL26" s="678" t="s">
        <v>126</v>
      </c>
      <c r="DM26" s="663"/>
      <c r="DN26" s="663"/>
      <c r="DO26" s="663"/>
      <c r="DP26" s="663"/>
      <c r="DQ26" s="663"/>
      <c r="DR26" s="663"/>
      <c r="DS26" s="663"/>
      <c r="DT26" s="663"/>
      <c r="DU26" s="663"/>
      <c r="DV26" s="664"/>
      <c r="DW26" s="671" t="s">
        <v>126</v>
      </c>
      <c r="DX26" s="705"/>
      <c r="DY26" s="705"/>
      <c r="DZ26" s="705"/>
      <c r="EA26" s="705"/>
      <c r="EB26" s="705"/>
      <c r="EC26" s="706"/>
    </row>
    <row r="27" spans="2:133" ht="11.25" customHeight="1" x14ac:dyDescent="0.2">
      <c r="B27" s="668" t="s">
        <v>292</v>
      </c>
      <c r="C27" s="669"/>
      <c r="D27" s="669"/>
      <c r="E27" s="669"/>
      <c r="F27" s="669"/>
      <c r="G27" s="669"/>
      <c r="H27" s="669"/>
      <c r="I27" s="669"/>
      <c r="J27" s="669"/>
      <c r="K27" s="669"/>
      <c r="L27" s="669"/>
      <c r="M27" s="669"/>
      <c r="N27" s="669"/>
      <c r="O27" s="669"/>
      <c r="P27" s="669"/>
      <c r="Q27" s="670"/>
      <c r="R27" s="662">
        <v>14997033</v>
      </c>
      <c r="S27" s="663"/>
      <c r="T27" s="663"/>
      <c r="U27" s="663"/>
      <c r="V27" s="663"/>
      <c r="W27" s="663"/>
      <c r="X27" s="663"/>
      <c r="Y27" s="664"/>
      <c r="Z27" s="665">
        <v>44.7</v>
      </c>
      <c r="AA27" s="665"/>
      <c r="AB27" s="665"/>
      <c r="AC27" s="665"/>
      <c r="AD27" s="666">
        <v>13715057</v>
      </c>
      <c r="AE27" s="666"/>
      <c r="AF27" s="666"/>
      <c r="AG27" s="666"/>
      <c r="AH27" s="666"/>
      <c r="AI27" s="666"/>
      <c r="AJ27" s="666"/>
      <c r="AK27" s="666"/>
      <c r="AL27" s="671">
        <v>99.800003051757813</v>
      </c>
      <c r="AM27" s="672"/>
      <c r="AN27" s="672"/>
      <c r="AO27" s="673"/>
      <c r="AP27" s="668" t="s">
        <v>293</v>
      </c>
      <c r="AQ27" s="669"/>
      <c r="AR27" s="669"/>
      <c r="AS27" s="669"/>
      <c r="AT27" s="669"/>
      <c r="AU27" s="669"/>
      <c r="AV27" s="669"/>
      <c r="AW27" s="669"/>
      <c r="AX27" s="669"/>
      <c r="AY27" s="669"/>
      <c r="AZ27" s="669"/>
      <c r="BA27" s="669"/>
      <c r="BB27" s="669"/>
      <c r="BC27" s="669"/>
      <c r="BD27" s="669"/>
      <c r="BE27" s="669"/>
      <c r="BF27" s="670"/>
      <c r="BG27" s="662">
        <v>5764464</v>
      </c>
      <c r="BH27" s="663"/>
      <c r="BI27" s="663"/>
      <c r="BJ27" s="663"/>
      <c r="BK27" s="663"/>
      <c r="BL27" s="663"/>
      <c r="BM27" s="663"/>
      <c r="BN27" s="664"/>
      <c r="BO27" s="665">
        <v>100</v>
      </c>
      <c r="BP27" s="665"/>
      <c r="BQ27" s="665"/>
      <c r="BR27" s="665"/>
      <c r="BS27" s="666">
        <v>220181</v>
      </c>
      <c r="BT27" s="666"/>
      <c r="BU27" s="666"/>
      <c r="BV27" s="666"/>
      <c r="BW27" s="666"/>
      <c r="BX27" s="666"/>
      <c r="BY27" s="666"/>
      <c r="BZ27" s="666"/>
      <c r="CA27" s="666"/>
      <c r="CB27" s="667"/>
      <c r="CD27" s="679" t="s">
        <v>294</v>
      </c>
      <c r="CE27" s="680"/>
      <c r="CF27" s="680"/>
      <c r="CG27" s="680"/>
      <c r="CH27" s="680"/>
      <c r="CI27" s="680"/>
      <c r="CJ27" s="680"/>
      <c r="CK27" s="680"/>
      <c r="CL27" s="680"/>
      <c r="CM27" s="680"/>
      <c r="CN27" s="680"/>
      <c r="CO27" s="680"/>
      <c r="CP27" s="680"/>
      <c r="CQ27" s="681"/>
      <c r="CR27" s="662">
        <v>7281038</v>
      </c>
      <c r="CS27" s="703"/>
      <c r="CT27" s="703"/>
      <c r="CU27" s="703"/>
      <c r="CV27" s="703"/>
      <c r="CW27" s="703"/>
      <c r="CX27" s="703"/>
      <c r="CY27" s="704"/>
      <c r="CZ27" s="671">
        <v>23.5</v>
      </c>
      <c r="DA27" s="705"/>
      <c r="DB27" s="705"/>
      <c r="DC27" s="707"/>
      <c r="DD27" s="678">
        <v>1754856</v>
      </c>
      <c r="DE27" s="703"/>
      <c r="DF27" s="703"/>
      <c r="DG27" s="703"/>
      <c r="DH27" s="703"/>
      <c r="DI27" s="703"/>
      <c r="DJ27" s="703"/>
      <c r="DK27" s="704"/>
      <c r="DL27" s="678">
        <v>1628837</v>
      </c>
      <c r="DM27" s="703"/>
      <c r="DN27" s="703"/>
      <c r="DO27" s="703"/>
      <c r="DP27" s="703"/>
      <c r="DQ27" s="703"/>
      <c r="DR27" s="703"/>
      <c r="DS27" s="703"/>
      <c r="DT27" s="703"/>
      <c r="DU27" s="703"/>
      <c r="DV27" s="704"/>
      <c r="DW27" s="671">
        <v>11.2</v>
      </c>
      <c r="DX27" s="705"/>
      <c r="DY27" s="705"/>
      <c r="DZ27" s="705"/>
      <c r="EA27" s="705"/>
      <c r="EB27" s="705"/>
      <c r="EC27" s="706"/>
    </row>
    <row r="28" spans="2:133" ht="11.25" customHeight="1" x14ac:dyDescent="0.2">
      <c r="B28" s="668" t="s">
        <v>295</v>
      </c>
      <c r="C28" s="669"/>
      <c r="D28" s="669"/>
      <c r="E28" s="669"/>
      <c r="F28" s="669"/>
      <c r="G28" s="669"/>
      <c r="H28" s="669"/>
      <c r="I28" s="669"/>
      <c r="J28" s="669"/>
      <c r="K28" s="669"/>
      <c r="L28" s="669"/>
      <c r="M28" s="669"/>
      <c r="N28" s="669"/>
      <c r="O28" s="669"/>
      <c r="P28" s="669"/>
      <c r="Q28" s="670"/>
      <c r="R28" s="662">
        <v>8935</v>
      </c>
      <c r="S28" s="663"/>
      <c r="T28" s="663"/>
      <c r="U28" s="663"/>
      <c r="V28" s="663"/>
      <c r="W28" s="663"/>
      <c r="X28" s="663"/>
      <c r="Y28" s="664"/>
      <c r="Z28" s="665">
        <v>0</v>
      </c>
      <c r="AA28" s="665"/>
      <c r="AB28" s="665"/>
      <c r="AC28" s="665"/>
      <c r="AD28" s="666">
        <v>8935</v>
      </c>
      <c r="AE28" s="666"/>
      <c r="AF28" s="666"/>
      <c r="AG28" s="666"/>
      <c r="AH28" s="666"/>
      <c r="AI28" s="666"/>
      <c r="AJ28" s="666"/>
      <c r="AK28" s="666"/>
      <c r="AL28" s="671">
        <v>0.1</v>
      </c>
      <c r="AM28" s="672"/>
      <c r="AN28" s="672"/>
      <c r="AO28" s="673"/>
      <c r="AP28" s="668"/>
      <c r="AQ28" s="669"/>
      <c r="AR28" s="669"/>
      <c r="AS28" s="669"/>
      <c r="AT28" s="669"/>
      <c r="AU28" s="669"/>
      <c r="AV28" s="669"/>
      <c r="AW28" s="669"/>
      <c r="AX28" s="669"/>
      <c r="AY28" s="669"/>
      <c r="AZ28" s="669"/>
      <c r="BA28" s="669"/>
      <c r="BB28" s="669"/>
      <c r="BC28" s="669"/>
      <c r="BD28" s="669"/>
      <c r="BE28" s="669"/>
      <c r="BF28" s="670"/>
      <c r="BG28" s="662"/>
      <c r="BH28" s="663"/>
      <c r="BI28" s="663"/>
      <c r="BJ28" s="663"/>
      <c r="BK28" s="663"/>
      <c r="BL28" s="663"/>
      <c r="BM28" s="663"/>
      <c r="BN28" s="664"/>
      <c r="BO28" s="665"/>
      <c r="BP28" s="665"/>
      <c r="BQ28" s="665"/>
      <c r="BR28" s="665"/>
      <c r="BS28" s="678"/>
      <c r="BT28" s="663"/>
      <c r="BU28" s="663"/>
      <c r="BV28" s="663"/>
      <c r="BW28" s="663"/>
      <c r="BX28" s="663"/>
      <c r="BY28" s="663"/>
      <c r="BZ28" s="663"/>
      <c r="CA28" s="663"/>
      <c r="CB28" s="682"/>
      <c r="CD28" s="679" t="s">
        <v>296</v>
      </c>
      <c r="CE28" s="680"/>
      <c r="CF28" s="680"/>
      <c r="CG28" s="680"/>
      <c r="CH28" s="680"/>
      <c r="CI28" s="680"/>
      <c r="CJ28" s="680"/>
      <c r="CK28" s="680"/>
      <c r="CL28" s="680"/>
      <c r="CM28" s="680"/>
      <c r="CN28" s="680"/>
      <c r="CO28" s="680"/>
      <c r="CP28" s="680"/>
      <c r="CQ28" s="681"/>
      <c r="CR28" s="662">
        <v>2961614</v>
      </c>
      <c r="CS28" s="663"/>
      <c r="CT28" s="663"/>
      <c r="CU28" s="663"/>
      <c r="CV28" s="663"/>
      <c r="CW28" s="663"/>
      <c r="CX28" s="663"/>
      <c r="CY28" s="664"/>
      <c r="CZ28" s="671">
        <v>9.6</v>
      </c>
      <c r="DA28" s="705"/>
      <c r="DB28" s="705"/>
      <c r="DC28" s="707"/>
      <c r="DD28" s="678">
        <v>2856827</v>
      </c>
      <c r="DE28" s="663"/>
      <c r="DF28" s="663"/>
      <c r="DG28" s="663"/>
      <c r="DH28" s="663"/>
      <c r="DI28" s="663"/>
      <c r="DJ28" s="663"/>
      <c r="DK28" s="664"/>
      <c r="DL28" s="678">
        <v>2856827</v>
      </c>
      <c r="DM28" s="663"/>
      <c r="DN28" s="663"/>
      <c r="DO28" s="663"/>
      <c r="DP28" s="663"/>
      <c r="DQ28" s="663"/>
      <c r="DR28" s="663"/>
      <c r="DS28" s="663"/>
      <c r="DT28" s="663"/>
      <c r="DU28" s="663"/>
      <c r="DV28" s="664"/>
      <c r="DW28" s="671">
        <v>19.7</v>
      </c>
      <c r="DX28" s="705"/>
      <c r="DY28" s="705"/>
      <c r="DZ28" s="705"/>
      <c r="EA28" s="705"/>
      <c r="EB28" s="705"/>
      <c r="EC28" s="706"/>
    </row>
    <row r="29" spans="2:133" ht="11.25" customHeight="1" x14ac:dyDescent="0.2">
      <c r="B29" s="668" t="s">
        <v>297</v>
      </c>
      <c r="C29" s="669"/>
      <c r="D29" s="669"/>
      <c r="E29" s="669"/>
      <c r="F29" s="669"/>
      <c r="G29" s="669"/>
      <c r="H29" s="669"/>
      <c r="I29" s="669"/>
      <c r="J29" s="669"/>
      <c r="K29" s="669"/>
      <c r="L29" s="669"/>
      <c r="M29" s="669"/>
      <c r="N29" s="669"/>
      <c r="O29" s="669"/>
      <c r="P29" s="669"/>
      <c r="Q29" s="670"/>
      <c r="R29" s="662">
        <v>302960</v>
      </c>
      <c r="S29" s="663"/>
      <c r="T29" s="663"/>
      <c r="U29" s="663"/>
      <c r="V29" s="663"/>
      <c r="W29" s="663"/>
      <c r="X29" s="663"/>
      <c r="Y29" s="664"/>
      <c r="Z29" s="665">
        <v>0.9</v>
      </c>
      <c r="AA29" s="665"/>
      <c r="AB29" s="665"/>
      <c r="AC29" s="665"/>
      <c r="AD29" s="666" t="s">
        <v>126</v>
      </c>
      <c r="AE29" s="666"/>
      <c r="AF29" s="666"/>
      <c r="AG29" s="666"/>
      <c r="AH29" s="666"/>
      <c r="AI29" s="666"/>
      <c r="AJ29" s="666"/>
      <c r="AK29" s="666"/>
      <c r="AL29" s="671" t="s">
        <v>126</v>
      </c>
      <c r="AM29" s="672"/>
      <c r="AN29" s="672"/>
      <c r="AO29" s="673"/>
      <c r="AP29" s="709"/>
      <c r="AQ29" s="710"/>
      <c r="AR29" s="710"/>
      <c r="AS29" s="710"/>
      <c r="AT29" s="710"/>
      <c r="AU29" s="710"/>
      <c r="AV29" s="710"/>
      <c r="AW29" s="710"/>
      <c r="AX29" s="710"/>
      <c r="AY29" s="710"/>
      <c r="AZ29" s="710"/>
      <c r="BA29" s="710"/>
      <c r="BB29" s="710"/>
      <c r="BC29" s="710"/>
      <c r="BD29" s="710"/>
      <c r="BE29" s="710"/>
      <c r="BF29" s="711"/>
      <c r="BG29" s="662"/>
      <c r="BH29" s="663"/>
      <c r="BI29" s="663"/>
      <c r="BJ29" s="663"/>
      <c r="BK29" s="663"/>
      <c r="BL29" s="663"/>
      <c r="BM29" s="663"/>
      <c r="BN29" s="664"/>
      <c r="BO29" s="665"/>
      <c r="BP29" s="665"/>
      <c r="BQ29" s="665"/>
      <c r="BR29" s="665"/>
      <c r="BS29" s="666"/>
      <c r="BT29" s="666"/>
      <c r="BU29" s="666"/>
      <c r="BV29" s="666"/>
      <c r="BW29" s="666"/>
      <c r="BX29" s="666"/>
      <c r="BY29" s="666"/>
      <c r="BZ29" s="666"/>
      <c r="CA29" s="666"/>
      <c r="CB29" s="667"/>
      <c r="CD29" s="714" t="s">
        <v>298</v>
      </c>
      <c r="CE29" s="715"/>
      <c r="CF29" s="679" t="s">
        <v>70</v>
      </c>
      <c r="CG29" s="680"/>
      <c r="CH29" s="680"/>
      <c r="CI29" s="680"/>
      <c r="CJ29" s="680"/>
      <c r="CK29" s="680"/>
      <c r="CL29" s="680"/>
      <c r="CM29" s="680"/>
      <c r="CN29" s="680"/>
      <c r="CO29" s="680"/>
      <c r="CP29" s="680"/>
      <c r="CQ29" s="681"/>
      <c r="CR29" s="662">
        <v>2961614</v>
      </c>
      <c r="CS29" s="703"/>
      <c r="CT29" s="703"/>
      <c r="CU29" s="703"/>
      <c r="CV29" s="703"/>
      <c r="CW29" s="703"/>
      <c r="CX29" s="703"/>
      <c r="CY29" s="704"/>
      <c r="CZ29" s="671">
        <v>9.6</v>
      </c>
      <c r="DA29" s="705"/>
      <c r="DB29" s="705"/>
      <c r="DC29" s="707"/>
      <c r="DD29" s="678">
        <v>2856827</v>
      </c>
      <c r="DE29" s="703"/>
      <c r="DF29" s="703"/>
      <c r="DG29" s="703"/>
      <c r="DH29" s="703"/>
      <c r="DI29" s="703"/>
      <c r="DJ29" s="703"/>
      <c r="DK29" s="704"/>
      <c r="DL29" s="678">
        <v>2856827</v>
      </c>
      <c r="DM29" s="703"/>
      <c r="DN29" s="703"/>
      <c r="DO29" s="703"/>
      <c r="DP29" s="703"/>
      <c r="DQ29" s="703"/>
      <c r="DR29" s="703"/>
      <c r="DS29" s="703"/>
      <c r="DT29" s="703"/>
      <c r="DU29" s="703"/>
      <c r="DV29" s="704"/>
      <c r="DW29" s="671">
        <v>19.7</v>
      </c>
      <c r="DX29" s="705"/>
      <c r="DY29" s="705"/>
      <c r="DZ29" s="705"/>
      <c r="EA29" s="705"/>
      <c r="EB29" s="705"/>
      <c r="EC29" s="706"/>
    </row>
    <row r="30" spans="2:133" ht="11.25" customHeight="1" x14ac:dyDescent="0.2">
      <c r="B30" s="668" t="s">
        <v>299</v>
      </c>
      <c r="C30" s="669"/>
      <c r="D30" s="669"/>
      <c r="E30" s="669"/>
      <c r="F30" s="669"/>
      <c r="G30" s="669"/>
      <c r="H30" s="669"/>
      <c r="I30" s="669"/>
      <c r="J30" s="669"/>
      <c r="K30" s="669"/>
      <c r="L30" s="669"/>
      <c r="M30" s="669"/>
      <c r="N30" s="669"/>
      <c r="O30" s="669"/>
      <c r="P30" s="669"/>
      <c r="Q30" s="670"/>
      <c r="R30" s="662">
        <v>230953</v>
      </c>
      <c r="S30" s="663"/>
      <c r="T30" s="663"/>
      <c r="U30" s="663"/>
      <c r="V30" s="663"/>
      <c r="W30" s="663"/>
      <c r="X30" s="663"/>
      <c r="Y30" s="664"/>
      <c r="Z30" s="665">
        <v>0.7</v>
      </c>
      <c r="AA30" s="665"/>
      <c r="AB30" s="665"/>
      <c r="AC30" s="665"/>
      <c r="AD30" s="666">
        <v>11745</v>
      </c>
      <c r="AE30" s="666"/>
      <c r="AF30" s="666"/>
      <c r="AG30" s="666"/>
      <c r="AH30" s="666"/>
      <c r="AI30" s="666"/>
      <c r="AJ30" s="666"/>
      <c r="AK30" s="666"/>
      <c r="AL30" s="671">
        <v>0.1</v>
      </c>
      <c r="AM30" s="672"/>
      <c r="AN30" s="672"/>
      <c r="AO30" s="673"/>
      <c r="AP30" s="644" t="s">
        <v>217</v>
      </c>
      <c r="AQ30" s="645"/>
      <c r="AR30" s="645"/>
      <c r="AS30" s="645"/>
      <c r="AT30" s="645"/>
      <c r="AU30" s="645"/>
      <c r="AV30" s="645"/>
      <c r="AW30" s="645"/>
      <c r="AX30" s="645"/>
      <c r="AY30" s="645"/>
      <c r="AZ30" s="645"/>
      <c r="BA30" s="645"/>
      <c r="BB30" s="645"/>
      <c r="BC30" s="645"/>
      <c r="BD30" s="645"/>
      <c r="BE30" s="645"/>
      <c r="BF30" s="646"/>
      <c r="BG30" s="644" t="s">
        <v>300</v>
      </c>
      <c r="BH30" s="712"/>
      <c r="BI30" s="712"/>
      <c r="BJ30" s="712"/>
      <c r="BK30" s="712"/>
      <c r="BL30" s="712"/>
      <c r="BM30" s="712"/>
      <c r="BN30" s="712"/>
      <c r="BO30" s="712"/>
      <c r="BP30" s="712"/>
      <c r="BQ30" s="713"/>
      <c r="BR30" s="644" t="s">
        <v>301</v>
      </c>
      <c r="BS30" s="712"/>
      <c r="BT30" s="712"/>
      <c r="BU30" s="712"/>
      <c r="BV30" s="712"/>
      <c r="BW30" s="712"/>
      <c r="BX30" s="712"/>
      <c r="BY30" s="712"/>
      <c r="BZ30" s="712"/>
      <c r="CA30" s="712"/>
      <c r="CB30" s="713"/>
      <c r="CD30" s="716"/>
      <c r="CE30" s="717"/>
      <c r="CF30" s="679" t="s">
        <v>302</v>
      </c>
      <c r="CG30" s="680"/>
      <c r="CH30" s="680"/>
      <c r="CI30" s="680"/>
      <c r="CJ30" s="680"/>
      <c r="CK30" s="680"/>
      <c r="CL30" s="680"/>
      <c r="CM30" s="680"/>
      <c r="CN30" s="680"/>
      <c r="CO30" s="680"/>
      <c r="CP30" s="680"/>
      <c r="CQ30" s="681"/>
      <c r="CR30" s="662">
        <v>2822045</v>
      </c>
      <c r="CS30" s="663"/>
      <c r="CT30" s="663"/>
      <c r="CU30" s="663"/>
      <c r="CV30" s="663"/>
      <c r="CW30" s="663"/>
      <c r="CX30" s="663"/>
      <c r="CY30" s="664"/>
      <c r="CZ30" s="671">
        <v>9.1</v>
      </c>
      <c r="DA30" s="705"/>
      <c r="DB30" s="705"/>
      <c r="DC30" s="707"/>
      <c r="DD30" s="678">
        <v>2732266</v>
      </c>
      <c r="DE30" s="663"/>
      <c r="DF30" s="663"/>
      <c r="DG30" s="663"/>
      <c r="DH30" s="663"/>
      <c r="DI30" s="663"/>
      <c r="DJ30" s="663"/>
      <c r="DK30" s="664"/>
      <c r="DL30" s="678">
        <v>2732266</v>
      </c>
      <c r="DM30" s="663"/>
      <c r="DN30" s="663"/>
      <c r="DO30" s="663"/>
      <c r="DP30" s="663"/>
      <c r="DQ30" s="663"/>
      <c r="DR30" s="663"/>
      <c r="DS30" s="663"/>
      <c r="DT30" s="663"/>
      <c r="DU30" s="663"/>
      <c r="DV30" s="664"/>
      <c r="DW30" s="671">
        <v>18.899999999999999</v>
      </c>
      <c r="DX30" s="705"/>
      <c r="DY30" s="705"/>
      <c r="DZ30" s="705"/>
      <c r="EA30" s="705"/>
      <c r="EB30" s="705"/>
      <c r="EC30" s="706"/>
    </row>
    <row r="31" spans="2:133" ht="11.25" customHeight="1" x14ac:dyDescent="0.2">
      <c r="B31" s="668" t="s">
        <v>303</v>
      </c>
      <c r="C31" s="669"/>
      <c r="D31" s="669"/>
      <c r="E31" s="669"/>
      <c r="F31" s="669"/>
      <c r="G31" s="669"/>
      <c r="H31" s="669"/>
      <c r="I31" s="669"/>
      <c r="J31" s="669"/>
      <c r="K31" s="669"/>
      <c r="L31" s="669"/>
      <c r="M31" s="669"/>
      <c r="N31" s="669"/>
      <c r="O31" s="669"/>
      <c r="P31" s="669"/>
      <c r="Q31" s="670"/>
      <c r="R31" s="662">
        <v>188780</v>
      </c>
      <c r="S31" s="663"/>
      <c r="T31" s="663"/>
      <c r="U31" s="663"/>
      <c r="V31" s="663"/>
      <c r="W31" s="663"/>
      <c r="X31" s="663"/>
      <c r="Y31" s="664"/>
      <c r="Z31" s="665">
        <v>0.6</v>
      </c>
      <c r="AA31" s="665"/>
      <c r="AB31" s="665"/>
      <c r="AC31" s="665"/>
      <c r="AD31" s="666" t="s">
        <v>126</v>
      </c>
      <c r="AE31" s="666"/>
      <c r="AF31" s="666"/>
      <c r="AG31" s="666"/>
      <c r="AH31" s="666"/>
      <c r="AI31" s="666"/>
      <c r="AJ31" s="666"/>
      <c r="AK31" s="666"/>
      <c r="AL31" s="671" t="s">
        <v>126</v>
      </c>
      <c r="AM31" s="672"/>
      <c r="AN31" s="672"/>
      <c r="AO31" s="673"/>
      <c r="AP31" s="720" t="s">
        <v>304</v>
      </c>
      <c r="AQ31" s="721"/>
      <c r="AR31" s="721"/>
      <c r="AS31" s="721"/>
      <c r="AT31" s="726" t="s">
        <v>305</v>
      </c>
      <c r="AU31" s="360"/>
      <c r="AV31" s="360"/>
      <c r="AW31" s="360"/>
      <c r="AX31" s="651" t="s">
        <v>184</v>
      </c>
      <c r="AY31" s="652"/>
      <c r="AZ31" s="652"/>
      <c r="BA31" s="652"/>
      <c r="BB31" s="652"/>
      <c r="BC31" s="652"/>
      <c r="BD31" s="652"/>
      <c r="BE31" s="652"/>
      <c r="BF31" s="653"/>
      <c r="BG31" s="735">
        <v>99.6</v>
      </c>
      <c r="BH31" s="736"/>
      <c r="BI31" s="736"/>
      <c r="BJ31" s="736"/>
      <c r="BK31" s="736"/>
      <c r="BL31" s="736"/>
      <c r="BM31" s="660">
        <v>98</v>
      </c>
      <c r="BN31" s="736"/>
      <c r="BO31" s="736"/>
      <c r="BP31" s="736"/>
      <c r="BQ31" s="737"/>
      <c r="BR31" s="735">
        <v>98.4</v>
      </c>
      <c r="BS31" s="736"/>
      <c r="BT31" s="736"/>
      <c r="BU31" s="736"/>
      <c r="BV31" s="736"/>
      <c r="BW31" s="736"/>
      <c r="BX31" s="660">
        <v>96.5</v>
      </c>
      <c r="BY31" s="736"/>
      <c r="BZ31" s="736"/>
      <c r="CA31" s="736"/>
      <c r="CB31" s="737"/>
      <c r="CD31" s="716"/>
      <c r="CE31" s="717"/>
      <c r="CF31" s="679" t="s">
        <v>306</v>
      </c>
      <c r="CG31" s="680"/>
      <c r="CH31" s="680"/>
      <c r="CI31" s="680"/>
      <c r="CJ31" s="680"/>
      <c r="CK31" s="680"/>
      <c r="CL31" s="680"/>
      <c r="CM31" s="680"/>
      <c r="CN31" s="680"/>
      <c r="CO31" s="680"/>
      <c r="CP31" s="680"/>
      <c r="CQ31" s="681"/>
      <c r="CR31" s="662">
        <v>139569</v>
      </c>
      <c r="CS31" s="703"/>
      <c r="CT31" s="703"/>
      <c r="CU31" s="703"/>
      <c r="CV31" s="703"/>
      <c r="CW31" s="703"/>
      <c r="CX31" s="703"/>
      <c r="CY31" s="704"/>
      <c r="CZ31" s="671">
        <v>0.5</v>
      </c>
      <c r="DA31" s="705"/>
      <c r="DB31" s="705"/>
      <c r="DC31" s="707"/>
      <c r="DD31" s="678">
        <v>124561</v>
      </c>
      <c r="DE31" s="703"/>
      <c r="DF31" s="703"/>
      <c r="DG31" s="703"/>
      <c r="DH31" s="703"/>
      <c r="DI31" s="703"/>
      <c r="DJ31" s="703"/>
      <c r="DK31" s="704"/>
      <c r="DL31" s="678">
        <v>124561</v>
      </c>
      <c r="DM31" s="703"/>
      <c r="DN31" s="703"/>
      <c r="DO31" s="703"/>
      <c r="DP31" s="703"/>
      <c r="DQ31" s="703"/>
      <c r="DR31" s="703"/>
      <c r="DS31" s="703"/>
      <c r="DT31" s="703"/>
      <c r="DU31" s="703"/>
      <c r="DV31" s="704"/>
      <c r="DW31" s="671">
        <v>0.9</v>
      </c>
      <c r="DX31" s="705"/>
      <c r="DY31" s="705"/>
      <c r="DZ31" s="705"/>
      <c r="EA31" s="705"/>
      <c r="EB31" s="705"/>
      <c r="EC31" s="706"/>
    </row>
    <row r="32" spans="2:133" ht="11.25" customHeight="1" x14ac:dyDescent="0.2">
      <c r="B32" s="668" t="s">
        <v>307</v>
      </c>
      <c r="C32" s="669"/>
      <c r="D32" s="669"/>
      <c r="E32" s="669"/>
      <c r="F32" s="669"/>
      <c r="G32" s="669"/>
      <c r="H32" s="669"/>
      <c r="I32" s="669"/>
      <c r="J32" s="669"/>
      <c r="K32" s="669"/>
      <c r="L32" s="669"/>
      <c r="M32" s="669"/>
      <c r="N32" s="669"/>
      <c r="O32" s="669"/>
      <c r="P32" s="669"/>
      <c r="Q32" s="670"/>
      <c r="R32" s="662">
        <v>6165497</v>
      </c>
      <c r="S32" s="663"/>
      <c r="T32" s="663"/>
      <c r="U32" s="663"/>
      <c r="V32" s="663"/>
      <c r="W32" s="663"/>
      <c r="X32" s="663"/>
      <c r="Y32" s="664"/>
      <c r="Z32" s="665">
        <v>18.399999999999999</v>
      </c>
      <c r="AA32" s="665"/>
      <c r="AB32" s="665"/>
      <c r="AC32" s="665"/>
      <c r="AD32" s="666" t="s">
        <v>126</v>
      </c>
      <c r="AE32" s="666"/>
      <c r="AF32" s="666"/>
      <c r="AG32" s="666"/>
      <c r="AH32" s="666"/>
      <c r="AI32" s="666"/>
      <c r="AJ32" s="666"/>
      <c r="AK32" s="666"/>
      <c r="AL32" s="671" t="s">
        <v>126</v>
      </c>
      <c r="AM32" s="672"/>
      <c r="AN32" s="672"/>
      <c r="AO32" s="673"/>
      <c r="AP32" s="722"/>
      <c r="AQ32" s="723"/>
      <c r="AR32" s="723"/>
      <c r="AS32" s="723"/>
      <c r="AT32" s="727"/>
      <c r="AU32" s="361" t="s">
        <v>308</v>
      </c>
      <c r="AV32" s="361"/>
      <c r="AW32" s="361"/>
      <c r="AX32" s="668" t="s">
        <v>309</v>
      </c>
      <c r="AY32" s="669"/>
      <c r="AZ32" s="669"/>
      <c r="BA32" s="669"/>
      <c r="BB32" s="669"/>
      <c r="BC32" s="669"/>
      <c r="BD32" s="669"/>
      <c r="BE32" s="669"/>
      <c r="BF32" s="670"/>
      <c r="BG32" s="729">
        <v>99.7</v>
      </c>
      <c r="BH32" s="703"/>
      <c r="BI32" s="703"/>
      <c r="BJ32" s="703"/>
      <c r="BK32" s="703"/>
      <c r="BL32" s="703"/>
      <c r="BM32" s="672">
        <v>98.5</v>
      </c>
      <c r="BN32" s="730"/>
      <c r="BO32" s="730"/>
      <c r="BP32" s="730"/>
      <c r="BQ32" s="731"/>
      <c r="BR32" s="729">
        <v>98.3</v>
      </c>
      <c r="BS32" s="703"/>
      <c r="BT32" s="703"/>
      <c r="BU32" s="703"/>
      <c r="BV32" s="703"/>
      <c r="BW32" s="703"/>
      <c r="BX32" s="672">
        <v>97.1</v>
      </c>
      <c r="BY32" s="730"/>
      <c r="BZ32" s="730"/>
      <c r="CA32" s="730"/>
      <c r="CB32" s="731"/>
      <c r="CD32" s="718"/>
      <c r="CE32" s="719"/>
      <c r="CF32" s="679" t="s">
        <v>310</v>
      </c>
      <c r="CG32" s="680"/>
      <c r="CH32" s="680"/>
      <c r="CI32" s="680"/>
      <c r="CJ32" s="680"/>
      <c r="CK32" s="680"/>
      <c r="CL32" s="680"/>
      <c r="CM32" s="680"/>
      <c r="CN32" s="680"/>
      <c r="CO32" s="680"/>
      <c r="CP32" s="680"/>
      <c r="CQ32" s="681"/>
      <c r="CR32" s="662" t="s">
        <v>126</v>
      </c>
      <c r="CS32" s="663"/>
      <c r="CT32" s="663"/>
      <c r="CU32" s="663"/>
      <c r="CV32" s="663"/>
      <c r="CW32" s="663"/>
      <c r="CX32" s="663"/>
      <c r="CY32" s="664"/>
      <c r="CZ32" s="671" t="s">
        <v>126</v>
      </c>
      <c r="DA32" s="705"/>
      <c r="DB32" s="705"/>
      <c r="DC32" s="707"/>
      <c r="DD32" s="678" t="s">
        <v>126</v>
      </c>
      <c r="DE32" s="663"/>
      <c r="DF32" s="663"/>
      <c r="DG32" s="663"/>
      <c r="DH32" s="663"/>
      <c r="DI32" s="663"/>
      <c r="DJ32" s="663"/>
      <c r="DK32" s="664"/>
      <c r="DL32" s="678" t="s">
        <v>126</v>
      </c>
      <c r="DM32" s="663"/>
      <c r="DN32" s="663"/>
      <c r="DO32" s="663"/>
      <c r="DP32" s="663"/>
      <c r="DQ32" s="663"/>
      <c r="DR32" s="663"/>
      <c r="DS32" s="663"/>
      <c r="DT32" s="663"/>
      <c r="DU32" s="663"/>
      <c r="DV32" s="664"/>
      <c r="DW32" s="671" t="s">
        <v>126</v>
      </c>
      <c r="DX32" s="705"/>
      <c r="DY32" s="705"/>
      <c r="DZ32" s="705"/>
      <c r="EA32" s="705"/>
      <c r="EB32" s="705"/>
      <c r="EC32" s="706"/>
    </row>
    <row r="33" spans="2:133" ht="11.25" customHeight="1" x14ac:dyDescent="0.2">
      <c r="B33" s="693" t="s">
        <v>311</v>
      </c>
      <c r="C33" s="694"/>
      <c r="D33" s="694"/>
      <c r="E33" s="694"/>
      <c r="F33" s="694"/>
      <c r="G33" s="694"/>
      <c r="H33" s="694"/>
      <c r="I33" s="694"/>
      <c r="J33" s="694"/>
      <c r="K33" s="694"/>
      <c r="L33" s="694"/>
      <c r="M33" s="694"/>
      <c r="N33" s="694"/>
      <c r="O33" s="694"/>
      <c r="P33" s="694"/>
      <c r="Q33" s="695"/>
      <c r="R33" s="662" t="s">
        <v>126</v>
      </c>
      <c r="S33" s="663"/>
      <c r="T33" s="663"/>
      <c r="U33" s="663"/>
      <c r="V33" s="663"/>
      <c r="W33" s="663"/>
      <c r="X33" s="663"/>
      <c r="Y33" s="664"/>
      <c r="Z33" s="665" t="s">
        <v>126</v>
      </c>
      <c r="AA33" s="665"/>
      <c r="AB33" s="665"/>
      <c r="AC33" s="665"/>
      <c r="AD33" s="666" t="s">
        <v>126</v>
      </c>
      <c r="AE33" s="666"/>
      <c r="AF33" s="666"/>
      <c r="AG33" s="666"/>
      <c r="AH33" s="666"/>
      <c r="AI33" s="666"/>
      <c r="AJ33" s="666"/>
      <c r="AK33" s="666"/>
      <c r="AL33" s="671" t="s">
        <v>126</v>
      </c>
      <c r="AM33" s="672"/>
      <c r="AN33" s="672"/>
      <c r="AO33" s="673"/>
      <c r="AP33" s="724"/>
      <c r="AQ33" s="725"/>
      <c r="AR33" s="725"/>
      <c r="AS33" s="725"/>
      <c r="AT33" s="728"/>
      <c r="AU33" s="362"/>
      <c r="AV33" s="362"/>
      <c r="AW33" s="362"/>
      <c r="AX33" s="709" t="s">
        <v>312</v>
      </c>
      <c r="AY33" s="710"/>
      <c r="AZ33" s="710"/>
      <c r="BA33" s="710"/>
      <c r="BB33" s="710"/>
      <c r="BC33" s="710"/>
      <c r="BD33" s="710"/>
      <c r="BE33" s="710"/>
      <c r="BF33" s="711"/>
      <c r="BG33" s="738">
        <v>99.5</v>
      </c>
      <c r="BH33" s="733"/>
      <c r="BI33" s="733"/>
      <c r="BJ33" s="733"/>
      <c r="BK33" s="733"/>
      <c r="BL33" s="733"/>
      <c r="BM33" s="732">
        <v>97.4</v>
      </c>
      <c r="BN33" s="733"/>
      <c r="BO33" s="733"/>
      <c r="BP33" s="733"/>
      <c r="BQ33" s="734"/>
      <c r="BR33" s="738">
        <v>98.2</v>
      </c>
      <c r="BS33" s="733"/>
      <c r="BT33" s="733"/>
      <c r="BU33" s="733"/>
      <c r="BV33" s="733"/>
      <c r="BW33" s="733"/>
      <c r="BX33" s="732">
        <v>95.4</v>
      </c>
      <c r="BY33" s="733"/>
      <c r="BZ33" s="733"/>
      <c r="CA33" s="733"/>
      <c r="CB33" s="734"/>
      <c r="CD33" s="679" t="s">
        <v>313</v>
      </c>
      <c r="CE33" s="680"/>
      <c r="CF33" s="680"/>
      <c r="CG33" s="680"/>
      <c r="CH33" s="680"/>
      <c r="CI33" s="680"/>
      <c r="CJ33" s="680"/>
      <c r="CK33" s="680"/>
      <c r="CL33" s="680"/>
      <c r="CM33" s="680"/>
      <c r="CN33" s="680"/>
      <c r="CO33" s="680"/>
      <c r="CP33" s="680"/>
      <c r="CQ33" s="681"/>
      <c r="CR33" s="662">
        <v>11148046</v>
      </c>
      <c r="CS33" s="703"/>
      <c r="CT33" s="703"/>
      <c r="CU33" s="703"/>
      <c r="CV33" s="703"/>
      <c r="CW33" s="703"/>
      <c r="CX33" s="703"/>
      <c r="CY33" s="704"/>
      <c r="CZ33" s="671">
        <v>36</v>
      </c>
      <c r="DA33" s="705"/>
      <c r="DB33" s="705"/>
      <c r="DC33" s="707"/>
      <c r="DD33" s="678">
        <v>7282224</v>
      </c>
      <c r="DE33" s="703"/>
      <c r="DF33" s="703"/>
      <c r="DG33" s="703"/>
      <c r="DH33" s="703"/>
      <c r="DI33" s="703"/>
      <c r="DJ33" s="703"/>
      <c r="DK33" s="704"/>
      <c r="DL33" s="678">
        <v>5218957</v>
      </c>
      <c r="DM33" s="703"/>
      <c r="DN33" s="703"/>
      <c r="DO33" s="703"/>
      <c r="DP33" s="703"/>
      <c r="DQ33" s="703"/>
      <c r="DR33" s="703"/>
      <c r="DS33" s="703"/>
      <c r="DT33" s="703"/>
      <c r="DU33" s="703"/>
      <c r="DV33" s="704"/>
      <c r="DW33" s="671">
        <v>36</v>
      </c>
      <c r="DX33" s="705"/>
      <c r="DY33" s="705"/>
      <c r="DZ33" s="705"/>
      <c r="EA33" s="705"/>
      <c r="EB33" s="705"/>
      <c r="EC33" s="706"/>
    </row>
    <row r="34" spans="2:133" ht="11.25" customHeight="1" x14ac:dyDescent="0.2">
      <c r="B34" s="668" t="s">
        <v>314</v>
      </c>
      <c r="C34" s="669"/>
      <c r="D34" s="669"/>
      <c r="E34" s="669"/>
      <c r="F34" s="669"/>
      <c r="G34" s="669"/>
      <c r="H34" s="669"/>
      <c r="I34" s="669"/>
      <c r="J34" s="669"/>
      <c r="K34" s="669"/>
      <c r="L34" s="669"/>
      <c r="M34" s="669"/>
      <c r="N34" s="669"/>
      <c r="O34" s="669"/>
      <c r="P34" s="669"/>
      <c r="Q34" s="670"/>
      <c r="R34" s="662">
        <v>3629049</v>
      </c>
      <c r="S34" s="663"/>
      <c r="T34" s="663"/>
      <c r="U34" s="663"/>
      <c r="V34" s="663"/>
      <c r="W34" s="663"/>
      <c r="X34" s="663"/>
      <c r="Y34" s="664"/>
      <c r="Z34" s="665">
        <v>10.8</v>
      </c>
      <c r="AA34" s="665"/>
      <c r="AB34" s="665"/>
      <c r="AC34" s="665"/>
      <c r="AD34" s="666" t="s">
        <v>126</v>
      </c>
      <c r="AE34" s="666"/>
      <c r="AF34" s="666"/>
      <c r="AG34" s="666"/>
      <c r="AH34" s="666"/>
      <c r="AI34" s="666"/>
      <c r="AJ34" s="666"/>
      <c r="AK34" s="666"/>
      <c r="AL34" s="671" t="s">
        <v>126</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9" t="s">
        <v>315</v>
      </c>
      <c r="CE34" s="680"/>
      <c r="CF34" s="680"/>
      <c r="CG34" s="680"/>
      <c r="CH34" s="680"/>
      <c r="CI34" s="680"/>
      <c r="CJ34" s="680"/>
      <c r="CK34" s="680"/>
      <c r="CL34" s="680"/>
      <c r="CM34" s="680"/>
      <c r="CN34" s="680"/>
      <c r="CO34" s="680"/>
      <c r="CP34" s="680"/>
      <c r="CQ34" s="681"/>
      <c r="CR34" s="662">
        <v>3951077</v>
      </c>
      <c r="CS34" s="663"/>
      <c r="CT34" s="663"/>
      <c r="CU34" s="663"/>
      <c r="CV34" s="663"/>
      <c r="CW34" s="663"/>
      <c r="CX34" s="663"/>
      <c r="CY34" s="664"/>
      <c r="CZ34" s="671">
        <v>12.8</v>
      </c>
      <c r="DA34" s="705"/>
      <c r="DB34" s="705"/>
      <c r="DC34" s="707"/>
      <c r="DD34" s="678">
        <v>2238886</v>
      </c>
      <c r="DE34" s="663"/>
      <c r="DF34" s="663"/>
      <c r="DG34" s="663"/>
      <c r="DH34" s="663"/>
      <c r="DI34" s="663"/>
      <c r="DJ34" s="663"/>
      <c r="DK34" s="664"/>
      <c r="DL34" s="678">
        <v>1701446</v>
      </c>
      <c r="DM34" s="663"/>
      <c r="DN34" s="663"/>
      <c r="DO34" s="663"/>
      <c r="DP34" s="663"/>
      <c r="DQ34" s="663"/>
      <c r="DR34" s="663"/>
      <c r="DS34" s="663"/>
      <c r="DT34" s="663"/>
      <c r="DU34" s="663"/>
      <c r="DV34" s="664"/>
      <c r="DW34" s="671">
        <v>11.7</v>
      </c>
      <c r="DX34" s="705"/>
      <c r="DY34" s="705"/>
      <c r="DZ34" s="705"/>
      <c r="EA34" s="705"/>
      <c r="EB34" s="705"/>
      <c r="EC34" s="706"/>
    </row>
    <row r="35" spans="2:133" ht="11.25" customHeight="1" x14ac:dyDescent="0.2">
      <c r="B35" s="668" t="s">
        <v>316</v>
      </c>
      <c r="C35" s="669"/>
      <c r="D35" s="669"/>
      <c r="E35" s="669"/>
      <c r="F35" s="669"/>
      <c r="G35" s="669"/>
      <c r="H35" s="669"/>
      <c r="I35" s="669"/>
      <c r="J35" s="669"/>
      <c r="K35" s="669"/>
      <c r="L35" s="669"/>
      <c r="M35" s="669"/>
      <c r="N35" s="669"/>
      <c r="O35" s="669"/>
      <c r="P35" s="669"/>
      <c r="Q35" s="670"/>
      <c r="R35" s="662">
        <v>130319</v>
      </c>
      <c r="S35" s="663"/>
      <c r="T35" s="663"/>
      <c r="U35" s="663"/>
      <c r="V35" s="663"/>
      <c r="W35" s="663"/>
      <c r="X35" s="663"/>
      <c r="Y35" s="664"/>
      <c r="Z35" s="665">
        <v>0.4</v>
      </c>
      <c r="AA35" s="665"/>
      <c r="AB35" s="665"/>
      <c r="AC35" s="665"/>
      <c r="AD35" s="666" t="s">
        <v>126</v>
      </c>
      <c r="AE35" s="666"/>
      <c r="AF35" s="666"/>
      <c r="AG35" s="666"/>
      <c r="AH35" s="666"/>
      <c r="AI35" s="666"/>
      <c r="AJ35" s="666"/>
      <c r="AK35" s="666"/>
      <c r="AL35" s="671" t="s">
        <v>126</v>
      </c>
      <c r="AM35" s="672"/>
      <c r="AN35" s="672"/>
      <c r="AO35" s="673"/>
      <c r="AP35" s="218"/>
      <c r="AQ35" s="644" t="s">
        <v>317</v>
      </c>
      <c r="AR35" s="645"/>
      <c r="AS35" s="645"/>
      <c r="AT35" s="645"/>
      <c r="AU35" s="645"/>
      <c r="AV35" s="645"/>
      <c r="AW35" s="645"/>
      <c r="AX35" s="645"/>
      <c r="AY35" s="645"/>
      <c r="AZ35" s="645"/>
      <c r="BA35" s="645"/>
      <c r="BB35" s="645"/>
      <c r="BC35" s="645"/>
      <c r="BD35" s="645"/>
      <c r="BE35" s="645"/>
      <c r="BF35" s="646"/>
      <c r="BG35" s="644" t="s">
        <v>318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79" t="s">
        <v>319</v>
      </c>
      <c r="CE35" s="680"/>
      <c r="CF35" s="680"/>
      <c r="CG35" s="680"/>
      <c r="CH35" s="680"/>
      <c r="CI35" s="680"/>
      <c r="CJ35" s="680"/>
      <c r="CK35" s="680"/>
      <c r="CL35" s="680"/>
      <c r="CM35" s="680"/>
      <c r="CN35" s="680"/>
      <c r="CO35" s="680"/>
      <c r="CP35" s="680"/>
      <c r="CQ35" s="681"/>
      <c r="CR35" s="662">
        <v>93194</v>
      </c>
      <c r="CS35" s="703"/>
      <c r="CT35" s="703"/>
      <c r="CU35" s="703"/>
      <c r="CV35" s="703"/>
      <c r="CW35" s="703"/>
      <c r="CX35" s="703"/>
      <c r="CY35" s="704"/>
      <c r="CZ35" s="671">
        <v>0.3</v>
      </c>
      <c r="DA35" s="705"/>
      <c r="DB35" s="705"/>
      <c r="DC35" s="707"/>
      <c r="DD35" s="678">
        <v>35923</v>
      </c>
      <c r="DE35" s="703"/>
      <c r="DF35" s="703"/>
      <c r="DG35" s="703"/>
      <c r="DH35" s="703"/>
      <c r="DI35" s="703"/>
      <c r="DJ35" s="703"/>
      <c r="DK35" s="704"/>
      <c r="DL35" s="678">
        <v>25034</v>
      </c>
      <c r="DM35" s="703"/>
      <c r="DN35" s="703"/>
      <c r="DO35" s="703"/>
      <c r="DP35" s="703"/>
      <c r="DQ35" s="703"/>
      <c r="DR35" s="703"/>
      <c r="DS35" s="703"/>
      <c r="DT35" s="703"/>
      <c r="DU35" s="703"/>
      <c r="DV35" s="704"/>
      <c r="DW35" s="671">
        <v>0.2</v>
      </c>
      <c r="DX35" s="705"/>
      <c r="DY35" s="705"/>
      <c r="DZ35" s="705"/>
      <c r="EA35" s="705"/>
      <c r="EB35" s="705"/>
      <c r="EC35" s="706"/>
    </row>
    <row r="36" spans="2:133" ht="11.25" customHeight="1" x14ac:dyDescent="0.2">
      <c r="B36" s="668" t="s">
        <v>320</v>
      </c>
      <c r="C36" s="669"/>
      <c r="D36" s="669"/>
      <c r="E36" s="669"/>
      <c r="F36" s="669"/>
      <c r="G36" s="669"/>
      <c r="H36" s="669"/>
      <c r="I36" s="669"/>
      <c r="J36" s="669"/>
      <c r="K36" s="669"/>
      <c r="L36" s="669"/>
      <c r="M36" s="669"/>
      <c r="N36" s="669"/>
      <c r="O36" s="669"/>
      <c r="P36" s="669"/>
      <c r="Q36" s="670"/>
      <c r="R36" s="662">
        <v>219412</v>
      </c>
      <c r="S36" s="663"/>
      <c r="T36" s="663"/>
      <c r="U36" s="663"/>
      <c r="V36" s="663"/>
      <c r="W36" s="663"/>
      <c r="X36" s="663"/>
      <c r="Y36" s="664"/>
      <c r="Z36" s="665">
        <v>0.7</v>
      </c>
      <c r="AA36" s="665"/>
      <c r="AB36" s="665"/>
      <c r="AC36" s="665"/>
      <c r="AD36" s="666" t="s">
        <v>126</v>
      </c>
      <c r="AE36" s="666"/>
      <c r="AF36" s="666"/>
      <c r="AG36" s="666"/>
      <c r="AH36" s="666"/>
      <c r="AI36" s="666"/>
      <c r="AJ36" s="666"/>
      <c r="AK36" s="666"/>
      <c r="AL36" s="671" t="s">
        <v>126</v>
      </c>
      <c r="AM36" s="672"/>
      <c r="AN36" s="672"/>
      <c r="AO36" s="673"/>
      <c r="AP36" s="218"/>
      <c r="AQ36" s="743" t="s">
        <v>321</v>
      </c>
      <c r="AR36" s="744"/>
      <c r="AS36" s="744"/>
      <c r="AT36" s="744"/>
      <c r="AU36" s="744"/>
      <c r="AV36" s="744"/>
      <c r="AW36" s="744"/>
      <c r="AX36" s="744"/>
      <c r="AY36" s="745"/>
      <c r="AZ36" s="654">
        <v>3363721</v>
      </c>
      <c r="BA36" s="655"/>
      <c r="BB36" s="655"/>
      <c r="BC36" s="655"/>
      <c r="BD36" s="655"/>
      <c r="BE36" s="655"/>
      <c r="BF36" s="739"/>
      <c r="BG36" s="674" t="s">
        <v>322</v>
      </c>
      <c r="BH36" s="675"/>
      <c r="BI36" s="675"/>
      <c r="BJ36" s="675"/>
      <c r="BK36" s="675"/>
      <c r="BL36" s="675"/>
      <c r="BM36" s="675"/>
      <c r="BN36" s="675"/>
      <c r="BO36" s="675"/>
      <c r="BP36" s="675"/>
      <c r="BQ36" s="675"/>
      <c r="BR36" s="675"/>
      <c r="BS36" s="675"/>
      <c r="BT36" s="675"/>
      <c r="BU36" s="676"/>
      <c r="BV36" s="654">
        <v>87980</v>
      </c>
      <c r="BW36" s="655"/>
      <c r="BX36" s="655"/>
      <c r="BY36" s="655"/>
      <c r="BZ36" s="655"/>
      <c r="CA36" s="655"/>
      <c r="CB36" s="739"/>
      <c r="CD36" s="679" t="s">
        <v>323</v>
      </c>
      <c r="CE36" s="680"/>
      <c r="CF36" s="680"/>
      <c r="CG36" s="680"/>
      <c r="CH36" s="680"/>
      <c r="CI36" s="680"/>
      <c r="CJ36" s="680"/>
      <c r="CK36" s="680"/>
      <c r="CL36" s="680"/>
      <c r="CM36" s="680"/>
      <c r="CN36" s="680"/>
      <c r="CO36" s="680"/>
      <c r="CP36" s="680"/>
      <c r="CQ36" s="681"/>
      <c r="CR36" s="662">
        <v>4168055</v>
      </c>
      <c r="CS36" s="663"/>
      <c r="CT36" s="663"/>
      <c r="CU36" s="663"/>
      <c r="CV36" s="663"/>
      <c r="CW36" s="663"/>
      <c r="CX36" s="663"/>
      <c r="CY36" s="664"/>
      <c r="CZ36" s="671">
        <v>13.5</v>
      </c>
      <c r="DA36" s="705"/>
      <c r="DB36" s="705"/>
      <c r="DC36" s="707"/>
      <c r="DD36" s="678">
        <v>3046630</v>
      </c>
      <c r="DE36" s="663"/>
      <c r="DF36" s="663"/>
      <c r="DG36" s="663"/>
      <c r="DH36" s="663"/>
      <c r="DI36" s="663"/>
      <c r="DJ36" s="663"/>
      <c r="DK36" s="664"/>
      <c r="DL36" s="678">
        <v>1897581</v>
      </c>
      <c r="DM36" s="663"/>
      <c r="DN36" s="663"/>
      <c r="DO36" s="663"/>
      <c r="DP36" s="663"/>
      <c r="DQ36" s="663"/>
      <c r="DR36" s="663"/>
      <c r="DS36" s="663"/>
      <c r="DT36" s="663"/>
      <c r="DU36" s="663"/>
      <c r="DV36" s="664"/>
      <c r="DW36" s="671">
        <v>13.1</v>
      </c>
      <c r="DX36" s="705"/>
      <c r="DY36" s="705"/>
      <c r="DZ36" s="705"/>
      <c r="EA36" s="705"/>
      <c r="EB36" s="705"/>
      <c r="EC36" s="706"/>
    </row>
    <row r="37" spans="2:133" ht="11.25" customHeight="1" x14ac:dyDescent="0.2">
      <c r="B37" s="668" t="s">
        <v>324</v>
      </c>
      <c r="C37" s="669"/>
      <c r="D37" s="669"/>
      <c r="E37" s="669"/>
      <c r="F37" s="669"/>
      <c r="G37" s="669"/>
      <c r="H37" s="669"/>
      <c r="I37" s="669"/>
      <c r="J37" s="669"/>
      <c r="K37" s="669"/>
      <c r="L37" s="669"/>
      <c r="M37" s="669"/>
      <c r="N37" s="669"/>
      <c r="O37" s="669"/>
      <c r="P37" s="669"/>
      <c r="Q37" s="670"/>
      <c r="R37" s="662">
        <v>1914750</v>
      </c>
      <c r="S37" s="663"/>
      <c r="T37" s="663"/>
      <c r="U37" s="663"/>
      <c r="V37" s="663"/>
      <c r="W37" s="663"/>
      <c r="X37" s="663"/>
      <c r="Y37" s="664"/>
      <c r="Z37" s="665">
        <v>5.7</v>
      </c>
      <c r="AA37" s="665"/>
      <c r="AB37" s="665"/>
      <c r="AC37" s="665"/>
      <c r="AD37" s="666" t="s">
        <v>126</v>
      </c>
      <c r="AE37" s="666"/>
      <c r="AF37" s="666"/>
      <c r="AG37" s="666"/>
      <c r="AH37" s="666"/>
      <c r="AI37" s="666"/>
      <c r="AJ37" s="666"/>
      <c r="AK37" s="666"/>
      <c r="AL37" s="671" t="s">
        <v>126</v>
      </c>
      <c r="AM37" s="672"/>
      <c r="AN37" s="672"/>
      <c r="AO37" s="673"/>
      <c r="AQ37" s="740" t="s">
        <v>325</v>
      </c>
      <c r="AR37" s="741"/>
      <c r="AS37" s="741"/>
      <c r="AT37" s="741"/>
      <c r="AU37" s="741"/>
      <c r="AV37" s="741"/>
      <c r="AW37" s="741"/>
      <c r="AX37" s="741"/>
      <c r="AY37" s="742"/>
      <c r="AZ37" s="662">
        <v>890957</v>
      </c>
      <c r="BA37" s="663"/>
      <c r="BB37" s="663"/>
      <c r="BC37" s="663"/>
      <c r="BD37" s="703"/>
      <c r="BE37" s="703"/>
      <c r="BF37" s="731"/>
      <c r="BG37" s="679" t="s">
        <v>326</v>
      </c>
      <c r="BH37" s="680"/>
      <c r="BI37" s="680"/>
      <c r="BJ37" s="680"/>
      <c r="BK37" s="680"/>
      <c r="BL37" s="680"/>
      <c r="BM37" s="680"/>
      <c r="BN37" s="680"/>
      <c r="BO37" s="680"/>
      <c r="BP37" s="680"/>
      <c r="BQ37" s="680"/>
      <c r="BR37" s="680"/>
      <c r="BS37" s="680"/>
      <c r="BT37" s="680"/>
      <c r="BU37" s="681"/>
      <c r="BV37" s="662">
        <v>6935</v>
      </c>
      <c r="BW37" s="663"/>
      <c r="BX37" s="663"/>
      <c r="BY37" s="663"/>
      <c r="BZ37" s="663"/>
      <c r="CA37" s="663"/>
      <c r="CB37" s="682"/>
      <c r="CD37" s="679" t="s">
        <v>327</v>
      </c>
      <c r="CE37" s="680"/>
      <c r="CF37" s="680"/>
      <c r="CG37" s="680"/>
      <c r="CH37" s="680"/>
      <c r="CI37" s="680"/>
      <c r="CJ37" s="680"/>
      <c r="CK37" s="680"/>
      <c r="CL37" s="680"/>
      <c r="CM37" s="680"/>
      <c r="CN37" s="680"/>
      <c r="CO37" s="680"/>
      <c r="CP37" s="680"/>
      <c r="CQ37" s="681"/>
      <c r="CR37" s="662">
        <v>1316714</v>
      </c>
      <c r="CS37" s="703"/>
      <c r="CT37" s="703"/>
      <c r="CU37" s="703"/>
      <c r="CV37" s="703"/>
      <c r="CW37" s="703"/>
      <c r="CX37" s="703"/>
      <c r="CY37" s="704"/>
      <c r="CZ37" s="671">
        <v>4.3</v>
      </c>
      <c r="DA37" s="705"/>
      <c r="DB37" s="705"/>
      <c r="DC37" s="707"/>
      <c r="DD37" s="678">
        <v>1297484</v>
      </c>
      <c r="DE37" s="703"/>
      <c r="DF37" s="703"/>
      <c r="DG37" s="703"/>
      <c r="DH37" s="703"/>
      <c r="DI37" s="703"/>
      <c r="DJ37" s="703"/>
      <c r="DK37" s="704"/>
      <c r="DL37" s="678">
        <v>967601</v>
      </c>
      <c r="DM37" s="703"/>
      <c r="DN37" s="703"/>
      <c r="DO37" s="703"/>
      <c r="DP37" s="703"/>
      <c r="DQ37" s="703"/>
      <c r="DR37" s="703"/>
      <c r="DS37" s="703"/>
      <c r="DT37" s="703"/>
      <c r="DU37" s="703"/>
      <c r="DV37" s="704"/>
      <c r="DW37" s="671">
        <v>6.7</v>
      </c>
      <c r="DX37" s="705"/>
      <c r="DY37" s="705"/>
      <c r="DZ37" s="705"/>
      <c r="EA37" s="705"/>
      <c r="EB37" s="705"/>
      <c r="EC37" s="706"/>
    </row>
    <row r="38" spans="2:133" ht="11.25" customHeight="1" x14ac:dyDescent="0.2">
      <c r="B38" s="668" t="s">
        <v>328</v>
      </c>
      <c r="C38" s="669"/>
      <c r="D38" s="669"/>
      <c r="E38" s="669"/>
      <c r="F38" s="669"/>
      <c r="G38" s="669"/>
      <c r="H38" s="669"/>
      <c r="I38" s="669"/>
      <c r="J38" s="669"/>
      <c r="K38" s="669"/>
      <c r="L38" s="669"/>
      <c r="M38" s="669"/>
      <c r="N38" s="669"/>
      <c r="O38" s="669"/>
      <c r="P38" s="669"/>
      <c r="Q38" s="670"/>
      <c r="R38" s="662">
        <v>861696</v>
      </c>
      <c r="S38" s="663"/>
      <c r="T38" s="663"/>
      <c r="U38" s="663"/>
      <c r="V38" s="663"/>
      <c r="W38" s="663"/>
      <c r="X38" s="663"/>
      <c r="Y38" s="664"/>
      <c r="Z38" s="665">
        <v>2.6</v>
      </c>
      <c r="AA38" s="665"/>
      <c r="AB38" s="665"/>
      <c r="AC38" s="665"/>
      <c r="AD38" s="666" t="s">
        <v>126</v>
      </c>
      <c r="AE38" s="666"/>
      <c r="AF38" s="666"/>
      <c r="AG38" s="666"/>
      <c r="AH38" s="666"/>
      <c r="AI38" s="666"/>
      <c r="AJ38" s="666"/>
      <c r="AK38" s="666"/>
      <c r="AL38" s="671" t="s">
        <v>126</v>
      </c>
      <c r="AM38" s="672"/>
      <c r="AN38" s="672"/>
      <c r="AO38" s="673"/>
      <c r="AQ38" s="740" t="s">
        <v>329</v>
      </c>
      <c r="AR38" s="741"/>
      <c r="AS38" s="741"/>
      <c r="AT38" s="741"/>
      <c r="AU38" s="741"/>
      <c r="AV38" s="741"/>
      <c r="AW38" s="741"/>
      <c r="AX38" s="741"/>
      <c r="AY38" s="742"/>
      <c r="AZ38" s="662">
        <v>186309</v>
      </c>
      <c r="BA38" s="663"/>
      <c r="BB38" s="663"/>
      <c r="BC38" s="663"/>
      <c r="BD38" s="703"/>
      <c r="BE38" s="703"/>
      <c r="BF38" s="731"/>
      <c r="BG38" s="679" t="s">
        <v>330</v>
      </c>
      <c r="BH38" s="680"/>
      <c r="BI38" s="680"/>
      <c r="BJ38" s="680"/>
      <c r="BK38" s="680"/>
      <c r="BL38" s="680"/>
      <c r="BM38" s="680"/>
      <c r="BN38" s="680"/>
      <c r="BO38" s="680"/>
      <c r="BP38" s="680"/>
      <c r="BQ38" s="680"/>
      <c r="BR38" s="680"/>
      <c r="BS38" s="680"/>
      <c r="BT38" s="680"/>
      <c r="BU38" s="681"/>
      <c r="BV38" s="662">
        <v>6109</v>
      </c>
      <c r="BW38" s="663"/>
      <c r="BX38" s="663"/>
      <c r="BY38" s="663"/>
      <c r="BZ38" s="663"/>
      <c r="CA38" s="663"/>
      <c r="CB38" s="682"/>
      <c r="CD38" s="679" t="s">
        <v>331</v>
      </c>
      <c r="CE38" s="680"/>
      <c r="CF38" s="680"/>
      <c r="CG38" s="680"/>
      <c r="CH38" s="680"/>
      <c r="CI38" s="680"/>
      <c r="CJ38" s="680"/>
      <c r="CK38" s="680"/>
      <c r="CL38" s="680"/>
      <c r="CM38" s="680"/>
      <c r="CN38" s="680"/>
      <c r="CO38" s="680"/>
      <c r="CP38" s="680"/>
      <c r="CQ38" s="681"/>
      <c r="CR38" s="662">
        <v>2193205</v>
      </c>
      <c r="CS38" s="663"/>
      <c r="CT38" s="663"/>
      <c r="CU38" s="663"/>
      <c r="CV38" s="663"/>
      <c r="CW38" s="663"/>
      <c r="CX38" s="663"/>
      <c r="CY38" s="664"/>
      <c r="CZ38" s="671">
        <v>7.1</v>
      </c>
      <c r="DA38" s="705"/>
      <c r="DB38" s="705"/>
      <c r="DC38" s="707"/>
      <c r="DD38" s="678">
        <v>1684594</v>
      </c>
      <c r="DE38" s="663"/>
      <c r="DF38" s="663"/>
      <c r="DG38" s="663"/>
      <c r="DH38" s="663"/>
      <c r="DI38" s="663"/>
      <c r="DJ38" s="663"/>
      <c r="DK38" s="664"/>
      <c r="DL38" s="678">
        <v>1594896</v>
      </c>
      <c r="DM38" s="663"/>
      <c r="DN38" s="663"/>
      <c r="DO38" s="663"/>
      <c r="DP38" s="663"/>
      <c r="DQ38" s="663"/>
      <c r="DR38" s="663"/>
      <c r="DS38" s="663"/>
      <c r="DT38" s="663"/>
      <c r="DU38" s="663"/>
      <c r="DV38" s="664"/>
      <c r="DW38" s="671">
        <v>11</v>
      </c>
      <c r="DX38" s="705"/>
      <c r="DY38" s="705"/>
      <c r="DZ38" s="705"/>
      <c r="EA38" s="705"/>
      <c r="EB38" s="705"/>
      <c r="EC38" s="706"/>
    </row>
    <row r="39" spans="2:133" ht="11.25" customHeight="1" x14ac:dyDescent="0.2">
      <c r="B39" s="668" t="s">
        <v>332</v>
      </c>
      <c r="C39" s="669"/>
      <c r="D39" s="669"/>
      <c r="E39" s="669"/>
      <c r="F39" s="669"/>
      <c r="G39" s="669"/>
      <c r="H39" s="669"/>
      <c r="I39" s="669"/>
      <c r="J39" s="669"/>
      <c r="K39" s="669"/>
      <c r="L39" s="669"/>
      <c r="M39" s="669"/>
      <c r="N39" s="669"/>
      <c r="O39" s="669"/>
      <c r="P39" s="669"/>
      <c r="Q39" s="670"/>
      <c r="R39" s="662">
        <v>1099006</v>
      </c>
      <c r="S39" s="663"/>
      <c r="T39" s="663"/>
      <c r="U39" s="663"/>
      <c r="V39" s="663"/>
      <c r="W39" s="663"/>
      <c r="X39" s="663"/>
      <c r="Y39" s="664"/>
      <c r="Z39" s="665">
        <v>3.3</v>
      </c>
      <c r="AA39" s="665"/>
      <c r="AB39" s="665"/>
      <c r="AC39" s="665"/>
      <c r="AD39" s="666" t="s">
        <v>126</v>
      </c>
      <c r="AE39" s="666"/>
      <c r="AF39" s="666"/>
      <c r="AG39" s="666"/>
      <c r="AH39" s="666"/>
      <c r="AI39" s="666"/>
      <c r="AJ39" s="666"/>
      <c r="AK39" s="666"/>
      <c r="AL39" s="671" t="s">
        <v>126</v>
      </c>
      <c r="AM39" s="672"/>
      <c r="AN39" s="672"/>
      <c r="AO39" s="673"/>
      <c r="AQ39" s="740" t="s">
        <v>333</v>
      </c>
      <c r="AR39" s="741"/>
      <c r="AS39" s="741"/>
      <c r="AT39" s="741"/>
      <c r="AU39" s="741"/>
      <c r="AV39" s="741"/>
      <c r="AW39" s="741"/>
      <c r="AX39" s="741"/>
      <c r="AY39" s="742"/>
      <c r="AZ39" s="662">
        <v>93250</v>
      </c>
      <c r="BA39" s="663"/>
      <c r="BB39" s="663"/>
      <c r="BC39" s="663"/>
      <c r="BD39" s="703"/>
      <c r="BE39" s="703"/>
      <c r="BF39" s="731"/>
      <c r="BG39" s="679" t="s">
        <v>334</v>
      </c>
      <c r="BH39" s="680"/>
      <c r="BI39" s="680"/>
      <c r="BJ39" s="680"/>
      <c r="BK39" s="680"/>
      <c r="BL39" s="680"/>
      <c r="BM39" s="680"/>
      <c r="BN39" s="680"/>
      <c r="BO39" s="680"/>
      <c r="BP39" s="680"/>
      <c r="BQ39" s="680"/>
      <c r="BR39" s="680"/>
      <c r="BS39" s="680"/>
      <c r="BT39" s="680"/>
      <c r="BU39" s="681"/>
      <c r="BV39" s="662">
        <v>9754</v>
      </c>
      <c r="BW39" s="663"/>
      <c r="BX39" s="663"/>
      <c r="BY39" s="663"/>
      <c r="BZ39" s="663"/>
      <c r="CA39" s="663"/>
      <c r="CB39" s="682"/>
      <c r="CD39" s="679" t="s">
        <v>335</v>
      </c>
      <c r="CE39" s="680"/>
      <c r="CF39" s="680"/>
      <c r="CG39" s="680"/>
      <c r="CH39" s="680"/>
      <c r="CI39" s="680"/>
      <c r="CJ39" s="680"/>
      <c r="CK39" s="680"/>
      <c r="CL39" s="680"/>
      <c r="CM39" s="680"/>
      <c r="CN39" s="680"/>
      <c r="CO39" s="680"/>
      <c r="CP39" s="680"/>
      <c r="CQ39" s="681"/>
      <c r="CR39" s="662">
        <v>443912</v>
      </c>
      <c r="CS39" s="703"/>
      <c r="CT39" s="703"/>
      <c r="CU39" s="703"/>
      <c r="CV39" s="703"/>
      <c r="CW39" s="703"/>
      <c r="CX39" s="703"/>
      <c r="CY39" s="704"/>
      <c r="CZ39" s="671">
        <v>1.4</v>
      </c>
      <c r="DA39" s="705"/>
      <c r="DB39" s="705"/>
      <c r="DC39" s="707"/>
      <c r="DD39" s="678">
        <v>269718</v>
      </c>
      <c r="DE39" s="703"/>
      <c r="DF39" s="703"/>
      <c r="DG39" s="703"/>
      <c r="DH39" s="703"/>
      <c r="DI39" s="703"/>
      <c r="DJ39" s="703"/>
      <c r="DK39" s="704"/>
      <c r="DL39" s="678" t="s">
        <v>126</v>
      </c>
      <c r="DM39" s="703"/>
      <c r="DN39" s="703"/>
      <c r="DO39" s="703"/>
      <c r="DP39" s="703"/>
      <c r="DQ39" s="703"/>
      <c r="DR39" s="703"/>
      <c r="DS39" s="703"/>
      <c r="DT39" s="703"/>
      <c r="DU39" s="703"/>
      <c r="DV39" s="704"/>
      <c r="DW39" s="671" t="s">
        <v>126</v>
      </c>
      <c r="DX39" s="705"/>
      <c r="DY39" s="705"/>
      <c r="DZ39" s="705"/>
      <c r="EA39" s="705"/>
      <c r="EB39" s="705"/>
      <c r="EC39" s="706"/>
    </row>
    <row r="40" spans="2:133" ht="11.25" customHeight="1" x14ac:dyDescent="0.2">
      <c r="B40" s="668" t="s">
        <v>336</v>
      </c>
      <c r="C40" s="669"/>
      <c r="D40" s="669"/>
      <c r="E40" s="669"/>
      <c r="F40" s="669"/>
      <c r="G40" s="669"/>
      <c r="H40" s="669"/>
      <c r="I40" s="669"/>
      <c r="J40" s="669"/>
      <c r="K40" s="669"/>
      <c r="L40" s="669"/>
      <c r="M40" s="669"/>
      <c r="N40" s="669"/>
      <c r="O40" s="669"/>
      <c r="P40" s="669"/>
      <c r="Q40" s="670"/>
      <c r="R40" s="662">
        <v>3819819</v>
      </c>
      <c r="S40" s="663"/>
      <c r="T40" s="663"/>
      <c r="U40" s="663"/>
      <c r="V40" s="663"/>
      <c r="W40" s="663"/>
      <c r="X40" s="663"/>
      <c r="Y40" s="664"/>
      <c r="Z40" s="665">
        <v>11.4</v>
      </c>
      <c r="AA40" s="665"/>
      <c r="AB40" s="665"/>
      <c r="AC40" s="665"/>
      <c r="AD40" s="666" t="s">
        <v>126</v>
      </c>
      <c r="AE40" s="666"/>
      <c r="AF40" s="666"/>
      <c r="AG40" s="666"/>
      <c r="AH40" s="666"/>
      <c r="AI40" s="666"/>
      <c r="AJ40" s="666"/>
      <c r="AK40" s="666"/>
      <c r="AL40" s="671" t="s">
        <v>126</v>
      </c>
      <c r="AM40" s="672"/>
      <c r="AN40" s="672"/>
      <c r="AO40" s="673"/>
      <c r="AQ40" s="740" t="s">
        <v>337</v>
      </c>
      <c r="AR40" s="741"/>
      <c r="AS40" s="741"/>
      <c r="AT40" s="741"/>
      <c r="AU40" s="741"/>
      <c r="AV40" s="741"/>
      <c r="AW40" s="741"/>
      <c r="AX40" s="741"/>
      <c r="AY40" s="742"/>
      <c r="AZ40" s="662">
        <v>298</v>
      </c>
      <c r="BA40" s="663"/>
      <c r="BB40" s="663"/>
      <c r="BC40" s="663"/>
      <c r="BD40" s="703"/>
      <c r="BE40" s="703"/>
      <c r="BF40" s="731"/>
      <c r="BG40" s="749" t="s">
        <v>338</v>
      </c>
      <c r="BH40" s="750"/>
      <c r="BI40" s="750"/>
      <c r="BJ40" s="750"/>
      <c r="BK40" s="750"/>
      <c r="BL40" s="363"/>
      <c r="BM40" s="680" t="s">
        <v>339</v>
      </c>
      <c r="BN40" s="680"/>
      <c r="BO40" s="680"/>
      <c r="BP40" s="680"/>
      <c r="BQ40" s="680"/>
      <c r="BR40" s="680"/>
      <c r="BS40" s="680"/>
      <c r="BT40" s="680"/>
      <c r="BU40" s="681"/>
      <c r="BV40" s="662">
        <v>110</v>
      </c>
      <c r="BW40" s="663"/>
      <c r="BX40" s="663"/>
      <c r="BY40" s="663"/>
      <c r="BZ40" s="663"/>
      <c r="CA40" s="663"/>
      <c r="CB40" s="682"/>
      <c r="CD40" s="679" t="s">
        <v>340</v>
      </c>
      <c r="CE40" s="680"/>
      <c r="CF40" s="680"/>
      <c r="CG40" s="680"/>
      <c r="CH40" s="680"/>
      <c r="CI40" s="680"/>
      <c r="CJ40" s="680"/>
      <c r="CK40" s="680"/>
      <c r="CL40" s="680"/>
      <c r="CM40" s="680"/>
      <c r="CN40" s="680"/>
      <c r="CO40" s="680"/>
      <c r="CP40" s="680"/>
      <c r="CQ40" s="681"/>
      <c r="CR40" s="662">
        <v>298603</v>
      </c>
      <c r="CS40" s="663"/>
      <c r="CT40" s="663"/>
      <c r="CU40" s="663"/>
      <c r="CV40" s="663"/>
      <c r="CW40" s="663"/>
      <c r="CX40" s="663"/>
      <c r="CY40" s="664"/>
      <c r="CZ40" s="671">
        <v>1</v>
      </c>
      <c r="DA40" s="705"/>
      <c r="DB40" s="705"/>
      <c r="DC40" s="707"/>
      <c r="DD40" s="678">
        <v>6473</v>
      </c>
      <c r="DE40" s="663"/>
      <c r="DF40" s="663"/>
      <c r="DG40" s="663"/>
      <c r="DH40" s="663"/>
      <c r="DI40" s="663"/>
      <c r="DJ40" s="663"/>
      <c r="DK40" s="664"/>
      <c r="DL40" s="678" t="s">
        <v>126</v>
      </c>
      <c r="DM40" s="663"/>
      <c r="DN40" s="663"/>
      <c r="DO40" s="663"/>
      <c r="DP40" s="663"/>
      <c r="DQ40" s="663"/>
      <c r="DR40" s="663"/>
      <c r="DS40" s="663"/>
      <c r="DT40" s="663"/>
      <c r="DU40" s="663"/>
      <c r="DV40" s="664"/>
      <c r="DW40" s="671" t="s">
        <v>126</v>
      </c>
      <c r="DX40" s="705"/>
      <c r="DY40" s="705"/>
      <c r="DZ40" s="705"/>
      <c r="EA40" s="705"/>
      <c r="EB40" s="705"/>
      <c r="EC40" s="706"/>
    </row>
    <row r="41" spans="2:133" ht="11.25" customHeight="1" x14ac:dyDescent="0.2">
      <c r="B41" s="668" t="s">
        <v>341</v>
      </c>
      <c r="C41" s="669"/>
      <c r="D41" s="669"/>
      <c r="E41" s="669"/>
      <c r="F41" s="669"/>
      <c r="G41" s="669"/>
      <c r="H41" s="669"/>
      <c r="I41" s="669"/>
      <c r="J41" s="669"/>
      <c r="K41" s="669"/>
      <c r="L41" s="669"/>
      <c r="M41" s="669"/>
      <c r="N41" s="669"/>
      <c r="O41" s="669"/>
      <c r="P41" s="669"/>
      <c r="Q41" s="670"/>
      <c r="R41" s="662" t="s">
        <v>126</v>
      </c>
      <c r="S41" s="663"/>
      <c r="T41" s="663"/>
      <c r="U41" s="663"/>
      <c r="V41" s="663"/>
      <c r="W41" s="663"/>
      <c r="X41" s="663"/>
      <c r="Y41" s="664"/>
      <c r="Z41" s="665" t="s">
        <v>126</v>
      </c>
      <c r="AA41" s="665"/>
      <c r="AB41" s="665"/>
      <c r="AC41" s="665"/>
      <c r="AD41" s="666" t="s">
        <v>126</v>
      </c>
      <c r="AE41" s="666"/>
      <c r="AF41" s="666"/>
      <c r="AG41" s="666"/>
      <c r="AH41" s="666"/>
      <c r="AI41" s="666"/>
      <c r="AJ41" s="666"/>
      <c r="AK41" s="666"/>
      <c r="AL41" s="671" t="s">
        <v>126</v>
      </c>
      <c r="AM41" s="672"/>
      <c r="AN41" s="672"/>
      <c r="AO41" s="673"/>
      <c r="AQ41" s="740" t="s">
        <v>342</v>
      </c>
      <c r="AR41" s="741"/>
      <c r="AS41" s="741"/>
      <c r="AT41" s="741"/>
      <c r="AU41" s="741"/>
      <c r="AV41" s="741"/>
      <c r="AW41" s="741"/>
      <c r="AX41" s="741"/>
      <c r="AY41" s="742"/>
      <c r="AZ41" s="662">
        <v>572378</v>
      </c>
      <c r="BA41" s="663"/>
      <c r="BB41" s="663"/>
      <c r="BC41" s="663"/>
      <c r="BD41" s="703"/>
      <c r="BE41" s="703"/>
      <c r="BF41" s="731"/>
      <c r="BG41" s="749"/>
      <c r="BH41" s="750"/>
      <c r="BI41" s="750"/>
      <c r="BJ41" s="750"/>
      <c r="BK41" s="750"/>
      <c r="BL41" s="363"/>
      <c r="BM41" s="680" t="s">
        <v>343</v>
      </c>
      <c r="BN41" s="680"/>
      <c r="BO41" s="680"/>
      <c r="BP41" s="680"/>
      <c r="BQ41" s="680"/>
      <c r="BR41" s="680"/>
      <c r="BS41" s="680"/>
      <c r="BT41" s="680"/>
      <c r="BU41" s="681"/>
      <c r="BV41" s="662" t="s">
        <v>126</v>
      </c>
      <c r="BW41" s="663"/>
      <c r="BX41" s="663"/>
      <c r="BY41" s="663"/>
      <c r="BZ41" s="663"/>
      <c r="CA41" s="663"/>
      <c r="CB41" s="682"/>
      <c r="CD41" s="679" t="s">
        <v>344</v>
      </c>
      <c r="CE41" s="680"/>
      <c r="CF41" s="680"/>
      <c r="CG41" s="680"/>
      <c r="CH41" s="680"/>
      <c r="CI41" s="680"/>
      <c r="CJ41" s="680"/>
      <c r="CK41" s="680"/>
      <c r="CL41" s="680"/>
      <c r="CM41" s="680"/>
      <c r="CN41" s="680"/>
      <c r="CO41" s="680"/>
      <c r="CP41" s="680"/>
      <c r="CQ41" s="681"/>
      <c r="CR41" s="662" t="s">
        <v>126</v>
      </c>
      <c r="CS41" s="703"/>
      <c r="CT41" s="703"/>
      <c r="CU41" s="703"/>
      <c r="CV41" s="703"/>
      <c r="CW41" s="703"/>
      <c r="CX41" s="703"/>
      <c r="CY41" s="704"/>
      <c r="CZ41" s="671" t="s">
        <v>126</v>
      </c>
      <c r="DA41" s="705"/>
      <c r="DB41" s="705"/>
      <c r="DC41" s="707"/>
      <c r="DD41" s="678" t="s">
        <v>126</v>
      </c>
      <c r="DE41" s="703"/>
      <c r="DF41" s="703"/>
      <c r="DG41" s="703"/>
      <c r="DH41" s="703"/>
      <c r="DI41" s="703"/>
      <c r="DJ41" s="703"/>
      <c r="DK41" s="704"/>
      <c r="DL41" s="759"/>
      <c r="DM41" s="760"/>
      <c r="DN41" s="760"/>
      <c r="DO41" s="760"/>
      <c r="DP41" s="760"/>
      <c r="DQ41" s="760"/>
      <c r="DR41" s="760"/>
      <c r="DS41" s="760"/>
      <c r="DT41" s="760"/>
      <c r="DU41" s="760"/>
      <c r="DV41" s="761"/>
      <c r="DW41" s="746"/>
      <c r="DX41" s="747"/>
      <c r="DY41" s="747"/>
      <c r="DZ41" s="747"/>
      <c r="EA41" s="747"/>
      <c r="EB41" s="747"/>
      <c r="EC41" s="748"/>
    </row>
    <row r="42" spans="2:133" ht="11.25" customHeight="1" x14ac:dyDescent="0.2">
      <c r="B42" s="668" t="s">
        <v>345</v>
      </c>
      <c r="C42" s="669"/>
      <c r="D42" s="669"/>
      <c r="E42" s="669"/>
      <c r="F42" s="669"/>
      <c r="G42" s="669"/>
      <c r="H42" s="669"/>
      <c r="I42" s="669"/>
      <c r="J42" s="669"/>
      <c r="K42" s="669"/>
      <c r="L42" s="669"/>
      <c r="M42" s="669"/>
      <c r="N42" s="669"/>
      <c r="O42" s="669"/>
      <c r="P42" s="669"/>
      <c r="Q42" s="670"/>
      <c r="R42" s="662" t="s">
        <v>126</v>
      </c>
      <c r="S42" s="663"/>
      <c r="T42" s="663"/>
      <c r="U42" s="663"/>
      <c r="V42" s="663"/>
      <c r="W42" s="663"/>
      <c r="X42" s="663"/>
      <c r="Y42" s="664"/>
      <c r="Z42" s="665" t="s">
        <v>126</v>
      </c>
      <c r="AA42" s="665"/>
      <c r="AB42" s="665"/>
      <c r="AC42" s="665"/>
      <c r="AD42" s="666" t="s">
        <v>126</v>
      </c>
      <c r="AE42" s="666"/>
      <c r="AF42" s="666"/>
      <c r="AG42" s="666"/>
      <c r="AH42" s="666"/>
      <c r="AI42" s="666"/>
      <c r="AJ42" s="666"/>
      <c r="AK42" s="666"/>
      <c r="AL42" s="671" t="s">
        <v>126</v>
      </c>
      <c r="AM42" s="672"/>
      <c r="AN42" s="672"/>
      <c r="AO42" s="673"/>
      <c r="AQ42" s="756" t="s">
        <v>346</v>
      </c>
      <c r="AR42" s="757"/>
      <c r="AS42" s="757"/>
      <c r="AT42" s="757"/>
      <c r="AU42" s="757"/>
      <c r="AV42" s="757"/>
      <c r="AW42" s="757"/>
      <c r="AX42" s="757"/>
      <c r="AY42" s="758"/>
      <c r="AZ42" s="753">
        <v>1620529</v>
      </c>
      <c r="BA42" s="754"/>
      <c r="BB42" s="754"/>
      <c r="BC42" s="754"/>
      <c r="BD42" s="733"/>
      <c r="BE42" s="733"/>
      <c r="BF42" s="734"/>
      <c r="BG42" s="751"/>
      <c r="BH42" s="752"/>
      <c r="BI42" s="752"/>
      <c r="BJ42" s="752"/>
      <c r="BK42" s="752"/>
      <c r="BL42" s="364"/>
      <c r="BM42" s="688" t="s">
        <v>347</v>
      </c>
      <c r="BN42" s="688"/>
      <c r="BO42" s="688"/>
      <c r="BP42" s="688"/>
      <c r="BQ42" s="688"/>
      <c r="BR42" s="688"/>
      <c r="BS42" s="688"/>
      <c r="BT42" s="688"/>
      <c r="BU42" s="689"/>
      <c r="BV42" s="753">
        <v>424</v>
      </c>
      <c r="BW42" s="754"/>
      <c r="BX42" s="754"/>
      <c r="BY42" s="754"/>
      <c r="BZ42" s="754"/>
      <c r="CA42" s="754"/>
      <c r="CB42" s="755"/>
      <c r="CD42" s="668" t="s">
        <v>348</v>
      </c>
      <c r="CE42" s="669"/>
      <c r="CF42" s="669"/>
      <c r="CG42" s="669"/>
      <c r="CH42" s="669"/>
      <c r="CI42" s="669"/>
      <c r="CJ42" s="669"/>
      <c r="CK42" s="669"/>
      <c r="CL42" s="669"/>
      <c r="CM42" s="669"/>
      <c r="CN42" s="669"/>
      <c r="CO42" s="669"/>
      <c r="CP42" s="669"/>
      <c r="CQ42" s="670"/>
      <c r="CR42" s="662">
        <v>6172088</v>
      </c>
      <c r="CS42" s="703"/>
      <c r="CT42" s="703"/>
      <c r="CU42" s="703"/>
      <c r="CV42" s="703"/>
      <c r="CW42" s="703"/>
      <c r="CX42" s="703"/>
      <c r="CY42" s="704"/>
      <c r="CZ42" s="671">
        <v>19.899999999999999</v>
      </c>
      <c r="DA42" s="705"/>
      <c r="DB42" s="705"/>
      <c r="DC42" s="707"/>
      <c r="DD42" s="678">
        <v>762696</v>
      </c>
      <c r="DE42" s="703"/>
      <c r="DF42" s="703"/>
      <c r="DG42" s="703"/>
      <c r="DH42" s="703"/>
      <c r="DI42" s="703"/>
      <c r="DJ42" s="703"/>
      <c r="DK42" s="704"/>
      <c r="DL42" s="759"/>
      <c r="DM42" s="760"/>
      <c r="DN42" s="760"/>
      <c r="DO42" s="760"/>
      <c r="DP42" s="760"/>
      <c r="DQ42" s="760"/>
      <c r="DR42" s="760"/>
      <c r="DS42" s="760"/>
      <c r="DT42" s="760"/>
      <c r="DU42" s="760"/>
      <c r="DV42" s="761"/>
      <c r="DW42" s="746"/>
      <c r="DX42" s="747"/>
      <c r="DY42" s="747"/>
      <c r="DZ42" s="747"/>
      <c r="EA42" s="747"/>
      <c r="EB42" s="747"/>
      <c r="EC42" s="748"/>
    </row>
    <row r="43" spans="2:133" ht="11.25" customHeight="1" x14ac:dyDescent="0.2">
      <c r="B43" s="668" t="s">
        <v>349</v>
      </c>
      <c r="C43" s="669"/>
      <c r="D43" s="669"/>
      <c r="E43" s="669"/>
      <c r="F43" s="669"/>
      <c r="G43" s="669"/>
      <c r="H43" s="669"/>
      <c r="I43" s="669"/>
      <c r="J43" s="669"/>
      <c r="K43" s="669"/>
      <c r="L43" s="669"/>
      <c r="M43" s="669"/>
      <c r="N43" s="669"/>
      <c r="O43" s="669"/>
      <c r="P43" s="669"/>
      <c r="Q43" s="670"/>
      <c r="R43" s="662">
        <v>756218</v>
      </c>
      <c r="S43" s="663"/>
      <c r="T43" s="663"/>
      <c r="U43" s="663"/>
      <c r="V43" s="663"/>
      <c r="W43" s="663"/>
      <c r="X43" s="663"/>
      <c r="Y43" s="664"/>
      <c r="Z43" s="665">
        <v>2.2999999999999998</v>
      </c>
      <c r="AA43" s="665"/>
      <c r="AB43" s="665"/>
      <c r="AC43" s="665"/>
      <c r="AD43" s="666" t="s">
        <v>126</v>
      </c>
      <c r="AE43" s="666"/>
      <c r="AF43" s="666"/>
      <c r="AG43" s="666"/>
      <c r="AH43" s="666"/>
      <c r="AI43" s="666"/>
      <c r="AJ43" s="666"/>
      <c r="AK43" s="666"/>
      <c r="AL43" s="671" t="s">
        <v>126</v>
      </c>
      <c r="AM43" s="672"/>
      <c r="AN43" s="672"/>
      <c r="AO43" s="673"/>
      <c r="BV43" s="219"/>
      <c r="BW43" s="219"/>
      <c r="BX43" s="219"/>
      <c r="BY43" s="219"/>
      <c r="BZ43" s="219"/>
      <c r="CA43" s="219"/>
      <c r="CB43" s="219"/>
      <c r="CD43" s="668" t="s">
        <v>350</v>
      </c>
      <c r="CE43" s="669"/>
      <c r="CF43" s="669"/>
      <c r="CG43" s="669"/>
      <c r="CH43" s="669"/>
      <c r="CI43" s="669"/>
      <c r="CJ43" s="669"/>
      <c r="CK43" s="669"/>
      <c r="CL43" s="669"/>
      <c r="CM43" s="669"/>
      <c r="CN43" s="669"/>
      <c r="CO43" s="669"/>
      <c r="CP43" s="669"/>
      <c r="CQ43" s="670"/>
      <c r="CR43" s="662">
        <v>118317</v>
      </c>
      <c r="CS43" s="703"/>
      <c r="CT43" s="703"/>
      <c r="CU43" s="703"/>
      <c r="CV43" s="703"/>
      <c r="CW43" s="703"/>
      <c r="CX43" s="703"/>
      <c r="CY43" s="704"/>
      <c r="CZ43" s="671">
        <v>0.4</v>
      </c>
      <c r="DA43" s="705"/>
      <c r="DB43" s="705"/>
      <c r="DC43" s="707"/>
      <c r="DD43" s="678">
        <v>105678</v>
      </c>
      <c r="DE43" s="703"/>
      <c r="DF43" s="703"/>
      <c r="DG43" s="703"/>
      <c r="DH43" s="703"/>
      <c r="DI43" s="703"/>
      <c r="DJ43" s="703"/>
      <c r="DK43" s="704"/>
      <c r="DL43" s="759"/>
      <c r="DM43" s="760"/>
      <c r="DN43" s="760"/>
      <c r="DO43" s="760"/>
      <c r="DP43" s="760"/>
      <c r="DQ43" s="760"/>
      <c r="DR43" s="760"/>
      <c r="DS43" s="760"/>
      <c r="DT43" s="760"/>
      <c r="DU43" s="760"/>
      <c r="DV43" s="761"/>
      <c r="DW43" s="746"/>
      <c r="DX43" s="747"/>
      <c r="DY43" s="747"/>
      <c r="DZ43" s="747"/>
      <c r="EA43" s="747"/>
      <c r="EB43" s="747"/>
      <c r="EC43" s="748"/>
    </row>
    <row r="44" spans="2:133" ht="11.25" customHeight="1" x14ac:dyDescent="0.2">
      <c r="B44" s="709" t="s">
        <v>351</v>
      </c>
      <c r="C44" s="710"/>
      <c r="D44" s="710"/>
      <c r="E44" s="710"/>
      <c r="F44" s="710"/>
      <c r="G44" s="710"/>
      <c r="H44" s="710"/>
      <c r="I44" s="710"/>
      <c r="J44" s="710"/>
      <c r="K44" s="710"/>
      <c r="L44" s="710"/>
      <c r="M44" s="710"/>
      <c r="N44" s="710"/>
      <c r="O44" s="710"/>
      <c r="P44" s="710"/>
      <c r="Q44" s="711"/>
      <c r="R44" s="753">
        <v>33568209</v>
      </c>
      <c r="S44" s="754"/>
      <c r="T44" s="754"/>
      <c r="U44" s="754"/>
      <c r="V44" s="754"/>
      <c r="W44" s="754"/>
      <c r="X44" s="754"/>
      <c r="Y44" s="762"/>
      <c r="Z44" s="763">
        <v>100</v>
      </c>
      <c r="AA44" s="763"/>
      <c r="AB44" s="763"/>
      <c r="AC44" s="763"/>
      <c r="AD44" s="764">
        <v>13735737</v>
      </c>
      <c r="AE44" s="764"/>
      <c r="AF44" s="764"/>
      <c r="AG44" s="764"/>
      <c r="AH44" s="764"/>
      <c r="AI44" s="764"/>
      <c r="AJ44" s="764"/>
      <c r="AK44" s="764"/>
      <c r="AL44" s="765">
        <v>100</v>
      </c>
      <c r="AM44" s="732"/>
      <c r="AN44" s="732"/>
      <c r="AO44" s="766"/>
      <c r="CD44" s="767" t="s">
        <v>298</v>
      </c>
      <c r="CE44" s="768"/>
      <c r="CF44" s="668" t="s">
        <v>352</v>
      </c>
      <c r="CG44" s="669"/>
      <c r="CH44" s="669"/>
      <c r="CI44" s="669"/>
      <c r="CJ44" s="669"/>
      <c r="CK44" s="669"/>
      <c r="CL44" s="669"/>
      <c r="CM44" s="669"/>
      <c r="CN44" s="669"/>
      <c r="CO44" s="669"/>
      <c r="CP44" s="669"/>
      <c r="CQ44" s="670"/>
      <c r="CR44" s="662">
        <v>5493027</v>
      </c>
      <c r="CS44" s="663"/>
      <c r="CT44" s="663"/>
      <c r="CU44" s="663"/>
      <c r="CV44" s="663"/>
      <c r="CW44" s="663"/>
      <c r="CX44" s="663"/>
      <c r="CY44" s="664"/>
      <c r="CZ44" s="671">
        <v>17.7</v>
      </c>
      <c r="DA44" s="672"/>
      <c r="DB44" s="672"/>
      <c r="DC44" s="683"/>
      <c r="DD44" s="678">
        <v>598393</v>
      </c>
      <c r="DE44" s="663"/>
      <c r="DF44" s="663"/>
      <c r="DG44" s="663"/>
      <c r="DH44" s="663"/>
      <c r="DI44" s="663"/>
      <c r="DJ44" s="663"/>
      <c r="DK44" s="664"/>
      <c r="DL44" s="759"/>
      <c r="DM44" s="760"/>
      <c r="DN44" s="760"/>
      <c r="DO44" s="760"/>
      <c r="DP44" s="760"/>
      <c r="DQ44" s="760"/>
      <c r="DR44" s="760"/>
      <c r="DS44" s="760"/>
      <c r="DT44" s="760"/>
      <c r="DU44" s="760"/>
      <c r="DV44" s="76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8" t="s">
        <v>353</v>
      </c>
      <c r="CG45" s="669"/>
      <c r="CH45" s="669"/>
      <c r="CI45" s="669"/>
      <c r="CJ45" s="669"/>
      <c r="CK45" s="669"/>
      <c r="CL45" s="669"/>
      <c r="CM45" s="669"/>
      <c r="CN45" s="669"/>
      <c r="CO45" s="669"/>
      <c r="CP45" s="669"/>
      <c r="CQ45" s="670"/>
      <c r="CR45" s="662">
        <v>2018276</v>
      </c>
      <c r="CS45" s="703"/>
      <c r="CT45" s="703"/>
      <c r="CU45" s="703"/>
      <c r="CV45" s="703"/>
      <c r="CW45" s="703"/>
      <c r="CX45" s="703"/>
      <c r="CY45" s="704"/>
      <c r="CZ45" s="671">
        <v>6.5</v>
      </c>
      <c r="DA45" s="705"/>
      <c r="DB45" s="705"/>
      <c r="DC45" s="707"/>
      <c r="DD45" s="678">
        <v>126199</v>
      </c>
      <c r="DE45" s="703"/>
      <c r="DF45" s="703"/>
      <c r="DG45" s="703"/>
      <c r="DH45" s="703"/>
      <c r="DI45" s="703"/>
      <c r="DJ45" s="703"/>
      <c r="DK45" s="704"/>
      <c r="DL45" s="759"/>
      <c r="DM45" s="760"/>
      <c r="DN45" s="760"/>
      <c r="DO45" s="760"/>
      <c r="DP45" s="760"/>
      <c r="DQ45" s="760"/>
      <c r="DR45" s="760"/>
      <c r="DS45" s="760"/>
      <c r="DT45" s="760"/>
      <c r="DU45" s="760"/>
      <c r="DV45" s="761"/>
      <c r="DW45" s="746"/>
      <c r="DX45" s="747"/>
      <c r="DY45" s="747"/>
      <c r="DZ45" s="747"/>
      <c r="EA45" s="747"/>
      <c r="EB45" s="747"/>
      <c r="EC45" s="748"/>
    </row>
    <row r="46" spans="2:133" ht="11.25" customHeight="1" x14ac:dyDescent="0.2">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8" t="s">
        <v>355</v>
      </c>
      <c r="CG46" s="669"/>
      <c r="CH46" s="669"/>
      <c r="CI46" s="669"/>
      <c r="CJ46" s="669"/>
      <c r="CK46" s="669"/>
      <c r="CL46" s="669"/>
      <c r="CM46" s="669"/>
      <c r="CN46" s="669"/>
      <c r="CO46" s="669"/>
      <c r="CP46" s="669"/>
      <c r="CQ46" s="670"/>
      <c r="CR46" s="662">
        <v>3394524</v>
      </c>
      <c r="CS46" s="663"/>
      <c r="CT46" s="663"/>
      <c r="CU46" s="663"/>
      <c r="CV46" s="663"/>
      <c r="CW46" s="663"/>
      <c r="CX46" s="663"/>
      <c r="CY46" s="664"/>
      <c r="CZ46" s="671">
        <v>11</v>
      </c>
      <c r="DA46" s="672"/>
      <c r="DB46" s="672"/>
      <c r="DC46" s="683"/>
      <c r="DD46" s="678">
        <v>464027</v>
      </c>
      <c r="DE46" s="663"/>
      <c r="DF46" s="663"/>
      <c r="DG46" s="663"/>
      <c r="DH46" s="663"/>
      <c r="DI46" s="663"/>
      <c r="DJ46" s="663"/>
      <c r="DK46" s="664"/>
      <c r="DL46" s="759"/>
      <c r="DM46" s="760"/>
      <c r="DN46" s="760"/>
      <c r="DO46" s="760"/>
      <c r="DP46" s="760"/>
      <c r="DQ46" s="760"/>
      <c r="DR46" s="760"/>
      <c r="DS46" s="760"/>
      <c r="DT46" s="760"/>
      <c r="DU46" s="760"/>
      <c r="DV46" s="761"/>
      <c r="DW46" s="746"/>
      <c r="DX46" s="747"/>
      <c r="DY46" s="747"/>
      <c r="DZ46" s="747"/>
      <c r="EA46" s="747"/>
      <c r="EB46" s="747"/>
      <c r="EC46" s="748"/>
    </row>
    <row r="47" spans="2:133" ht="11.25" customHeight="1" x14ac:dyDescent="0.2">
      <c r="B47" s="774" t="s">
        <v>356</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68" t="s">
        <v>357</v>
      </c>
      <c r="CG47" s="669"/>
      <c r="CH47" s="669"/>
      <c r="CI47" s="669"/>
      <c r="CJ47" s="669"/>
      <c r="CK47" s="669"/>
      <c r="CL47" s="669"/>
      <c r="CM47" s="669"/>
      <c r="CN47" s="669"/>
      <c r="CO47" s="669"/>
      <c r="CP47" s="669"/>
      <c r="CQ47" s="670"/>
      <c r="CR47" s="662">
        <v>679061</v>
      </c>
      <c r="CS47" s="703"/>
      <c r="CT47" s="703"/>
      <c r="CU47" s="703"/>
      <c r="CV47" s="703"/>
      <c r="CW47" s="703"/>
      <c r="CX47" s="703"/>
      <c r="CY47" s="704"/>
      <c r="CZ47" s="671">
        <v>2.2000000000000002</v>
      </c>
      <c r="DA47" s="705"/>
      <c r="DB47" s="705"/>
      <c r="DC47" s="707"/>
      <c r="DD47" s="678">
        <v>164303</v>
      </c>
      <c r="DE47" s="703"/>
      <c r="DF47" s="703"/>
      <c r="DG47" s="703"/>
      <c r="DH47" s="703"/>
      <c r="DI47" s="703"/>
      <c r="DJ47" s="703"/>
      <c r="DK47" s="704"/>
      <c r="DL47" s="759"/>
      <c r="DM47" s="760"/>
      <c r="DN47" s="760"/>
      <c r="DO47" s="760"/>
      <c r="DP47" s="760"/>
      <c r="DQ47" s="760"/>
      <c r="DR47" s="760"/>
      <c r="DS47" s="760"/>
      <c r="DT47" s="760"/>
      <c r="DU47" s="760"/>
      <c r="DV47" s="761"/>
      <c r="DW47" s="746"/>
      <c r="DX47" s="747"/>
      <c r="DY47" s="747"/>
      <c r="DZ47" s="747"/>
      <c r="EA47" s="747"/>
      <c r="EB47" s="747"/>
      <c r="EC47" s="748"/>
    </row>
    <row r="48" spans="2:133" ht="10.8" x14ac:dyDescent="0.2">
      <c r="B48" s="773" t="s">
        <v>358</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68" t="s">
        <v>359</v>
      </c>
      <c r="CG48" s="669"/>
      <c r="CH48" s="669"/>
      <c r="CI48" s="669"/>
      <c r="CJ48" s="669"/>
      <c r="CK48" s="669"/>
      <c r="CL48" s="669"/>
      <c r="CM48" s="669"/>
      <c r="CN48" s="669"/>
      <c r="CO48" s="669"/>
      <c r="CP48" s="669"/>
      <c r="CQ48" s="670"/>
      <c r="CR48" s="662" t="s">
        <v>126</v>
      </c>
      <c r="CS48" s="663"/>
      <c r="CT48" s="663"/>
      <c r="CU48" s="663"/>
      <c r="CV48" s="663"/>
      <c r="CW48" s="663"/>
      <c r="CX48" s="663"/>
      <c r="CY48" s="664"/>
      <c r="CZ48" s="671" t="s">
        <v>126</v>
      </c>
      <c r="DA48" s="672"/>
      <c r="DB48" s="672"/>
      <c r="DC48" s="683"/>
      <c r="DD48" s="678" t="s">
        <v>126</v>
      </c>
      <c r="DE48" s="663"/>
      <c r="DF48" s="663"/>
      <c r="DG48" s="663"/>
      <c r="DH48" s="663"/>
      <c r="DI48" s="663"/>
      <c r="DJ48" s="663"/>
      <c r="DK48" s="664"/>
      <c r="DL48" s="759"/>
      <c r="DM48" s="760"/>
      <c r="DN48" s="760"/>
      <c r="DO48" s="760"/>
      <c r="DP48" s="760"/>
      <c r="DQ48" s="760"/>
      <c r="DR48" s="760"/>
      <c r="DS48" s="760"/>
      <c r="DT48" s="760"/>
      <c r="DU48" s="760"/>
      <c r="DV48" s="76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360</v>
      </c>
      <c r="CE49" s="710"/>
      <c r="CF49" s="710"/>
      <c r="CG49" s="710"/>
      <c r="CH49" s="710"/>
      <c r="CI49" s="710"/>
      <c r="CJ49" s="710"/>
      <c r="CK49" s="710"/>
      <c r="CL49" s="710"/>
      <c r="CM49" s="710"/>
      <c r="CN49" s="710"/>
      <c r="CO49" s="710"/>
      <c r="CP49" s="710"/>
      <c r="CQ49" s="711"/>
      <c r="CR49" s="753">
        <v>30958555</v>
      </c>
      <c r="CS49" s="733"/>
      <c r="CT49" s="733"/>
      <c r="CU49" s="733"/>
      <c r="CV49" s="733"/>
      <c r="CW49" s="733"/>
      <c r="CX49" s="733"/>
      <c r="CY49" s="775"/>
      <c r="CZ49" s="765">
        <v>100</v>
      </c>
      <c r="DA49" s="776"/>
      <c r="DB49" s="776"/>
      <c r="DC49" s="777"/>
      <c r="DD49" s="778">
        <v>15470537</v>
      </c>
      <c r="DE49" s="733"/>
      <c r="DF49" s="733"/>
      <c r="DG49" s="733"/>
      <c r="DH49" s="733"/>
      <c r="DI49" s="733"/>
      <c r="DJ49" s="733"/>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uIHOEIsehsm5Z62qP/IlUjTMFK3nVu9gRMqz7yKcBLtRS4v5FBgR5sfAT/1IV80yKzFPSIeXXbMQzYEFDBVWw==" saltValue="ZOrQRK6Qy/pw/F1dy4BwWA=="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362</v>
      </c>
      <c r="DK2" s="1156"/>
      <c r="DL2" s="1156"/>
      <c r="DM2" s="1156"/>
      <c r="DN2" s="1156"/>
      <c r="DO2" s="1157"/>
      <c r="DP2" s="224"/>
      <c r="DQ2" s="1155" t="s">
        <v>363</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366</v>
      </c>
      <c r="B5" s="1060"/>
      <c r="C5" s="1060"/>
      <c r="D5" s="1060"/>
      <c r="E5" s="1060"/>
      <c r="F5" s="1060"/>
      <c r="G5" s="1060"/>
      <c r="H5" s="1060"/>
      <c r="I5" s="1060"/>
      <c r="J5" s="1060"/>
      <c r="K5" s="1060"/>
      <c r="L5" s="1060"/>
      <c r="M5" s="1060"/>
      <c r="N5" s="1060"/>
      <c r="O5" s="1060"/>
      <c r="P5" s="1061"/>
      <c r="Q5" s="1065" t="s">
        <v>367</v>
      </c>
      <c r="R5" s="1066"/>
      <c r="S5" s="1066"/>
      <c r="T5" s="1066"/>
      <c r="U5" s="1067"/>
      <c r="V5" s="1065" t="s">
        <v>368</v>
      </c>
      <c r="W5" s="1066"/>
      <c r="X5" s="1066"/>
      <c r="Y5" s="1066"/>
      <c r="Z5" s="1067"/>
      <c r="AA5" s="1065" t="s">
        <v>369</v>
      </c>
      <c r="AB5" s="1066"/>
      <c r="AC5" s="1066"/>
      <c r="AD5" s="1066"/>
      <c r="AE5" s="1066"/>
      <c r="AF5" s="1158" t="s">
        <v>370</v>
      </c>
      <c r="AG5" s="1066"/>
      <c r="AH5" s="1066"/>
      <c r="AI5" s="1066"/>
      <c r="AJ5" s="1079"/>
      <c r="AK5" s="1066" t="s">
        <v>371</v>
      </c>
      <c r="AL5" s="1066"/>
      <c r="AM5" s="1066"/>
      <c r="AN5" s="1066"/>
      <c r="AO5" s="1067"/>
      <c r="AP5" s="1065" t="s">
        <v>372</v>
      </c>
      <c r="AQ5" s="1066"/>
      <c r="AR5" s="1066"/>
      <c r="AS5" s="1066"/>
      <c r="AT5" s="1067"/>
      <c r="AU5" s="1065" t="s">
        <v>373</v>
      </c>
      <c r="AV5" s="1066"/>
      <c r="AW5" s="1066"/>
      <c r="AX5" s="1066"/>
      <c r="AY5" s="1079"/>
      <c r="AZ5" s="228"/>
      <c r="BA5" s="228"/>
      <c r="BB5" s="228"/>
      <c r="BC5" s="228"/>
      <c r="BD5" s="228"/>
      <c r="BE5" s="229"/>
      <c r="BF5" s="229"/>
      <c r="BG5" s="229"/>
      <c r="BH5" s="229"/>
      <c r="BI5" s="229"/>
      <c r="BJ5" s="229"/>
      <c r="BK5" s="229"/>
      <c r="BL5" s="229"/>
      <c r="BM5" s="229"/>
      <c r="BN5" s="229"/>
      <c r="BO5" s="229"/>
      <c r="BP5" s="229"/>
      <c r="BQ5" s="1059" t="s">
        <v>374</v>
      </c>
      <c r="BR5" s="1060"/>
      <c r="BS5" s="1060"/>
      <c r="BT5" s="1060"/>
      <c r="BU5" s="1060"/>
      <c r="BV5" s="1060"/>
      <c r="BW5" s="1060"/>
      <c r="BX5" s="1060"/>
      <c r="BY5" s="1060"/>
      <c r="BZ5" s="1060"/>
      <c r="CA5" s="1060"/>
      <c r="CB5" s="1060"/>
      <c r="CC5" s="1060"/>
      <c r="CD5" s="1060"/>
      <c r="CE5" s="1060"/>
      <c r="CF5" s="1060"/>
      <c r="CG5" s="1061"/>
      <c r="CH5" s="1065" t="s">
        <v>375</v>
      </c>
      <c r="CI5" s="1066"/>
      <c r="CJ5" s="1066"/>
      <c r="CK5" s="1066"/>
      <c r="CL5" s="1067"/>
      <c r="CM5" s="1065" t="s">
        <v>376</v>
      </c>
      <c r="CN5" s="1066"/>
      <c r="CO5" s="1066"/>
      <c r="CP5" s="1066"/>
      <c r="CQ5" s="1067"/>
      <c r="CR5" s="1065" t="s">
        <v>377</v>
      </c>
      <c r="CS5" s="1066"/>
      <c r="CT5" s="1066"/>
      <c r="CU5" s="1066"/>
      <c r="CV5" s="1067"/>
      <c r="CW5" s="1065" t="s">
        <v>378</v>
      </c>
      <c r="CX5" s="1066"/>
      <c r="CY5" s="1066"/>
      <c r="CZ5" s="1066"/>
      <c r="DA5" s="1067"/>
      <c r="DB5" s="1065" t="s">
        <v>379</v>
      </c>
      <c r="DC5" s="1066"/>
      <c r="DD5" s="1066"/>
      <c r="DE5" s="1066"/>
      <c r="DF5" s="1067"/>
      <c r="DG5" s="1148" t="s">
        <v>380</v>
      </c>
      <c r="DH5" s="1149"/>
      <c r="DI5" s="1149"/>
      <c r="DJ5" s="1149"/>
      <c r="DK5" s="1150"/>
      <c r="DL5" s="1148" t="s">
        <v>381</v>
      </c>
      <c r="DM5" s="1149"/>
      <c r="DN5" s="1149"/>
      <c r="DO5" s="1149"/>
      <c r="DP5" s="1150"/>
      <c r="DQ5" s="1065" t="s">
        <v>382</v>
      </c>
      <c r="DR5" s="1066"/>
      <c r="DS5" s="1066"/>
      <c r="DT5" s="1066"/>
      <c r="DU5" s="1067"/>
      <c r="DV5" s="1065" t="s">
        <v>373</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383</v>
      </c>
      <c r="C7" s="1112"/>
      <c r="D7" s="1112"/>
      <c r="E7" s="1112"/>
      <c r="F7" s="1112"/>
      <c r="G7" s="1112"/>
      <c r="H7" s="1112"/>
      <c r="I7" s="1112"/>
      <c r="J7" s="1112"/>
      <c r="K7" s="1112"/>
      <c r="L7" s="1112"/>
      <c r="M7" s="1112"/>
      <c r="N7" s="1112"/>
      <c r="O7" s="1112"/>
      <c r="P7" s="1113"/>
      <c r="Q7" s="1166">
        <v>33492</v>
      </c>
      <c r="R7" s="1167"/>
      <c r="S7" s="1167"/>
      <c r="T7" s="1167"/>
      <c r="U7" s="1167"/>
      <c r="V7" s="1167">
        <v>30882</v>
      </c>
      <c r="W7" s="1167"/>
      <c r="X7" s="1167"/>
      <c r="Y7" s="1167"/>
      <c r="Z7" s="1167"/>
      <c r="AA7" s="1167">
        <v>2610</v>
      </c>
      <c r="AB7" s="1167"/>
      <c r="AC7" s="1167"/>
      <c r="AD7" s="1167"/>
      <c r="AE7" s="1168"/>
      <c r="AF7" s="1169">
        <v>1598</v>
      </c>
      <c r="AG7" s="1170"/>
      <c r="AH7" s="1170"/>
      <c r="AI7" s="1170"/>
      <c r="AJ7" s="1171"/>
      <c r="AK7" s="1172">
        <v>2184</v>
      </c>
      <c r="AL7" s="1173"/>
      <c r="AM7" s="1173"/>
      <c r="AN7" s="1173"/>
      <c r="AO7" s="1173"/>
      <c r="AP7" s="1173">
        <v>29315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618</v>
      </c>
      <c r="BS7" s="1163" t="s">
        <v>615</v>
      </c>
      <c r="BT7" s="1164"/>
      <c r="BU7" s="1164"/>
      <c r="BV7" s="1164"/>
      <c r="BW7" s="1164"/>
      <c r="BX7" s="1164"/>
      <c r="BY7" s="1164"/>
      <c r="BZ7" s="1164"/>
      <c r="CA7" s="1164"/>
      <c r="CB7" s="1164"/>
      <c r="CC7" s="1164"/>
      <c r="CD7" s="1164"/>
      <c r="CE7" s="1164"/>
      <c r="CF7" s="1164"/>
      <c r="CG7" s="1176"/>
      <c r="CH7" s="1160">
        <v>0</v>
      </c>
      <c r="CI7" s="1161"/>
      <c r="CJ7" s="1161"/>
      <c r="CK7" s="1161"/>
      <c r="CL7" s="1162"/>
      <c r="CM7" s="1160">
        <v>4</v>
      </c>
      <c r="CN7" s="1161"/>
      <c r="CO7" s="1161"/>
      <c r="CP7" s="1161"/>
      <c r="CQ7" s="1162"/>
      <c r="CR7" s="1160">
        <v>3</v>
      </c>
      <c r="CS7" s="1161"/>
      <c r="CT7" s="1161"/>
      <c r="CU7" s="1161"/>
      <c r="CV7" s="1162"/>
      <c r="CW7" s="1160" t="s">
        <v>604</v>
      </c>
      <c r="CX7" s="1161"/>
      <c r="CY7" s="1161"/>
      <c r="CZ7" s="1161"/>
      <c r="DA7" s="1162"/>
      <c r="DB7" s="1160" t="s">
        <v>604</v>
      </c>
      <c r="DC7" s="1161"/>
      <c r="DD7" s="1161"/>
      <c r="DE7" s="1161"/>
      <c r="DF7" s="1162"/>
      <c r="DG7" s="1160" t="s">
        <v>604</v>
      </c>
      <c r="DH7" s="1161"/>
      <c r="DI7" s="1161"/>
      <c r="DJ7" s="1161"/>
      <c r="DK7" s="1162"/>
      <c r="DL7" s="1160" t="s">
        <v>604</v>
      </c>
      <c r="DM7" s="1161"/>
      <c r="DN7" s="1161"/>
      <c r="DO7" s="1161"/>
      <c r="DP7" s="1162"/>
      <c r="DQ7" s="1160" t="s">
        <v>604</v>
      </c>
      <c r="DR7" s="1161"/>
      <c r="DS7" s="1161"/>
      <c r="DT7" s="1161"/>
      <c r="DU7" s="1162"/>
      <c r="DV7" s="1163"/>
      <c r="DW7" s="1164"/>
      <c r="DX7" s="1164"/>
      <c r="DY7" s="1164"/>
      <c r="DZ7" s="1165"/>
      <c r="EA7" s="230"/>
    </row>
    <row r="8" spans="1:131" s="231" customFormat="1" ht="26.25" customHeight="1" x14ac:dyDescent="0.2">
      <c r="A8" s="234">
        <v>2</v>
      </c>
      <c r="B8" s="1094" t="s">
        <v>384</v>
      </c>
      <c r="C8" s="1095"/>
      <c r="D8" s="1095"/>
      <c r="E8" s="1095"/>
      <c r="F8" s="1095"/>
      <c r="G8" s="1095"/>
      <c r="H8" s="1095"/>
      <c r="I8" s="1095"/>
      <c r="J8" s="1095"/>
      <c r="K8" s="1095"/>
      <c r="L8" s="1095"/>
      <c r="M8" s="1095"/>
      <c r="N8" s="1095"/>
      <c r="O8" s="1095"/>
      <c r="P8" s="1096"/>
      <c r="Q8" s="1102">
        <v>76</v>
      </c>
      <c r="R8" s="1103"/>
      <c r="S8" s="1103"/>
      <c r="T8" s="1103"/>
      <c r="U8" s="1103"/>
      <c r="V8" s="1103">
        <v>76</v>
      </c>
      <c r="W8" s="1103"/>
      <c r="X8" s="1103"/>
      <c r="Y8" s="1103"/>
      <c r="Z8" s="1103"/>
      <c r="AA8" s="1103" t="s">
        <v>604</v>
      </c>
      <c r="AB8" s="1103"/>
      <c r="AC8" s="1103"/>
      <c r="AD8" s="1103"/>
      <c r="AE8" s="1104"/>
      <c r="AF8" s="1099" t="s">
        <v>385</v>
      </c>
      <c r="AG8" s="1100"/>
      <c r="AH8" s="1100"/>
      <c r="AI8" s="1100"/>
      <c r="AJ8" s="1101"/>
      <c r="AK8" s="1144">
        <v>5</v>
      </c>
      <c r="AL8" s="1145"/>
      <c r="AM8" s="1145"/>
      <c r="AN8" s="1145"/>
      <c r="AO8" s="1145"/>
      <c r="AP8" s="1145">
        <v>71</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616</v>
      </c>
      <c r="BT8" s="1057"/>
      <c r="BU8" s="1057"/>
      <c r="BV8" s="1057"/>
      <c r="BW8" s="1057"/>
      <c r="BX8" s="1057"/>
      <c r="BY8" s="1057"/>
      <c r="BZ8" s="1057"/>
      <c r="CA8" s="1057"/>
      <c r="CB8" s="1057"/>
      <c r="CC8" s="1057"/>
      <c r="CD8" s="1057"/>
      <c r="CE8" s="1057"/>
      <c r="CF8" s="1057"/>
      <c r="CG8" s="1078"/>
      <c r="CH8" s="1053">
        <v>-4</v>
      </c>
      <c r="CI8" s="1054"/>
      <c r="CJ8" s="1054"/>
      <c r="CK8" s="1054"/>
      <c r="CL8" s="1055"/>
      <c r="CM8" s="1053">
        <v>47</v>
      </c>
      <c r="CN8" s="1054"/>
      <c r="CO8" s="1054"/>
      <c r="CP8" s="1054"/>
      <c r="CQ8" s="1055"/>
      <c r="CR8" s="1053">
        <v>20</v>
      </c>
      <c r="CS8" s="1054"/>
      <c r="CT8" s="1054"/>
      <c r="CU8" s="1054"/>
      <c r="CV8" s="1055"/>
      <c r="CW8" s="1053">
        <v>13</v>
      </c>
      <c r="CX8" s="1054"/>
      <c r="CY8" s="1054"/>
      <c r="CZ8" s="1054"/>
      <c r="DA8" s="1055"/>
      <c r="DB8" s="1053" t="s">
        <v>604</v>
      </c>
      <c r="DC8" s="1054"/>
      <c r="DD8" s="1054"/>
      <c r="DE8" s="1054"/>
      <c r="DF8" s="1055"/>
      <c r="DG8" s="1053" t="s">
        <v>604</v>
      </c>
      <c r="DH8" s="1054"/>
      <c r="DI8" s="1054"/>
      <c r="DJ8" s="1054"/>
      <c r="DK8" s="1055"/>
      <c r="DL8" s="1053" t="s">
        <v>604</v>
      </c>
      <c r="DM8" s="1054"/>
      <c r="DN8" s="1054"/>
      <c r="DO8" s="1054"/>
      <c r="DP8" s="1055"/>
      <c r="DQ8" s="1053" t="s">
        <v>604</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386</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387</v>
      </c>
      <c r="B23" s="1001" t="s">
        <v>388</v>
      </c>
      <c r="C23" s="1002"/>
      <c r="D23" s="1002"/>
      <c r="E23" s="1002"/>
      <c r="F23" s="1002"/>
      <c r="G23" s="1002"/>
      <c r="H23" s="1002"/>
      <c r="I23" s="1002"/>
      <c r="J23" s="1002"/>
      <c r="K23" s="1002"/>
      <c r="L23" s="1002"/>
      <c r="M23" s="1002"/>
      <c r="N23" s="1002"/>
      <c r="O23" s="1002"/>
      <c r="P23" s="1012"/>
      <c r="Q23" s="1131">
        <v>33568</v>
      </c>
      <c r="R23" s="1125"/>
      <c r="S23" s="1125"/>
      <c r="T23" s="1125"/>
      <c r="U23" s="1125"/>
      <c r="V23" s="1125">
        <v>30958</v>
      </c>
      <c r="W23" s="1125"/>
      <c r="X23" s="1125"/>
      <c r="Y23" s="1125"/>
      <c r="Z23" s="1125"/>
      <c r="AA23" s="1125">
        <v>2610</v>
      </c>
      <c r="AB23" s="1125"/>
      <c r="AC23" s="1125"/>
      <c r="AD23" s="1125"/>
      <c r="AE23" s="1132"/>
      <c r="AF23" s="1133">
        <v>1598</v>
      </c>
      <c r="AG23" s="1125"/>
      <c r="AH23" s="1125"/>
      <c r="AI23" s="1125"/>
      <c r="AJ23" s="1134"/>
      <c r="AK23" s="1135"/>
      <c r="AL23" s="1136"/>
      <c r="AM23" s="1136"/>
      <c r="AN23" s="1136"/>
      <c r="AO23" s="1136"/>
      <c r="AP23" s="1125">
        <v>29386</v>
      </c>
      <c r="AQ23" s="1125"/>
      <c r="AR23" s="1125"/>
      <c r="AS23" s="1125"/>
      <c r="AT23" s="1125"/>
      <c r="AU23" s="1126"/>
      <c r="AV23" s="1126"/>
      <c r="AW23" s="1126"/>
      <c r="AX23" s="1126"/>
      <c r="AY23" s="1127"/>
      <c r="AZ23" s="1128" t="s">
        <v>389</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366</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373</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400</v>
      </c>
      <c r="C28" s="1112"/>
      <c r="D28" s="1112"/>
      <c r="E28" s="1112"/>
      <c r="F28" s="1112"/>
      <c r="G28" s="1112"/>
      <c r="H28" s="1112"/>
      <c r="I28" s="1112"/>
      <c r="J28" s="1112"/>
      <c r="K28" s="1112"/>
      <c r="L28" s="1112"/>
      <c r="M28" s="1112"/>
      <c r="N28" s="1112"/>
      <c r="O28" s="1112"/>
      <c r="P28" s="1113"/>
      <c r="Q28" s="1114">
        <v>6129</v>
      </c>
      <c r="R28" s="1115"/>
      <c r="S28" s="1115"/>
      <c r="T28" s="1115"/>
      <c r="U28" s="1115"/>
      <c r="V28" s="1115">
        <v>6041</v>
      </c>
      <c r="W28" s="1115"/>
      <c r="X28" s="1115"/>
      <c r="Y28" s="1115"/>
      <c r="Z28" s="1115"/>
      <c r="AA28" s="1115">
        <v>88</v>
      </c>
      <c r="AB28" s="1115"/>
      <c r="AC28" s="1115"/>
      <c r="AD28" s="1115"/>
      <c r="AE28" s="1116"/>
      <c r="AF28" s="1117">
        <v>88</v>
      </c>
      <c r="AG28" s="1115"/>
      <c r="AH28" s="1115"/>
      <c r="AI28" s="1115"/>
      <c r="AJ28" s="1118"/>
      <c r="AK28" s="1106">
        <v>572</v>
      </c>
      <c r="AL28" s="1107"/>
      <c r="AM28" s="1107"/>
      <c r="AN28" s="1107"/>
      <c r="AO28" s="1107"/>
      <c r="AP28" s="1107" t="s">
        <v>604</v>
      </c>
      <c r="AQ28" s="1107"/>
      <c r="AR28" s="1107"/>
      <c r="AS28" s="1107"/>
      <c r="AT28" s="1107"/>
      <c r="AU28" s="1107" t="s">
        <v>604</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401</v>
      </c>
      <c r="C29" s="1095"/>
      <c r="D29" s="1095"/>
      <c r="E29" s="1095"/>
      <c r="F29" s="1095"/>
      <c r="G29" s="1095"/>
      <c r="H29" s="1095"/>
      <c r="I29" s="1095"/>
      <c r="J29" s="1095"/>
      <c r="K29" s="1095"/>
      <c r="L29" s="1095"/>
      <c r="M29" s="1095"/>
      <c r="N29" s="1095"/>
      <c r="O29" s="1095"/>
      <c r="P29" s="1096"/>
      <c r="Q29" s="1102">
        <v>659</v>
      </c>
      <c r="R29" s="1103"/>
      <c r="S29" s="1103"/>
      <c r="T29" s="1103"/>
      <c r="U29" s="1103"/>
      <c r="V29" s="1103">
        <v>657</v>
      </c>
      <c r="W29" s="1103"/>
      <c r="X29" s="1103"/>
      <c r="Y29" s="1103"/>
      <c r="Z29" s="1103"/>
      <c r="AA29" s="1103">
        <v>2</v>
      </c>
      <c r="AB29" s="1103"/>
      <c r="AC29" s="1103"/>
      <c r="AD29" s="1103"/>
      <c r="AE29" s="1104"/>
      <c r="AF29" s="1099">
        <v>2</v>
      </c>
      <c r="AG29" s="1100"/>
      <c r="AH29" s="1100"/>
      <c r="AI29" s="1100"/>
      <c r="AJ29" s="1101"/>
      <c r="AK29" s="1044">
        <v>197</v>
      </c>
      <c r="AL29" s="1035"/>
      <c r="AM29" s="1035"/>
      <c r="AN29" s="1035"/>
      <c r="AO29" s="1035"/>
      <c r="AP29" s="1035" t="s">
        <v>604</v>
      </c>
      <c r="AQ29" s="1035"/>
      <c r="AR29" s="1035"/>
      <c r="AS29" s="1035"/>
      <c r="AT29" s="1035"/>
      <c r="AU29" s="1035" t="s">
        <v>604</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402</v>
      </c>
      <c r="C30" s="1095"/>
      <c r="D30" s="1095"/>
      <c r="E30" s="1095"/>
      <c r="F30" s="1095"/>
      <c r="G30" s="1095"/>
      <c r="H30" s="1095"/>
      <c r="I30" s="1095"/>
      <c r="J30" s="1095"/>
      <c r="K30" s="1095"/>
      <c r="L30" s="1095"/>
      <c r="M30" s="1095"/>
      <c r="N30" s="1095"/>
      <c r="O30" s="1095"/>
      <c r="P30" s="1096"/>
      <c r="Q30" s="1102">
        <v>27021</v>
      </c>
      <c r="R30" s="1103"/>
      <c r="S30" s="1103"/>
      <c r="T30" s="1103"/>
      <c r="U30" s="1103"/>
      <c r="V30" s="1103">
        <v>26427</v>
      </c>
      <c r="W30" s="1103"/>
      <c r="X30" s="1103"/>
      <c r="Y30" s="1103"/>
      <c r="Z30" s="1103"/>
      <c r="AA30" s="1103">
        <v>594</v>
      </c>
      <c r="AB30" s="1103"/>
      <c r="AC30" s="1103"/>
      <c r="AD30" s="1103"/>
      <c r="AE30" s="1104"/>
      <c r="AF30" s="1099">
        <v>592</v>
      </c>
      <c r="AG30" s="1100"/>
      <c r="AH30" s="1100"/>
      <c r="AI30" s="1100"/>
      <c r="AJ30" s="1101"/>
      <c r="AK30" s="1044" t="s">
        <v>604</v>
      </c>
      <c r="AL30" s="1035"/>
      <c r="AM30" s="1035"/>
      <c r="AN30" s="1035"/>
      <c r="AO30" s="1035"/>
      <c r="AP30" s="1035">
        <v>46</v>
      </c>
      <c r="AQ30" s="1035"/>
      <c r="AR30" s="1035"/>
      <c r="AS30" s="1035"/>
      <c r="AT30" s="1035"/>
      <c r="AU30" s="1035" t="s">
        <v>604</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403</v>
      </c>
      <c r="C31" s="1095"/>
      <c r="D31" s="1095"/>
      <c r="E31" s="1095"/>
      <c r="F31" s="1095"/>
      <c r="G31" s="1095"/>
      <c r="H31" s="1095"/>
      <c r="I31" s="1095"/>
      <c r="J31" s="1095"/>
      <c r="K31" s="1095"/>
      <c r="L31" s="1095"/>
      <c r="M31" s="1095"/>
      <c r="N31" s="1095"/>
      <c r="O31" s="1095"/>
      <c r="P31" s="1096"/>
      <c r="Q31" s="1102">
        <v>80</v>
      </c>
      <c r="R31" s="1103"/>
      <c r="S31" s="1103"/>
      <c r="T31" s="1103"/>
      <c r="U31" s="1103"/>
      <c r="V31" s="1103">
        <v>71</v>
      </c>
      <c r="W31" s="1103"/>
      <c r="X31" s="1103"/>
      <c r="Y31" s="1103"/>
      <c r="Z31" s="1103"/>
      <c r="AA31" s="1103">
        <v>9</v>
      </c>
      <c r="AB31" s="1103"/>
      <c r="AC31" s="1103"/>
      <c r="AD31" s="1103"/>
      <c r="AE31" s="1104"/>
      <c r="AF31" s="1099">
        <v>36</v>
      </c>
      <c r="AG31" s="1100"/>
      <c r="AH31" s="1100"/>
      <c r="AI31" s="1100"/>
      <c r="AJ31" s="1101"/>
      <c r="AK31" s="1044">
        <v>169</v>
      </c>
      <c r="AL31" s="1035"/>
      <c r="AM31" s="1035"/>
      <c r="AN31" s="1035"/>
      <c r="AO31" s="1035"/>
      <c r="AP31" s="1035" t="s">
        <v>604</v>
      </c>
      <c r="AQ31" s="1035"/>
      <c r="AR31" s="1035"/>
      <c r="AS31" s="1035"/>
      <c r="AT31" s="1035"/>
      <c r="AU31" s="1035" t="s">
        <v>604</v>
      </c>
      <c r="AV31" s="1035"/>
      <c r="AW31" s="1035"/>
      <c r="AX31" s="1035"/>
      <c r="AY31" s="1035"/>
      <c r="AZ31" s="1105"/>
      <c r="BA31" s="1105"/>
      <c r="BB31" s="1105"/>
      <c r="BC31" s="1105"/>
      <c r="BD31" s="1105"/>
      <c r="BE31" s="1036" t="s">
        <v>404</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405</v>
      </c>
      <c r="C32" s="1095"/>
      <c r="D32" s="1095"/>
      <c r="E32" s="1095"/>
      <c r="F32" s="1095"/>
      <c r="G32" s="1095"/>
      <c r="H32" s="1095"/>
      <c r="I32" s="1095"/>
      <c r="J32" s="1095"/>
      <c r="K32" s="1095"/>
      <c r="L32" s="1095"/>
      <c r="M32" s="1095"/>
      <c r="N32" s="1095"/>
      <c r="O32" s="1095"/>
      <c r="P32" s="1096"/>
      <c r="Q32" s="1102">
        <v>1377</v>
      </c>
      <c r="R32" s="1103"/>
      <c r="S32" s="1103"/>
      <c r="T32" s="1103"/>
      <c r="U32" s="1103"/>
      <c r="V32" s="1103">
        <v>1157</v>
      </c>
      <c r="W32" s="1103"/>
      <c r="X32" s="1103"/>
      <c r="Y32" s="1103"/>
      <c r="Z32" s="1103"/>
      <c r="AA32" s="1103">
        <v>220</v>
      </c>
      <c r="AB32" s="1103"/>
      <c r="AC32" s="1103"/>
      <c r="AD32" s="1103"/>
      <c r="AE32" s="1104"/>
      <c r="AF32" s="1099">
        <v>272</v>
      </c>
      <c r="AG32" s="1100"/>
      <c r="AH32" s="1100"/>
      <c r="AI32" s="1100"/>
      <c r="AJ32" s="1101"/>
      <c r="AK32" s="1044">
        <v>804</v>
      </c>
      <c r="AL32" s="1035"/>
      <c r="AM32" s="1035"/>
      <c r="AN32" s="1035"/>
      <c r="AO32" s="1035"/>
      <c r="AP32" s="1035">
        <v>7583</v>
      </c>
      <c r="AQ32" s="1035"/>
      <c r="AR32" s="1035"/>
      <c r="AS32" s="1035"/>
      <c r="AT32" s="1035"/>
      <c r="AU32" s="1035">
        <v>6847</v>
      </c>
      <c r="AV32" s="1035"/>
      <c r="AW32" s="1035"/>
      <c r="AX32" s="1035"/>
      <c r="AY32" s="1035"/>
      <c r="AZ32" s="1105"/>
      <c r="BA32" s="1105"/>
      <c r="BB32" s="1105"/>
      <c r="BC32" s="1105"/>
      <c r="BD32" s="1105"/>
      <c r="BE32" s="1036" t="s">
        <v>406</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407</v>
      </c>
      <c r="C33" s="1095"/>
      <c r="D33" s="1095"/>
      <c r="E33" s="1095"/>
      <c r="F33" s="1095"/>
      <c r="G33" s="1095"/>
      <c r="H33" s="1095"/>
      <c r="I33" s="1095"/>
      <c r="J33" s="1095"/>
      <c r="K33" s="1095"/>
      <c r="L33" s="1095"/>
      <c r="M33" s="1095"/>
      <c r="N33" s="1095"/>
      <c r="O33" s="1095"/>
      <c r="P33" s="1096"/>
      <c r="Q33" s="1102">
        <v>20</v>
      </c>
      <c r="R33" s="1103"/>
      <c r="S33" s="1103"/>
      <c r="T33" s="1103"/>
      <c r="U33" s="1103"/>
      <c r="V33" s="1103">
        <v>17</v>
      </c>
      <c r="W33" s="1103"/>
      <c r="X33" s="1103"/>
      <c r="Y33" s="1103"/>
      <c r="Z33" s="1103"/>
      <c r="AA33" s="1103">
        <v>3</v>
      </c>
      <c r="AB33" s="1103"/>
      <c r="AC33" s="1103"/>
      <c r="AD33" s="1103"/>
      <c r="AE33" s="1104"/>
      <c r="AF33" s="1099">
        <v>3</v>
      </c>
      <c r="AG33" s="1100"/>
      <c r="AH33" s="1100"/>
      <c r="AI33" s="1100"/>
      <c r="AJ33" s="1101"/>
      <c r="AK33" s="1044" t="s">
        <v>604</v>
      </c>
      <c r="AL33" s="1035"/>
      <c r="AM33" s="1035"/>
      <c r="AN33" s="1035"/>
      <c r="AO33" s="1035"/>
      <c r="AP33" s="1035" t="s">
        <v>604</v>
      </c>
      <c r="AQ33" s="1035"/>
      <c r="AR33" s="1035"/>
      <c r="AS33" s="1035"/>
      <c r="AT33" s="1035"/>
      <c r="AU33" s="1035" t="s">
        <v>604</v>
      </c>
      <c r="AV33" s="1035"/>
      <c r="AW33" s="1035"/>
      <c r="AX33" s="1035"/>
      <c r="AY33" s="1035"/>
      <c r="AZ33" s="1105"/>
      <c r="BA33" s="1105"/>
      <c r="BB33" s="1105"/>
      <c r="BC33" s="1105"/>
      <c r="BD33" s="1105"/>
      <c r="BE33" s="1036" t="s">
        <v>408</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409</v>
      </c>
      <c r="C34" s="1095"/>
      <c r="D34" s="1095"/>
      <c r="E34" s="1095"/>
      <c r="F34" s="1095"/>
      <c r="G34" s="1095"/>
      <c r="H34" s="1095"/>
      <c r="I34" s="1095"/>
      <c r="J34" s="1095"/>
      <c r="K34" s="1095"/>
      <c r="L34" s="1095"/>
      <c r="M34" s="1095"/>
      <c r="N34" s="1095"/>
      <c r="O34" s="1095"/>
      <c r="P34" s="1096"/>
      <c r="Q34" s="1102">
        <v>478</v>
      </c>
      <c r="R34" s="1103"/>
      <c r="S34" s="1103"/>
      <c r="T34" s="1103"/>
      <c r="U34" s="1103"/>
      <c r="V34" s="1103">
        <v>478</v>
      </c>
      <c r="W34" s="1103"/>
      <c r="X34" s="1103"/>
      <c r="Y34" s="1103"/>
      <c r="Z34" s="1103"/>
      <c r="AA34" s="1103">
        <v>0</v>
      </c>
      <c r="AB34" s="1103"/>
      <c r="AC34" s="1103"/>
      <c r="AD34" s="1103"/>
      <c r="AE34" s="1104"/>
      <c r="AF34" s="1099" t="s">
        <v>410</v>
      </c>
      <c r="AG34" s="1100"/>
      <c r="AH34" s="1100"/>
      <c r="AI34" s="1100"/>
      <c r="AJ34" s="1101"/>
      <c r="AK34" s="1044">
        <v>0</v>
      </c>
      <c r="AL34" s="1035"/>
      <c r="AM34" s="1035"/>
      <c r="AN34" s="1035"/>
      <c r="AO34" s="1035"/>
      <c r="AP34" s="1035">
        <v>655</v>
      </c>
      <c r="AQ34" s="1035"/>
      <c r="AR34" s="1035"/>
      <c r="AS34" s="1035"/>
      <c r="AT34" s="1035"/>
      <c r="AU34" s="1035">
        <v>655</v>
      </c>
      <c r="AV34" s="1035"/>
      <c r="AW34" s="1035"/>
      <c r="AX34" s="1035"/>
      <c r="AY34" s="1035"/>
      <c r="AZ34" s="1105"/>
      <c r="BA34" s="1105"/>
      <c r="BB34" s="1105"/>
      <c r="BC34" s="1105"/>
      <c r="BD34" s="1105"/>
      <c r="BE34" s="1036" t="s">
        <v>411</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387</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993</v>
      </c>
      <c r="AG63" s="1023"/>
      <c r="AH63" s="1023"/>
      <c r="AI63" s="1023"/>
      <c r="AJ63" s="1086"/>
      <c r="AK63" s="1087"/>
      <c r="AL63" s="1027"/>
      <c r="AM63" s="1027"/>
      <c r="AN63" s="1027"/>
      <c r="AO63" s="1027"/>
      <c r="AP63" s="1023">
        <v>8284</v>
      </c>
      <c r="AQ63" s="1023"/>
      <c r="AR63" s="1023"/>
      <c r="AS63" s="1023"/>
      <c r="AT63" s="1023"/>
      <c r="AU63" s="1023">
        <v>7502</v>
      </c>
      <c r="AV63" s="1023"/>
      <c r="AW63" s="1023"/>
      <c r="AX63" s="1023"/>
      <c r="AY63" s="1023"/>
      <c r="AZ63" s="1081"/>
      <c r="BA63" s="1081"/>
      <c r="BB63" s="1081"/>
      <c r="BC63" s="1081"/>
      <c r="BD63" s="1081"/>
      <c r="BE63" s="1024"/>
      <c r="BF63" s="1024"/>
      <c r="BG63" s="1024"/>
      <c r="BH63" s="1024"/>
      <c r="BI63" s="1025"/>
      <c r="BJ63" s="1082" t="s">
        <v>389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415</v>
      </c>
      <c r="B66" s="1060"/>
      <c r="C66" s="1060"/>
      <c r="D66" s="1060"/>
      <c r="E66" s="1060"/>
      <c r="F66" s="1060"/>
      <c r="G66" s="1060"/>
      <c r="H66" s="1060"/>
      <c r="I66" s="1060"/>
      <c r="J66" s="1060"/>
      <c r="K66" s="1060"/>
      <c r="L66" s="1060"/>
      <c r="M66" s="1060"/>
      <c r="N66" s="1060"/>
      <c r="O66" s="1060"/>
      <c r="P66" s="1061"/>
      <c r="Q66" s="1065" t="s">
        <v>416</v>
      </c>
      <c r="R66" s="1066"/>
      <c r="S66" s="1066"/>
      <c r="T66" s="1066"/>
      <c r="U66" s="1067"/>
      <c r="V66" s="1065" t="s">
        <v>417</v>
      </c>
      <c r="W66" s="1066"/>
      <c r="X66" s="1066"/>
      <c r="Y66" s="1066"/>
      <c r="Z66" s="1067"/>
      <c r="AA66" s="1065" t="s">
        <v>418</v>
      </c>
      <c r="AB66" s="1066"/>
      <c r="AC66" s="1066"/>
      <c r="AD66" s="1066"/>
      <c r="AE66" s="1067"/>
      <c r="AF66" s="1071" t="s">
        <v>419</v>
      </c>
      <c r="AG66" s="1072"/>
      <c r="AH66" s="1072"/>
      <c r="AI66" s="1072"/>
      <c r="AJ66" s="1073"/>
      <c r="AK66" s="1065" t="s">
        <v>420</v>
      </c>
      <c r="AL66" s="1060"/>
      <c r="AM66" s="1060"/>
      <c r="AN66" s="1060"/>
      <c r="AO66" s="1061"/>
      <c r="AP66" s="1065" t="s">
        <v>421</v>
      </c>
      <c r="AQ66" s="1066"/>
      <c r="AR66" s="1066"/>
      <c r="AS66" s="1066"/>
      <c r="AT66" s="1067"/>
      <c r="AU66" s="1065" t="s">
        <v>422</v>
      </c>
      <c r="AV66" s="1066"/>
      <c r="AW66" s="1066"/>
      <c r="AX66" s="1066"/>
      <c r="AY66" s="1067"/>
      <c r="AZ66" s="1065" t="s">
        <v>373</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605</v>
      </c>
      <c r="C68" s="1050"/>
      <c r="D68" s="1050"/>
      <c r="E68" s="1050"/>
      <c r="F68" s="1050"/>
      <c r="G68" s="1050"/>
      <c r="H68" s="1050"/>
      <c r="I68" s="1050"/>
      <c r="J68" s="1050"/>
      <c r="K68" s="1050"/>
      <c r="L68" s="1050"/>
      <c r="M68" s="1050"/>
      <c r="N68" s="1050"/>
      <c r="O68" s="1050"/>
      <c r="P68" s="1051"/>
      <c r="Q68" s="1052">
        <v>4025</v>
      </c>
      <c r="R68" s="1046"/>
      <c r="S68" s="1046"/>
      <c r="T68" s="1046"/>
      <c r="U68" s="1046"/>
      <c r="V68" s="1046">
        <v>3947</v>
      </c>
      <c r="W68" s="1046"/>
      <c r="X68" s="1046"/>
      <c r="Y68" s="1046"/>
      <c r="Z68" s="1046"/>
      <c r="AA68" s="1046">
        <v>78</v>
      </c>
      <c r="AB68" s="1046"/>
      <c r="AC68" s="1046"/>
      <c r="AD68" s="1046"/>
      <c r="AE68" s="1046"/>
      <c r="AF68" s="1046">
        <v>78</v>
      </c>
      <c r="AG68" s="1046"/>
      <c r="AH68" s="1046"/>
      <c r="AI68" s="1046"/>
      <c r="AJ68" s="1046"/>
      <c r="AK68" s="1046">
        <v>388</v>
      </c>
      <c r="AL68" s="1046"/>
      <c r="AM68" s="1046"/>
      <c r="AN68" s="1046"/>
      <c r="AO68" s="1046"/>
      <c r="AP68" s="1046">
        <v>1625</v>
      </c>
      <c r="AQ68" s="1046"/>
      <c r="AR68" s="1046"/>
      <c r="AS68" s="1046"/>
      <c r="AT68" s="1046"/>
      <c r="AU68" s="1046">
        <v>474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606</v>
      </c>
      <c r="C69" s="1039"/>
      <c r="D69" s="1039"/>
      <c r="E69" s="1039"/>
      <c r="F69" s="1039"/>
      <c r="G69" s="1039"/>
      <c r="H69" s="1039"/>
      <c r="I69" s="1039"/>
      <c r="J69" s="1039"/>
      <c r="K69" s="1039"/>
      <c r="L69" s="1039"/>
      <c r="M69" s="1039"/>
      <c r="N69" s="1039"/>
      <c r="O69" s="1039"/>
      <c r="P69" s="1040"/>
      <c r="Q69" s="1041">
        <v>18196</v>
      </c>
      <c r="R69" s="1035"/>
      <c r="S69" s="1035"/>
      <c r="T69" s="1035"/>
      <c r="U69" s="1035"/>
      <c r="V69" s="1035">
        <v>17551</v>
      </c>
      <c r="W69" s="1035"/>
      <c r="X69" s="1035"/>
      <c r="Y69" s="1035"/>
      <c r="Z69" s="1035"/>
      <c r="AA69" s="1035">
        <v>645</v>
      </c>
      <c r="AB69" s="1035"/>
      <c r="AC69" s="1035"/>
      <c r="AD69" s="1035"/>
      <c r="AE69" s="1035"/>
      <c r="AF69" s="1035">
        <v>645</v>
      </c>
      <c r="AG69" s="1035"/>
      <c r="AH69" s="1035"/>
      <c r="AI69" s="1035"/>
      <c r="AJ69" s="1035"/>
      <c r="AK69" s="1035">
        <v>2859</v>
      </c>
      <c r="AL69" s="1035"/>
      <c r="AM69" s="1035"/>
      <c r="AN69" s="1035"/>
      <c r="AO69" s="1035"/>
      <c r="AP69" s="1035" t="s">
        <v>604</v>
      </c>
      <c r="AQ69" s="1035"/>
      <c r="AR69" s="1035"/>
      <c r="AS69" s="1035"/>
      <c r="AT69" s="1035"/>
      <c r="AU69" s="1035" t="s">
        <v>604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614</v>
      </c>
      <c r="C70" s="1039"/>
      <c r="D70" s="1039"/>
      <c r="E70" s="1039"/>
      <c r="F70" s="1039"/>
      <c r="G70" s="1039"/>
      <c r="H70" s="1039"/>
      <c r="I70" s="1039"/>
      <c r="J70" s="1039"/>
      <c r="K70" s="1039"/>
      <c r="L70" s="1039"/>
      <c r="M70" s="1039"/>
      <c r="N70" s="1039"/>
      <c r="O70" s="1039"/>
      <c r="P70" s="1040"/>
      <c r="Q70" s="1041">
        <v>2286</v>
      </c>
      <c r="R70" s="1035"/>
      <c r="S70" s="1035"/>
      <c r="T70" s="1035"/>
      <c r="U70" s="1035"/>
      <c r="V70" s="1035">
        <v>1938</v>
      </c>
      <c r="W70" s="1035"/>
      <c r="X70" s="1035"/>
      <c r="Y70" s="1035"/>
      <c r="Z70" s="1035"/>
      <c r="AA70" s="1035">
        <v>348</v>
      </c>
      <c r="AB70" s="1035"/>
      <c r="AC70" s="1035"/>
      <c r="AD70" s="1035"/>
      <c r="AE70" s="1035"/>
      <c r="AF70" s="1035">
        <v>24</v>
      </c>
      <c r="AG70" s="1035"/>
      <c r="AH70" s="1035"/>
      <c r="AI70" s="1035"/>
      <c r="AJ70" s="1035"/>
      <c r="AK70" s="1035">
        <v>31</v>
      </c>
      <c r="AL70" s="1035"/>
      <c r="AM70" s="1035"/>
      <c r="AN70" s="1035"/>
      <c r="AO70" s="1035"/>
      <c r="AP70" s="1035" t="s">
        <v>604</v>
      </c>
      <c r="AQ70" s="1035"/>
      <c r="AR70" s="1035"/>
      <c r="AS70" s="1035"/>
      <c r="AT70" s="1035"/>
      <c r="AU70" s="1035" t="s">
        <v>604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607</v>
      </c>
      <c r="C71" s="1039"/>
      <c r="D71" s="1039"/>
      <c r="E71" s="1039"/>
      <c r="F71" s="1039"/>
      <c r="G71" s="1039"/>
      <c r="H71" s="1039"/>
      <c r="I71" s="1039"/>
      <c r="J71" s="1039"/>
      <c r="K71" s="1039"/>
      <c r="L71" s="1039"/>
      <c r="M71" s="1039"/>
      <c r="N71" s="1039"/>
      <c r="O71" s="1039"/>
      <c r="P71" s="1040"/>
      <c r="Q71" s="1041">
        <v>123</v>
      </c>
      <c r="R71" s="1035"/>
      <c r="S71" s="1035"/>
      <c r="T71" s="1035"/>
      <c r="U71" s="1035"/>
      <c r="V71" s="1035">
        <v>119</v>
      </c>
      <c r="W71" s="1035"/>
      <c r="X71" s="1035"/>
      <c r="Y71" s="1035"/>
      <c r="Z71" s="1035"/>
      <c r="AA71" s="1035">
        <v>3</v>
      </c>
      <c r="AB71" s="1035"/>
      <c r="AC71" s="1035"/>
      <c r="AD71" s="1035"/>
      <c r="AE71" s="1035"/>
      <c r="AF71" s="1035">
        <v>3</v>
      </c>
      <c r="AG71" s="1035"/>
      <c r="AH71" s="1035"/>
      <c r="AI71" s="1035"/>
      <c r="AJ71" s="1035"/>
      <c r="AK71" s="1035">
        <v>40</v>
      </c>
      <c r="AL71" s="1035"/>
      <c r="AM71" s="1035"/>
      <c r="AN71" s="1035"/>
      <c r="AO71" s="1035"/>
      <c r="AP71" s="1035" t="s">
        <v>604</v>
      </c>
      <c r="AQ71" s="1035"/>
      <c r="AR71" s="1035"/>
      <c r="AS71" s="1035"/>
      <c r="AT71" s="1035"/>
      <c r="AU71" s="1035" t="s">
        <v>604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608</v>
      </c>
      <c r="C72" s="1039"/>
      <c r="D72" s="1039"/>
      <c r="E72" s="1039"/>
      <c r="F72" s="1039"/>
      <c r="G72" s="1039"/>
      <c r="H72" s="1039"/>
      <c r="I72" s="1039"/>
      <c r="J72" s="1039"/>
      <c r="K72" s="1039"/>
      <c r="L72" s="1039"/>
      <c r="M72" s="1039"/>
      <c r="N72" s="1039"/>
      <c r="O72" s="1039"/>
      <c r="P72" s="1040"/>
      <c r="Q72" s="1041">
        <v>134160</v>
      </c>
      <c r="R72" s="1035"/>
      <c r="S72" s="1035"/>
      <c r="T72" s="1035"/>
      <c r="U72" s="1035"/>
      <c r="V72" s="1035">
        <v>130909</v>
      </c>
      <c r="W72" s="1035"/>
      <c r="X72" s="1035"/>
      <c r="Y72" s="1035"/>
      <c r="Z72" s="1035"/>
      <c r="AA72" s="1035">
        <v>3252</v>
      </c>
      <c r="AB72" s="1035"/>
      <c r="AC72" s="1035"/>
      <c r="AD72" s="1035"/>
      <c r="AE72" s="1035"/>
      <c r="AF72" s="1035">
        <v>3252</v>
      </c>
      <c r="AG72" s="1035"/>
      <c r="AH72" s="1035"/>
      <c r="AI72" s="1035"/>
      <c r="AJ72" s="1035"/>
      <c r="AK72" s="1035">
        <v>1186</v>
      </c>
      <c r="AL72" s="1035"/>
      <c r="AM72" s="1035"/>
      <c r="AN72" s="1035"/>
      <c r="AO72" s="1035"/>
      <c r="AP72" s="1035" t="s">
        <v>604</v>
      </c>
      <c r="AQ72" s="1035"/>
      <c r="AR72" s="1035"/>
      <c r="AS72" s="1035"/>
      <c r="AT72" s="1035"/>
      <c r="AU72" s="1035" t="s">
        <v>604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609</v>
      </c>
      <c r="C73" s="1039"/>
      <c r="D73" s="1039"/>
      <c r="E73" s="1039"/>
      <c r="F73" s="1039"/>
      <c r="G73" s="1039"/>
      <c r="H73" s="1039"/>
      <c r="I73" s="1039"/>
      <c r="J73" s="1039"/>
      <c r="K73" s="1039"/>
      <c r="L73" s="1039"/>
      <c r="M73" s="1039"/>
      <c r="N73" s="1039"/>
      <c r="O73" s="1039"/>
      <c r="P73" s="1040"/>
      <c r="Q73" s="1041">
        <v>3731</v>
      </c>
      <c r="R73" s="1035"/>
      <c r="S73" s="1035"/>
      <c r="T73" s="1035"/>
      <c r="U73" s="1035"/>
      <c r="V73" s="1035">
        <v>3507</v>
      </c>
      <c r="W73" s="1035"/>
      <c r="X73" s="1035"/>
      <c r="Y73" s="1035"/>
      <c r="Z73" s="1035"/>
      <c r="AA73" s="1035">
        <v>223</v>
      </c>
      <c r="AB73" s="1035"/>
      <c r="AC73" s="1035"/>
      <c r="AD73" s="1035"/>
      <c r="AE73" s="1035"/>
      <c r="AF73" s="1035">
        <v>223</v>
      </c>
      <c r="AG73" s="1035"/>
      <c r="AH73" s="1035"/>
      <c r="AI73" s="1035"/>
      <c r="AJ73" s="1035"/>
      <c r="AK73" s="1035">
        <v>10</v>
      </c>
      <c r="AL73" s="1035"/>
      <c r="AM73" s="1035"/>
      <c r="AN73" s="1035"/>
      <c r="AO73" s="1035"/>
      <c r="AP73" s="1035" t="s">
        <v>604</v>
      </c>
      <c r="AQ73" s="1035"/>
      <c r="AR73" s="1035"/>
      <c r="AS73" s="1035"/>
      <c r="AT73" s="1035"/>
      <c r="AU73" s="1035" t="s">
        <v>604</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610</v>
      </c>
      <c r="C74" s="1039"/>
      <c r="D74" s="1039"/>
      <c r="E74" s="1039"/>
      <c r="F74" s="1039"/>
      <c r="G74" s="1039"/>
      <c r="H74" s="1039"/>
      <c r="I74" s="1039"/>
      <c r="J74" s="1039"/>
      <c r="K74" s="1039"/>
      <c r="L74" s="1039"/>
      <c r="M74" s="1039"/>
      <c r="N74" s="1039"/>
      <c r="O74" s="1039"/>
      <c r="P74" s="1040"/>
      <c r="Q74" s="1041">
        <v>22</v>
      </c>
      <c r="R74" s="1035"/>
      <c r="S74" s="1035"/>
      <c r="T74" s="1035"/>
      <c r="U74" s="1035"/>
      <c r="V74" s="1035">
        <v>17</v>
      </c>
      <c r="W74" s="1035"/>
      <c r="X74" s="1035"/>
      <c r="Y74" s="1035"/>
      <c r="Z74" s="1035"/>
      <c r="AA74" s="1035">
        <v>5</v>
      </c>
      <c r="AB74" s="1035"/>
      <c r="AC74" s="1035"/>
      <c r="AD74" s="1035"/>
      <c r="AE74" s="1035"/>
      <c r="AF74" s="1035">
        <v>5</v>
      </c>
      <c r="AG74" s="1035"/>
      <c r="AH74" s="1035"/>
      <c r="AI74" s="1035"/>
      <c r="AJ74" s="1035"/>
      <c r="AK74" s="1035" t="s">
        <v>604</v>
      </c>
      <c r="AL74" s="1035"/>
      <c r="AM74" s="1035"/>
      <c r="AN74" s="1035"/>
      <c r="AO74" s="1035"/>
      <c r="AP74" s="1035" t="s">
        <v>604</v>
      </c>
      <c r="AQ74" s="1035"/>
      <c r="AR74" s="1035"/>
      <c r="AS74" s="1035"/>
      <c r="AT74" s="1035"/>
      <c r="AU74" s="1035" t="s">
        <v>604</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611</v>
      </c>
      <c r="C75" s="1039"/>
      <c r="D75" s="1039"/>
      <c r="E75" s="1039"/>
      <c r="F75" s="1039"/>
      <c r="G75" s="1039"/>
      <c r="H75" s="1039"/>
      <c r="I75" s="1039"/>
      <c r="J75" s="1039"/>
      <c r="K75" s="1039"/>
      <c r="L75" s="1039"/>
      <c r="M75" s="1039"/>
      <c r="N75" s="1039"/>
      <c r="O75" s="1039"/>
      <c r="P75" s="1040"/>
      <c r="Q75" s="1042">
        <v>2883</v>
      </c>
      <c r="R75" s="1043"/>
      <c r="S75" s="1043"/>
      <c r="T75" s="1043"/>
      <c r="U75" s="1044"/>
      <c r="V75" s="1045">
        <v>2857</v>
      </c>
      <c r="W75" s="1043"/>
      <c r="X75" s="1043"/>
      <c r="Y75" s="1043"/>
      <c r="Z75" s="1044"/>
      <c r="AA75" s="1045">
        <v>26</v>
      </c>
      <c r="AB75" s="1043"/>
      <c r="AC75" s="1043"/>
      <c r="AD75" s="1043"/>
      <c r="AE75" s="1044"/>
      <c r="AF75" s="1045">
        <v>26</v>
      </c>
      <c r="AG75" s="1043"/>
      <c r="AH75" s="1043"/>
      <c r="AI75" s="1043"/>
      <c r="AJ75" s="1044"/>
      <c r="AK75" s="1045">
        <v>103</v>
      </c>
      <c r="AL75" s="1043"/>
      <c r="AM75" s="1043"/>
      <c r="AN75" s="1043"/>
      <c r="AO75" s="1044"/>
      <c r="AP75" s="1045">
        <v>6991</v>
      </c>
      <c r="AQ75" s="1043"/>
      <c r="AR75" s="1043"/>
      <c r="AS75" s="1043"/>
      <c r="AT75" s="1044"/>
      <c r="AU75" s="1045">
        <v>1417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612</v>
      </c>
      <c r="C76" s="1039"/>
      <c r="D76" s="1039"/>
      <c r="E76" s="1039"/>
      <c r="F76" s="1039"/>
      <c r="G76" s="1039"/>
      <c r="H76" s="1039"/>
      <c r="I76" s="1039"/>
      <c r="J76" s="1039"/>
      <c r="K76" s="1039"/>
      <c r="L76" s="1039"/>
      <c r="M76" s="1039"/>
      <c r="N76" s="1039"/>
      <c r="O76" s="1039"/>
      <c r="P76" s="1040"/>
      <c r="Q76" s="1042">
        <v>5467</v>
      </c>
      <c r="R76" s="1043"/>
      <c r="S76" s="1043"/>
      <c r="T76" s="1043"/>
      <c r="U76" s="1044"/>
      <c r="V76" s="1045">
        <v>5546</v>
      </c>
      <c r="W76" s="1043"/>
      <c r="X76" s="1043"/>
      <c r="Y76" s="1043"/>
      <c r="Z76" s="1044"/>
      <c r="AA76" s="1045">
        <v>-79</v>
      </c>
      <c r="AB76" s="1043"/>
      <c r="AC76" s="1043"/>
      <c r="AD76" s="1043"/>
      <c r="AE76" s="1044"/>
      <c r="AF76" s="1045">
        <v>9261</v>
      </c>
      <c r="AG76" s="1043"/>
      <c r="AH76" s="1043"/>
      <c r="AI76" s="1043"/>
      <c r="AJ76" s="1044"/>
      <c r="AK76" s="1045">
        <v>419</v>
      </c>
      <c r="AL76" s="1043"/>
      <c r="AM76" s="1043"/>
      <c r="AN76" s="1043"/>
      <c r="AO76" s="1044"/>
      <c r="AP76" s="1045">
        <v>8046</v>
      </c>
      <c r="AQ76" s="1043"/>
      <c r="AR76" s="1043"/>
      <c r="AS76" s="1043"/>
      <c r="AT76" s="1044"/>
      <c r="AU76" s="1045">
        <v>579</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613</v>
      </c>
      <c r="C77" s="1039"/>
      <c r="D77" s="1039"/>
      <c r="E77" s="1039"/>
      <c r="F77" s="1039"/>
      <c r="G77" s="1039"/>
      <c r="H77" s="1039"/>
      <c r="I77" s="1039"/>
      <c r="J77" s="1039"/>
      <c r="K77" s="1039"/>
      <c r="L77" s="1039"/>
      <c r="M77" s="1039"/>
      <c r="N77" s="1039"/>
      <c r="O77" s="1039"/>
      <c r="P77" s="1040"/>
      <c r="Q77" s="1042">
        <v>188</v>
      </c>
      <c r="R77" s="1043"/>
      <c r="S77" s="1043"/>
      <c r="T77" s="1043"/>
      <c r="U77" s="1044"/>
      <c r="V77" s="1045">
        <v>154</v>
      </c>
      <c r="W77" s="1043"/>
      <c r="X77" s="1043"/>
      <c r="Y77" s="1043"/>
      <c r="Z77" s="1044"/>
      <c r="AA77" s="1045">
        <v>34</v>
      </c>
      <c r="AB77" s="1043"/>
      <c r="AC77" s="1043"/>
      <c r="AD77" s="1043"/>
      <c r="AE77" s="1044"/>
      <c r="AF77" s="1045">
        <v>994</v>
      </c>
      <c r="AG77" s="1043"/>
      <c r="AH77" s="1043"/>
      <c r="AI77" s="1043"/>
      <c r="AJ77" s="1044"/>
      <c r="AK77" s="1045">
        <v>53</v>
      </c>
      <c r="AL77" s="1043"/>
      <c r="AM77" s="1043"/>
      <c r="AN77" s="1043"/>
      <c r="AO77" s="1044"/>
      <c r="AP77" s="1045" t="s">
        <v>604</v>
      </c>
      <c r="AQ77" s="1043"/>
      <c r="AR77" s="1043"/>
      <c r="AS77" s="1043"/>
      <c r="AT77" s="1044"/>
      <c r="AU77" s="1045" t="s">
        <v>604</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387</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14511</v>
      </c>
      <c r="AG88" s="1023"/>
      <c r="AH88" s="1023"/>
      <c r="AI88" s="1023"/>
      <c r="AJ88" s="1023"/>
      <c r="AK88" s="1027"/>
      <c r="AL88" s="1027"/>
      <c r="AM88" s="1027"/>
      <c r="AN88" s="1027"/>
      <c r="AO88" s="1027"/>
      <c r="AP88" s="1023">
        <v>16662</v>
      </c>
      <c r="AQ88" s="1023"/>
      <c r="AR88" s="1023"/>
      <c r="AS88" s="1023"/>
      <c r="AT88" s="1023"/>
      <c r="AU88" s="1023">
        <v>2470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23</v>
      </c>
      <c r="CS102" s="1017"/>
      <c r="CT102" s="1017"/>
      <c r="CU102" s="1017"/>
      <c r="CV102" s="1018"/>
      <c r="CW102" s="1016">
        <v>13</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300</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300</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300</v>
      </c>
      <c r="DR109" s="960"/>
      <c r="DS109" s="960"/>
      <c r="DT109" s="960"/>
      <c r="DU109" s="961"/>
      <c r="DV109" s="962" t="s">
        <v>434</v>
      </c>
      <c r="DW109" s="960"/>
      <c r="DX109" s="960"/>
      <c r="DY109" s="960"/>
      <c r="DZ109" s="993"/>
    </row>
    <row r="110" spans="1:131" s="226" customFormat="1" ht="26.25" customHeight="1" x14ac:dyDescent="0.2">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2804923</v>
      </c>
      <c r="AB110" s="953"/>
      <c r="AC110" s="953"/>
      <c r="AD110" s="953"/>
      <c r="AE110" s="954"/>
      <c r="AF110" s="955">
        <v>2908046</v>
      </c>
      <c r="AG110" s="953"/>
      <c r="AH110" s="953"/>
      <c r="AI110" s="953"/>
      <c r="AJ110" s="954"/>
      <c r="AK110" s="955">
        <v>2961614</v>
      </c>
      <c r="AL110" s="953"/>
      <c r="AM110" s="953"/>
      <c r="AN110" s="953"/>
      <c r="AO110" s="954"/>
      <c r="AP110" s="956">
        <v>25.6</v>
      </c>
      <c r="AQ110" s="957"/>
      <c r="AR110" s="957"/>
      <c r="AS110" s="957"/>
      <c r="AT110" s="958"/>
      <c r="AU110" s="994" t="s">
        <v>73</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28684549</v>
      </c>
      <c r="BR110" s="906"/>
      <c r="BS110" s="906"/>
      <c r="BT110" s="906"/>
      <c r="BU110" s="906"/>
      <c r="BV110" s="906">
        <v>28388723</v>
      </c>
      <c r="BW110" s="906"/>
      <c r="BX110" s="906"/>
      <c r="BY110" s="906"/>
      <c r="BZ110" s="906"/>
      <c r="CA110" s="906">
        <v>29386497</v>
      </c>
      <c r="CB110" s="906"/>
      <c r="CC110" s="906"/>
      <c r="CD110" s="906"/>
      <c r="CE110" s="906"/>
      <c r="CF110" s="930">
        <v>254.5</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440</v>
      </c>
      <c r="DH110" s="906"/>
      <c r="DI110" s="906"/>
      <c r="DJ110" s="906"/>
      <c r="DK110" s="906"/>
      <c r="DL110" s="906" t="s">
        <v>441</v>
      </c>
      <c r="DM110" s="906"/>
      <c r="DN110" s="906"/>
      <c r="DO110" s="906"/>
      <c r="DP110" s="906"/>
      <c r="DQ110" s="906" t="s">
        <v>440</v>
      </c>
      <c r="DR110" s="906"/>
      <c r="DS110" s="906"/>
      <c r="DT110" s="906"/>
      <c r="DU110" s="906"/>
      <c r="DV110" s="907" t="s">
        <v>389</v>
      </c>
      <c r="DW110" s="907"/>
      <c r="DX110" s="907"/>
      <c r="DY110" s="907"/>
      <c r="DZ110" s="908"/>
    </row>
    <row r="111" spans="1:131" s="226" customFormat="1" ht="26.25" customHeight="1" x14ac:dyDescent="0.2">
      <c r="A111" s="838" t="s">
        <v>442</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389</v>
      </c>
      <c r="AG111" s="983"/>
      <c r="AH111" s="983"/>
      <c r="AI111" s="983"/>
      <c r="AJ111" s="984"/>
      <c r="AK111" s="985" t="s">
        <v>389</v>
      </c>
      <c r="AL111" s="983"/>
      <c r="AM111" s="983"/>
      <c r="AN111" s="983"/>
      <c r="AO111" s="984"/>
      <c r="AP111" s="986" t="s">
        <v>389</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t="s">
        <v>389</v>
      </c>
      <c r="BR111" s="881"/>
      <c r="BS111" s="881"/>
      <c r="BT111" s="881"/>
      <c r="BU111" s="881"/>
      <c r="BV111" s="881" t="s">
        <v>389</v>
      </c>
      <c r="BW111" s="881"/>
      <c r="BX111" s="881"/>
      <c r="BY111" s="881"/>
      <c r="BZ111" s="881"/>
      <c r="CA111" s="881" t="s">
        <v>389</v>
      </c>
      <c r="CB111" s="881"/>
      <c r="CC111" s="881"/>
      <c r="CD111" s="881"/>
      <c r="CE111" s="881"/>
      <c r="CF111" s="939" t="s">
        <v>389</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441</v>
      </c>
      <c r="DH111" s="881"/>
      <c r="DI111" s="881"/>
      <c r="DJ111" s="881"/>
      <c r="DK111" s="881"/>
      <c r="DL111" s="881" t="s">
        <v>441</v>
      </c>
      <c r="DM111" s="881"/>
      <c r="DN111" s="881"/>
      <c r="DO111" s="881"/>
      <c r="DP111" s="881"/>
      <c r="DQ111" s="881" t="s">
        <v>441</v>
      </c>
      <c r="DR111" s="881"/>
      <c r="DS111" s="881"/>
      <c r="DT111" s="881"/>
      <c r="DU111" s="881"/>
      <c r="DV111" s="858" t="s">
        <v>389</v>
      </c>
      <c r="DW111" s="858"/>
      <c r="DX111" s="858"/>
      <c r="DY111" s="858"/>
      <c r="DZ111" s="859"/>
    </row>
    <row r="112" spans="1:131" s="226" customFormat="1" ht="26.25" customHeight="1" x14ac:dyDescent="0.2">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389</v>
      </c>
      <c r="AB112" s="844"/>
      <c r="AC112" s="844"/>
      <c r="AD112" s="844"/>
      <c r="AE112" s="845"/>
      <c r="AF112" s="846" t="s">
        <v>389</v>
      </c>
      <c r="AG112" s="844"/>
      <c r="AH112" s="844"/>
      <c r="AI112" s="844"/>
      <c r="AJ112" s="845"/>
      <c r="AK112" s="846" t="s">
        <v>389</v>
      </c>
      <c r="AL112" s="844"/>
      <c r="AM112" s="844"/>
      <c r="AN112" s="844"/>
      <c r="AO112" s="845"/>
      <c r="AP112" s="888" t="s">
        <v>389</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7931387</v>
      </c>
      <c r="BR112" s="881"/>
      <c r="BS112" s="881"/>
      <c r="BT112" s="881"/>
      <c r="BU112" s="881"/>
      <c r="BV112" s="881">
        <v>7431792</v>
      </c>
      <c r="BW112" s="881"/>
      <c r="BX112" s="881"/>
      <c r="BY112" s="881"/>
      <c r="BZ112" s="881"/>
      <c r="CA112" s="881">
        <v>7502103</v>
      </c>
      <c r="CB112" s="881"/>
      <c r="CC112" s="881"/>
      <c r="CD112" s="881"/>
      <c r="CE112" s="881"/>
      <c r="CF112" s="939">
        <v>65</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389</v>
      </c>
      <c r="DH112" s="881"/>
      <c r="DI112" s="881"/>
      <c r="DJ112" s="881"/>
      <c r="DK112" s="881"/>
      <c r="DL112" s="881" t="s">
        <v>389</v>
      </c>
      <c r="DM112" s="881"/>
      <c r="DN112" s="881"/>
      <c r="DO112" s="881"/>
      <c r="DP112" s="881"/>
      <c r="DQ112" s="881" t="s">
        <v>389</v>
      </c>
      <c r="DR112" s="881"/>
      <c r="DS112" s="881"/>
      <c r="DT112" s="881"/>
      <c r="DU112" s="881"/>
      <c r="DV112" s="858" t="s">
        <v>389</v>
      </c>
      <c r="DW112" s="858"/>
      <c r="DX112" s="858"/>
      <c r="DY112" s="858"/>
      <c r="DZ112" s="859"/>
    </row>
    <row r="113" spans="1:130" s="226" customFormat="1" ht="26.25" customHeight="1" x14ac:dyDescent="0.2">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570808</v>
      </c>
      <c r="AB113" s="983"/>
      <c r="AC113" s="983"/>
      <c r="AD113" s="983"/>
      <c r="AE113" s="984"/>
      <c r="AF113" s="985">
        <v>555348</v>
      </c>
      <c r="AG113" s="983"/>
      <c r="AH113" s="983"/>
      <c r="AI113" s="983"/>
      <c r="AJ113" s="984"/>
      <c r="AK113" s="985">
        <v>554381</v>
      </c>
      <c r="AL113" s="983"/>
      <c r="AM113" s="983"/>
      <c r="AN113" s="983"/>
      <c r="AO113" s="984"/>
      <c r="AP113" s="986">
        <v>4.8</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2118114</v>
      </c>
      <c r="BR113" s="881"/>
      <c r="BS113" s="881"/>
      <c r="BT113" s="881"/>
      <c r="BU113" s="881"/>
      <c r="BV113" s="881">
        <v>2577270</v>
      </c>
      <c r="BW113" s="881"/>
      <c r="BX113" s="881"/>
      <c r="BY113" s="881"/>
      <c r="BZ113" s="881"/>
      <c r="CA113" s="881">
        <v>2468903</v>
      </c>
      <c r="CB113" s="881"/>
      <c r="CC113" s="881"/>
      <c r="CD113" s="881"/>
      <c r="CE113" s="881"/>
      <c r="CF113" s="939">
        <v>21.4</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441</v>
      </c>
      <c r="DH113" s="844"/>
      <c r="DI113" s="844"/>
      <c r="DJ113" s="844"/>
      <c r="DK113" s="845"/>
      <c r="DL113" s="846" t="s">
        <v>389</v>
      </c>
      <c r="DM113" s="844"/>
      <c r="DN113" s="844"/>
      <c r="DO113" s="844"/>
      <c r="DP113" s="845"/>
      <c r="DQ113" s="846" t="s">
        <v>389</v>
      </c>
      <c r="DR113" s="844"/>
      <c r="DS113" s="844"/>
      <c r="DT113" s="844"/>
      <c r="DU113" s="845"/>
      <c r="DV113" s="888" t="s">
        <v>389</v>
      </c>
      <c r="DW113" s="889"/>
      <c r="DX113" s="889"/>
      <c r="DY113" s="889"/>
      <c r="DZ113" s="890"/>
    </row>
    <row r="114" spans="1:130" s="226" customFormat="1" ht="26.25" customHeight="1" x14ac:dyDescent="0.2">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182460</v>
      </c>
      <c r="AB114" s="844"/>
      <c r="AC114" s="844"/>
      <c r="AD114" s="844"/>
      <c r="AE114" s="845"/>
      <c r="AF114" s="846">
        <v>173881</v>
      </c>
      <c r="AG114" s="844"/>
      <c r="AH114" s="844"/>
      <c r="AI114" s="844"/>
      <c r="AJ114" s="845"/>
      <c r="AK114" s="846">
        <v>160963</v>
      </c>
      <c r="AL114" s="844"/>
      <c r="AM114" s="844"/>
      <c r="AN114" s="844"/>
      <c r="AO114" s="845"/>
      <c r="AP114" s="888">
        <v>1.4</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2700646</v>
      </c>
      <c r="BR114" s="881"/>
      <c r="BS114" s="881"/>
      <c r="BT114" s="881"/>
      <c r="BU114" s="881"/>
      <c r="BV114" s="881">
        <v>2773860</v>
      </c>
      <c r="BW114" s="881"/>
      <c r="BX114" s="881"/>
      <c r="BY114" s="881"/>
      <c r="BZ114" s="881"/>
      <c r="CA114" s="881">
        <v>2850049</v>
      </c>
      <c r="CB114" s="881"/>
      <c r="CC114" s="881"/>
      <c r="CD114" s="881"/>
      <c r="CE114" s="881"/>
      <c r="CF114" s="939">
        <v>24.7</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441</v>
      </c>
      <c r="DH114" s="844"/>
      <c r="DI114" s="844"/>
      <c r="DJ114" s="844"/>
      <c r="DK114" s="845"/>
      <c r="DL114" s="846" t="s">
        <v>389</v>
      </c>
      <c r="DM114" s="844"/>
      <c r="DN114" s="844"/>
      <c r="DO114" s="844"/>
      <c r="DP114" s="845"/>
      <c r="DQ114" s="846" t="s">
        <v>389</v>
      </c>
      <c r="DR114" s="844"/>
      <c r="DS114" s="844"/>
      <c r="DT114" s="844"/>
      <c r="DU114" s="845"/>
      <c r="DV114" s="888" t="s">
        <v>389</v>
      </c>
      <c r="DW114" s="889"/>
      <c r="DX114" s="889"/>
      <c r="DY114" s="889"/>
      <c r="DZ114" s="890"/>
    </row>
    <row r="115" spans="1:130" s="226" customFormat="1" ht="26.25" customHeight="1" x14ac:dyDescent="0.2">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409</v>
      </c>
      <c r="AB115" s="983"/>
      <c r="AC115" s="983"/>
      <c r="AD115" s="983"/>
      <c r="AE115" s="984"/>
      <c r="AF115" s="985">
        <v>284</v>
      </c>
      <c r="AG115" s="983"/>
      <c r="AH115" s="983"/>
      <c r="AI115" s="983"/>
      <c r="AJ115" s="984"/>
      <c r="AK115" s="985">
        <v>269</v>
      </c>
      <c r="AL115" s="983"/>
      <c r="AM115" s="983"/>
      <c r="AN115" s="983"/>
      <c r="AO115" s="984"/>
      <c r="AP115" s="986">
        <v>0</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441</v>
      </c>
      <c r="BR115" s="881"/>
      <c r="BS115" s="881"/>
      <c r="BT115" s="881"/>
      <c r="BU115" s="881"/>
      <c r="BV115" s="881" t="s">
        <v>441</v>
      </c>
      <c r="BW115" s="881"/>
      <c r="BX115" s="881"/>
      <c r="BY115" s="881"/>
      <c r="BZ115" s="881"/>
      <c r="CA115" s="881" t="s">
        <v>389</v>
      </c>
      <c r="CB115" s="881"/>
      <c r="CC115" s="881"/>
      <c r="CD115" s="881"/>
      <c r="CE115" s="881"/>
      <c r="CF115" s="939" t="s">
        <v>441</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389</v>
      </c>
      <c r="DH115" s="844"/>
      <c r="DI115" s="844"/>
      <c r="DJ115" s="844"/>
      <c r="DK115" s="845"/>
      <c r="DL115" s="846" t="s">
        <v>389</v>
      </c>
      <c r="DM115" s="844"/>
      <c r="DN115" s="844"/>
      <c r="DO115" s="844"/>
      <c r="DP115" s="845"/>
      <c r="DQ115" s="846" t="s">
        <v>441</v>
      </c>
      <c r="DR115" s="844"/>
      <c r="DS115" s="844"/>
      <c r="DT115" s="844"/>
      <c r="DU115" s="845"/>
      <c r="DV115" s="888" t="s">
        <v>389</v>
      </c>
      <c r="DW115" s="889"/>
      <c r="DX115" s="889"/>
      <c r="DY115" s="889"/>
      <c r="DZ115" s="890"/>
    </row>
    <row r="116" spans="1:130" s="226"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441</v>
      </c>
      <c r="AB116" s="844"/>
      <c r="AC116" s="844"/>
      <c r="AD116" s="844"/>
      <c r="AE116" s="845"/>
      <c r="AF116" s="846" t="s">
        <v>389</v>
      </c>
      <c r="AG116" s="844"/>
      <c r="AH116" s="844"/>
      <c r="AI116" s="844"/>
      <c r="AJ116" s="845"/>
      <c r="AK116" s="846" t="s">
        <v>389</v>
      </c>
      <c r="AL116" s="844"/>
      <c r="AM116" s="844"/>
      <c r="AN116" s="844"/>
      <c r="AO116" s="845"/>
      <c r="AP116" s="888" t="s">
        <v>389</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389</v>
      </c>
      <c r="BR116" s="881"/>
      <c r="BS116" s="881"/>
      <c r="BT116" s="881"/>
      <c r="BU116" s="881"/>
      <c r="BV116" s="881" t="s">
        <v>441</v>
      </c>
      <c r="BW116" s="881"/>
      <c r="BX116" s="881"/>
      <c r="BY116" s="881"/>
      <c r="BZ116" s="881"/>
      <c r="CA116" s="881" t="s">
        <v>389</v>
      </c>
      <c r="CB116" s="881"/>
      <c r="CC116" s="881"/>
      <c r="CD116" s="881"/>
      <c r="CE116" s="881"/>
      <c r="CF116" s="939" t="s">
        <v>389</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389</v>
      </c>
      <c r="DH116" s="844"/>
      <c r="DI116" s="844"/>
      <c r="DJ116" s="844"/>
      <c r="DK116" s="845"/>
      <c r="DL116" s="846" t="s">
        <v>441</v>
      </c>
      <c r="DM116" s="844"/>
      <c r="DN116" s="844"/>
      <c r="DO116" s="844"/>
      <c r="DP116" s="845"/>
      <c r="DQ116" s="846" t="s">
        <v>389</v>
      </c>
      <c r="DR116" s="844"/>
      <c r="DS116" s="844"/>
      <c r="DT116" s="844"/>
      <c r="DU116" s="845"/>
      <c r="DV116" s="888" t="s">
        <v>441</v>
      </c>
      <c r="DW116" s="889"/>
      <c r="DX116" s="889"/>
      <c r="DY116" s="889"/>
      <c r="DZ116" s="890"/>
    </row>
    <row r="117" spans="1:130" s="226" customFormat="1" ht="26.25" customHeight="1" x14ac:dyDescent="0.2">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3558600</v>
      </c>
      <c r="AB117" s="967"/>
      <c r="AC117" s="967"/>
      <c r="AD117" s="967"/>
      <c r="AE117" s="968"/>
      <c r="AF117" s="969">
        <v>3637559</v>
      </c>
      <c r="AG117" s="967"/>
      <c r="AH117" s="967"/>
      <c r="AI117" s="967"/>
      <c r="AJ117" s="968"/>
      <c r="AK117" s="969">
        <v>3677227</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464</v>
      </c>
      <c r="BR117" s="881"/>
      <c r="BS117" s="881"/>
      <c r="BT117" s="881"/>
      <c r="BU117" s="881"/>
      <c r="BV117" s="881" t="s">
        <v>465</v>
      </c>
      <c r="BW117" s="881"/>
      <c r="BX117" s="881"/>
      <c r="BY117" s="881"/>
      <c r="BZ117" s="881"/>
      <c r="CA117" s="881" t="s">
        <v>466</v>
      </c>
      <c r="CB117" s="881"/>
      <c r="CC117" s="881"/>
      <c r="CD117" s="881"/>
      <c r="CE117" s="881"/>
      <c r="CF117" s="939" t="s">
        <v>464</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468</v>
      </c>
      <c r="DH117" s="844"/>
      <c r="DI117" s="844"/>
      <c r="DJ117" s="844"/>
      <c r="DK117" s="845"/>
      <c r="DL117" s="846" t="s">
        <v>466</v>
      </c>
      <c r="DM117" s="844"/>
      <c r="DN117" s="844"/>
      <c r="DO117" s="844"/>
      <c r="DP117" s="845"/>
      <c r="DQ117" s="846" t="s">
        <v>469</v>
      </c>
      <c r="DR117" s="844"/>
      <c r="DS117" s="844"/>
      <c r="DT117" s="844"/>
      <c r="DU117" s="845"/>
      <c r="DV117" s="888" t="s">
        <v>470</v>
      </c>
      <c r="DW117" s="889"/>
      <c r="DX117" s="889"/>
      <c r="DY117" s="889"/>
      <c r="DZ117" s="890"/>
    </row>
    <row r="118" spans="1:130" s="226" customFormat="1" ht="26.25" customHeight="1" x14ac:dyDescent="0.2">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300</v>
      </c>
      <c r="AL118" s="960"/>
      <c r="AM118" s="960"/>
      <c r="AN118" s="960"/>
      <c r="AO118" s="961"/>
      <c r="AP118" s="963" t="s">
        <v>434</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466</v>
      </c>
      <c r="BR118" s="909"/>
      <c r="BS118" s="909"/>
      <c r="BT118" s="909"/>
      <c r="BU118" s="909"/>
      <c r="BV118" s="909" t="s">
        <v>472</v>
      </c>
      <c r="BW118" s="909"/>
      <c r="BX118" s="909"/>
      <c r="BY118" s="909"/>
      <c r="BZ118" s="909"/>
      <c r="CA118" s="909" t="s">
        <v>473</v>
      </c>
      <c r="CB118" s="909"/>
      <c r="CC118" s="909"/>
      <c r="CD118" s="909"/>
      <c r="CE118" s="909"/>
      <c r="CF118" s="939" t="s">
        <v>464</v>
      </c>
      <c r="CG118" s="940"/>
      <c r="CH118" s="940"/>
      <c r="CI118" s="940"/>
      <c r="CJ118" s="940"/>
      <c r="CK118" s="991"/>
      <c r="CL118" s="885"/>
      <c r="CM118" s="879" t="s">
        <v>474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469</v>
      </c>
      <c r="DH118" s="844"/>
      <c r="DI118" s="844"/>
      <c r="DJ118" s="844"/>
      <c r="DK118" s="845"/>
      <c r="DL118" s="846" t="s">
        <v>475</v>
      </c>
      <c r="DM118" s="844"/>
      <c r="DN118" s="844"/>
      <c r="DO118" s="844"/>
      <c r="DP118" s="845"/>
      <c r="DQ118" s="846" t="s">
        <v>476</v>
      </c>
      <c r="DR118" s="844"/>
      <c r="DS118" s="844"/>
      <c r="DT118" s="844"/>
      <c r="DU118" s="845"/>
      <c r="DV118" s="888" t="s">
        <v>470</v>
      </c>
      <c r="DW118" s="889"/>
      <c r="DX118" s="889"/>
      <c r="DY118" s="889"/>
      <c r="DZ118" s="890"/>
    </row>
    <row r="119" spans="1:130" s="226" customFormat="1" ht="26.25" customHeight="1" x14ac:dyDescent="0.2">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477</v>
      </c>
      <c r="AB119" s="953"/>
      <c r="AC119" s="953"/>
      <c r="AD119" s="953"/>
      <c r="AE119" s="954"/>
      <c r="AF119" s="955" t="s">
        <v>476</v>
      </c>
      <c r="AG119" s="953"/>
      <c r="AH119" s="953"/>
      <c r="AI119" s="953"/>
      <c r="AJ119" s="954"/>
      <c r="AK119" s="955" t="s">
        <v>466</v>
      </c>
      <c r="AL119" s="953"/>
      <c r="AM119" s="953"/>
      <c r="AN119" s="953"/>
      <c r="AO119" s="954"/>
      <c r="AP119" s="956" t="s">
        <v>466</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478</v>
      </c>
      <c r="BP119" s="942"/>
      <c r="BQ119" s="943">
        <v>41434696</v>
      </c>
      <c r="BR119" s="909"/>
      <c r="BS119" s="909"/>
      <c r="BT119" s="909"/>
      <c r="BU119" s="909"/>
      <c r="BV119" s="909">
        <v>41171645</v>
      </c>
      <c r="BW119" s="909"/>
      <c r="BX119" s="909"/>
      <c r="BY119" s="909"/>
      <c r="BZ119" s="909"/>
      <c r="CA119" s="909">
        <v>42207552</v>
      </c>
      <c r="CB119" s="909"/>
      <c r="CC119" s="909"/>
      <c r="CD119" s="909"/>
      <c r="CE119" s="909"/>
      <c r="CF119" s="812"/>
      <c r="CG119" s="813"/>
      <c r="CH119" s="813"/>
      <c r="CI119" s="813"/>
      <c r="CJ119" s="898"/>
      <c r="CK119" s="992"/>
      <c r="CL119" s="887"/>
      <c r="CM119" s="902" t="s">
        <v>479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465</v>
      </c>
      <c r="DH119" s="828"/>
      <c r="DI119" s="828"/>
      <c r="DJ119" s="828"/>
      <c r="DK119" s="829"/>
      <c r="DL119" s="830" t="s">
        <v>469</v>
      </c>
      <c r="DM119" s="828"/>
      <c r="DN119" s="828"/>
      <c r="DO119" s="828"/>
      <c r="DP119" s="829"/>
      <c r="DQ119" s="830" t="s">
        <v>480</v>
      </c>
      <c r="DR119" s="828"/>
      <c r="DS119" s="828"/>
      <c r="DT119" s="828"/>
      <c r="DU119" s="829"/>
      <c r="DV119" s="912" t="s">
        <v>472</v>
      </c>
      <c r="DW119" s="913"/>
      <c r="DX119" s="913"/>
      <c r="DY119" s="913"/>
      <c r="DZ119" s="914"/>
    </row>
    <row r="120" spans="1:130" s="226" customFormat="1" ht="26.25" customHeight="1" x14ac:dyDescent="0.2">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480</v>
      </c>
      <c r="AB120" s="844"/>
      <c r="AC120" s="844"/>
      <c r="AD120" s="844"/>
      <c r="AE120" s="845"/>
      <c r="AF120" s="846" t="s">
        <v>469</v>
      </c>
      <c r="AG120" s="844"/>
      <c r="AH120" s="844"/>
      <c r="AI120" s="844"/>
      <c r="AJ120" s="845"/>
      <c r="AK120" s="846" t="s">
        <v>465</v>
      </c>
      <c r="AL120" s="844"/>
      <c r="AM120" s="844"/>
      <c r="AN120" s="844"/>
      <c r="AO120" s="845"/>
      <c r="AP120" s="888" t="s">
        <v>481</v>
      </c>
      <c r="AQ120" s="889"/>
      <c r="AR120" s="889"/>
      <c r="AS120" s="889"/>
      <c r="AT120" s="890"/>
      <c r="AU120" s="944" t="s">
        <v>482</v>
      </c>
      <c r="AV120" s="945"/>
      <c r="AW120" s="945"/>
      <c r="AX120" s="945"/>
      <c r="AY120" s="946"/>
      <c r="AZ120" s="924" t="s">
        <v>483</v>
      </c>
      <c r="BA120" s="872"/>
      <c r="BB120" s="872"/>
      <c r="BC120" s="872"/>
      <c r="BD120" s="872"/>
      <c r="BE120" s="872"/>
      <c r="BF120" s="872"/>
      <c r="BG120" s="872"/>
      <c r="BH120" s="872"/>
      <c r="BI120" s="872"/>
      <c r="BJ120" s="872"/>
      <c r="BK120" s="872"/>
      <c r="BL120" s="872"/>
      <c r="BM120" s="872"/>
      <c r="BN120" s="872"/>
      <c r="BO120" s="872"/>
      <c r="BP120" s="873"/>
      <c r="BQ120" s="925">
        <v>12158741</v>
      </c>
      <c r="BR120" s="906"/>
      <c r="BS120" s="906"/>
      <c r="BT120" s="906"/>
      <c r="BU120" s="906"/>
      <c r="BV120" s="906">
        <v>13654440</v>
      </c>
      <c r="BW120" s="906"/>
      <c r="BX120" s="906"/>
      <c r="BY120" s="906"/>
      <c r="BZ120" s="906"/>
      <c r="CA120" s="906">
        <v>13191011</v>
      </c>
      <c r="CB120" s="906"/>
      <c r="CC120" s="906"/>
      <c r="CD120" s="906"/>
      <c r="CE120" s="906"/>
      <c r="CF120" s="930">
        <v>114.2</v>
      </c>
      <c r="CG120" s="931"/>
      <c r="CH120" s="931"/>
      <c r="CI120" s="931"/>
      <c r="CJ120" s="931"/>
      <c r="CK120" s="932" t="s">
        <v>484</v>
      </c>
      <c r="CL120" s="916"/>
      <c r="CM120" s="916"/>
      <c r="CN120" s="916"/>
      <c r="CO120" s="917"/>
      <c r="CP120" s="936" t="s">
        <v>485</v>
      </c>
      <c r="CQ120" s="937"/>
      <c r="CR120" s="937"/>
      <c r="CS120" s="937"/>
      <c r="CT120" s="937"/>
      <c r="CU120" s="937"/>
      <c r="CV120" s="937"/>
      <c r="CW120" s="937"/>
      <c r="CX120" s="937"/>
      <c r="CY120" s="937"/>
      <c r="CZ120" s="937"/>
      <c r="DA120" s="937"/>
      <c r="DB120" s="937"/>
      <c r="DC120" s="937"/>
      <c r="DD120" s="937"/>
      <c r="DE120" s="937"/>
      <c r="DF120" s="938"/>
      <c r="DG120" s="925">
        <v>7465490</v>
      </c>
      <c r="DH120" s="906"/>
      <c r="DI120" s="906"/>
      <c r="DJ120" s="906"/>
      <c r="DK120" s="906"/>
      <c r="DL120" s="906">
        <v>7161585</v>
      </c>
      <c r="DM120" s="906"/>
      <c r="DN120" s="906"/>
      <c r="DO120" s="906"/>
      <c r="DP120" s="906"/>
      <c r="DQ120" s="906">
        <v>6847303</v>
      </c>
      <c r="DR120" s="906"/>
      <c r="DS120" s="906"/>
      <c r="DT120" s="906"/>
      <c r="DU120" s="906"/>
      <c r="DV120" s="907">
        <v>59.3</v>
      </c>
      <c r="DW120" s="907"/>
      <c r="DX120" s="907"/>
      <c r="DY120" s="907"/>
      <c r="DZ120" s="908"/>
    </row>
    <row r="121" spans="1:130" s="226" customFormat="1" ht="26.25" customHeight="1" x14ac:dyDescent="0.2">
      <c r="A121" s="884"/>
      <c r="B121" s="885"/>
      <c r="C121" s="927" t="s">
        <v>486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487</v>
      </c>
      <c r="AB121" s="844"/>
      <c r="AC121" s="844"/>
      <c r="AD121" s="844"/>
      <c r="AE121" s="845"/>
      <c r="AF121" s="846" t="s">
        <v>470</v>
      </c>
      <c r="AG121" s="844"/>
      <c r="AH121" s="844"/>
      <c r="AI121" s="844"/>
      <c r="AJ121" s="845"/>
      <c r="AK121" s="846" t="s">
        <v>466</v>
      </c>
      <c r="AL121" s="844"/>
      <c r="AM121" s="844"/>
      <c r="AN121" s="844"/>
      <c r="AO121" s="845"/>
      <c r="AP121" s="888" t="s">
        <v>488</v>
      </c>
      <c r="AQ121" s="889"/>
      <c r="AR121" s="889"/>
      <c r="AS121" s="889"/>
      <c r="AT121" s="890"/>
      <c r="AU121" s="947"/>
      <c r="AV121" s="948"/>
      <c r="AW121" s="948"/>
      <c r="AX121" s="948"/>
      <c r="AY121" s="949"/>
      <c r="AZ121" s="879" t="s">
        <v>489</v>
      </c>
      <c r="BA121" s="816"/>
      <c r="BB121" s="816"/>
      <c r="BC121" s="816"/>
      <c r="BD121" s="816"/>
      <c r="BE121" s="816"/>
      <c r="BF121" s="816"/>
      <c r="BG121" s="816"/>
      <c r="BH121" s="816"/>
      <c r="BI121" s="816"/>
      <c r="BJ121" s="816"/>
      <c r="BK121" s="816"/>
      <c r="BL121" s="816"/>
      <c r="BM121" s="816"/>
      <c r="BN121" s="816"/>
      <c r="BO121" s="816"/>
      <c r="BP121" s="817"/>
      <c r="BQ121" s="880">
        <v>1232872</v>
      </c>
      <c r="BR121" s="881"/>
      <c r="BS121" s="881"/>
      <c r="BT121" s="881"/>
      <c r="BU121" s="881"/>
      <c r="BV121" s="881">
        <v>1753353</v>
      </c>
      <c r="BW121" s="881"/>
      <c r="BX121" s="881"/>
      <c r="BY121" s="881"/>
      <c r="BZ121" s="881"/>
      <c r="CA121" s="881">
        <v>1684692</v>
      </c>
      <c r="CB121" s="881"/>
      <c r="CC121" s="881"/>
      <c r="CD121" s="881"/>
      <c r="CE121" s="881"/>
      <c r="CF121" s="939">
        <v>14.6</v>
      </c>
      <c r="CG121" s="940"/>
      <c r="CH121" s="940"/>
      <c r="CI121" s="940"/>
      <c r="CJ121" s="940"/>
      <c r="CK121" s="933"/>
      <c r="CL121" s="919"/>
      <c r="CM121" s="919"/>
      <c r="CN121" s="919"/>
      <c r="CO121" s="920"/>
      <c r="CP121" s="899" t="s">
        <v>490</v>
      </c>
      <c r="CQ121" s="900"/>
      <c r="CR121" s="900"/>
      <c r="CS121" s="900"/>
      <c r="CT121" s="900"/>
      <c r="CU121" s="900"/>
      <c r="CV121" s="900"/>
      <c r="CW121" s="900"/>
      <c r="CX121" s="900"/>
      <c r="CY121" s="900"/>
      <c r="CZ121" s="900"/>
      <c r="DA121" s="900"/>
      <c r="DB121" s="900"/>
      <c r="DC121" s="900"/>
      <c r="DD121" s="900"/>
      <c r="DE121" s="900"/>
      <c r="DF121" s="901"/>
      <c r="DG121" s="880">
        <v>144300</v>
      </c>
      <c r="DH121" s="881"/>
      <c r="DI121" s="881"/>
      <c r="DJ121" s="881"/>
      <c r="DK121" s="881"/>
      <c r="DL121" s="881">
        <v>177500</v>
      </c>
      <c r="DM121" s="881"/>
      <c r="DN121" s="881"/>
      <c r="DO121" s="881"/>
      <c r="DP121" s="881"/>
      <c r="DQ121" s="881">
        <v>654800</v>
      </c>
      <c r="DR121" s="881"/>
      <c r="DS121" s="881"/>
      <c r="DT121" s="881"/>
      <c r="DU121" s="881"/>
      <c r="DV121" s="858">
        <v>5.7</v>
      </c>
      <c r="DW121" s="858"/>
      <c r="DX121" s="858"/>
      <c r="DY121" s="858"/>
      <c r="DZ121" s="859"/>
    </row>
    <row r="122" spans="1:130" s="226" customFormat="1" ht="26.25" customHeight="1" x14ac:dyDescent="0.2">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465</v>
      </c>
      <c r="AB122" s="844"/>
      <c r="AC122" s="844"/>
      <c r="AD122" s="844"/>
      <c r="AE122" s="845"/>
      <c r="AF122" s="846" t="s">
        <v>473</v>
      </c>
      <c r="AG122" s="844"/>
      <c r="AH122" s="844"/>
      <c r="AI122" s="844"/>
      <c r="AJ122" s="845"/>
      <c r="AK122" s="846" t="s">
        <v>468</v>
      </c>
      <c r="AL122" s="844"/>
      <c r="AM122" s="844"/>
      <c r="AN122" s="844"/>
      <c r="AO122" s="845"/>
      <c r="AP122" s="888" t="s">
        <v>466</v>
      </c>
      <c r="AQ122" s="889"/>
      <c r="AR122" s="889"/>
      <c r="AS122" s="889"/>
      <c r="AT122" s="890"/>
      <c r="AU122" s="947"/>
      <c r="AV122" s="948"/>
      <c r="AW122" s="948"/>
      <c r="AX122" s="948"/>
      <c r="AY122" s="949"/>
      <c r="AZ122" s="902" t="s">
        <v>491</v>
      </c>
      <c r="BA122" s="903"/>
      <c r="BB122" s="903"/>
      <c r="BC122" s="903"/>
      <c r="BD122" s="903"/>
      <c r="BE122" s="903"/>
      <c r="BF122" s="903"/>
      <c r="BG122" s="903"/>
      <c r="BH122" s="903"/>
      <c r="BI122" s="903"/>
      <c r="BJ122" s="903"/>
      <c r="BK122" s="903"/>
      <c r="BL122" s="903"/>
      <c r="BM122" s="903"/>
      <c r="BN122" s="903"/>
      <c r="BO122" s="903"/>
      <c r="BP122" s="904"/>
      <c r="BQ122" s="943">
        <v>25303730</v>
      </c>
      <c r="BR122" s="909"/>
      <c r="BS122" s="909"/>
      <c r="BT122" s="909"/>
      <c r="BU122" s="909"/>
      <c r="BV122" s="909">
        <v>24748979</v>
      </c>
      <c r="BW122" s="909"/>
      <c r="BX122" s="909"/>
      <c r="BY122" s="909"/>
      <c r="BZ122" s="909"/>
      <c r="CA122" s="909">
        <v>25234593</v>
      </c>
      <c r="CB122" s="909"/>
      <c r="CC122" s="909"/>
      <c r="CD122" s="909"/>
      <c r="CE122" s="909"/>
      <c r="CF122" s="910">
        <v>218.5</v>
      </c>
      <c r="CG122" s="911"/>
      <c r="CH122" s="911"/>
      <c r="CI122" s="911"/>
      <c r="CJ122" s="911"/>
      <c r="CK122" s="933"/>
      <c r="CL122" s="919"/>
      <c r="CM122" s="919"/>
      <c r="CN122" s="919"/>
      <c r="CO122" s="920"/>
      <c r="CP122" s="899" t="s">
        <v>492</v>
      </c>
      <c r="CQ122" s="900"/>
      <c r="CR122" s="900"/>
      <c r="CS122" s="900"/>
      <c r="CT122" s="900"/>
      <c r="CU122" s="900"/>
      <c r="CV122" s="900"/>
      <c r="CW122" s="900"/>
      <c r="CX122" s="900"/>
      <c r="CY122" s="900"/>
      <c r="CZ122" s="900"/>
      <c r="DA122" s="900"/>
      <c r="DB122" s="900"/>
      <c r="DC122" s="900"/>
      <c r="DD122" s="900"/>
      <c r="DE122" s="900"/>
      <c r="DF122" s="901"/>
      <c r="DG122" s="880" t="s">
        <v>487</v>
      </c>
      <c r="DH122" s="881"/>
      <c r="DI122" s="881"/>
      <c r="DJ122" s="881"/>
      <c r="DK122" s="881"/>
      <c r="DL122" s="881" t="s">
        <v>472</v>
      </c>
      <c r="DM122" s="881"/>
      <c r="DN122" s="881"/>
      <c r="DO122" s="881"/>
      <c r="DP122" s="881"/>
      <c r="DQ122" s="881" t="s">
        <v>488</v>
      </c>
      <c r="DR122" s="881"/>
      <c r="DS122" s="881"/>
      <c r="DT122" s="881"/>
      <c r="DU122" s="881"/>
      <c r="DV122" s="858" t="s">
        <v>472</v>
      </c>
      <c r="DW122" s="858"/>
      <c r="DX122" s="858"/>
      <c r="DY122" s="858"/>
      <c r="DZ122" s="859"/>
    </row>
    <row r="123" spans="1:130" s="226" customFormat="1" ht="26.25" customHeight="1" x14ac:dyDescent="0.2">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493</v>
      </c>
      <c r="AB123" s="844"/>
      <c r="AC123" s="844"/>
      <c r="AD123" s="844"/>
      <c r="AE123" s="845"/>
      <c r="AF123" s="846" t="s">
        <v>494</v>
      </c>
      <c r="AG123" s="844"/>
      <c r="AH123" s="844"/>
      <c r="AI123" s="844"/>
      <c r="AJ123" s="845"/>
      <c r="AK123" s="846" t="s">
        <v>472</v>
      </c>
      <c r="AL123" s="844"/>
      <c r="AM123" s="844"/>
      <c r="AN123" s="844"/>
      <c r="AO123" s="845"/>
      <c r="AP123" s="888" t="s">
        <v>476</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495</v>
      </c>
      <c r="BP123" s="942"/>
      <c r="BQ123" s="896">
        <v>38695343</v>
      </c>
      <c r="BR123" s="897"/>
      <c r="BS123" s="897"/>
      <c r="BT123" s="897"/>
      <c r="BU123" s="897"/>
      <c r="BV123" s="897">
        <v>40156772</v>
      </c>
      <c r="BW123" s="897"/>
      <c r="BX123" s="897"/>
      <c r="BY123" s="897"/>
      <c r="BZ123" s="897"/>
      <c r="CA123" s="897">
        <v>40110296</v>
      </c>
      <c r="CB123" s="897"/>
      <c r="CC123" s="897"/>
      <c r="CD123" s="897"/>
      <c r="CE123" s="897"/>
      <c r="CF123" s="812"/>
      <c r="CG123" s="813"/>
      <c r="CH123" s="813"/>
      <c r="CI123" s="813"/>
      <c r="CJ123" s="898"/>
      <c r="CK123" s="933"/>
      <c r="CL123" s="919"/>
      <c r="CM123" s="919"/>
      <c r="CN123" s="919"/>
      <c r="CO123" s="920"/>
      <c r="CP123" s="899" t="s">
        <v>496</v>
      </c>
      <c r="CQ123" s="900"/>
      <c r="CR123" s="900"/>
      <c r="CS123" s="900"/>
      <c r="CT123" s="900"/>
      <c r="CU123" s="900"/>
      <c r="CV123" s="900"/>
      <c r="CW123" s="900"/>
      <c r="CX123" s="900"/>
      <c r="CY123" s="900"/>
      <c r="CZ123" s="900"/>
      <c r="DA123" s="900"/>
      <c r="DB123" s="900"/>
      <c r="DC123" s="900"/>
      <c r="DD123" s="900"/>
      <c r="DE123" s="900"/>
      <c r="DF123" s="901"/>
      <c r="DG123" s="843" t="s">
        <v>488</v>
      </c>
      <c r="DH123" s="844"/>
      <c r="DI123" s="844"/>
      <c r="DJ123" s="844"/>
      <c r="DK123" s="845"/>
      <c r="DL123" s="846" t="s">
        <v>494</v>
      </c>
      <c r="DM123" s="844"/>
      <c r="DN123" s="844"/>
      <c r="DO123" s="844"/>
      <c r="DP123" s="845"/>
      <c r="DQ123" s="846" t="s">
        <v>476</v>
      </c>
      <c r="DR123" s="844"/>
      <c r="DS123" s="844"/>
      <c r="DT123" s="844"/>
      <c r="DU123" s="845"/>
      <c r="DV123" s="888" t="s">
        <v>475</v>
      </c>
      <c r="DW123" s="889"/>
      <c r="DX123" s="889"/>
      <c r="DY123" s="889"/>
      <c r="DZ123" s="890"/>
    </row>
    <row r="124" spans="1:130" s="226"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494</v>
      </c>
      <c r="AB124" s="844"/>
      <c r="AC124" s="844"/>
      <c r="AD124" s="844"/>
      <c r="AE124" s="845"/>
      <c r="AF124" s="846" t="s">
        <v>464</v>
      </c>
      <c r="AG124" s="844"/>
      <c r="AH124" s="844"/>
      <c r="AI124" s="844"/>
      <c r="AJ124" s="845"/>
      <c r="AK124" s="846" t="s">
        <v>480</v>
      </c>
      <c r="AL124" s="844"/>
      <c r="AM124" s="844"/>
      <c r="AN124" s="844"/>
      <c r="AO124" s="845"/>
      <c r="AP124" s="888" t="s">
        <v>494</v>
      </c>
      <c r="AQ124" s="889"/>
      <c r="AR124" s="889"/>
      <c r="AS124" s="889"/>
      <c r="AT124" s="890"/>
      <c r="AU124" s="891" t="s">
        <v>497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25.5</v>
      </c>
      <c r="BR124" s="895"/>
      <c r="BS124" s="895"/>
      <c r="BT124" s="895"/>
      <c r="BU124" s="895"/>
      <c r="BV124" s="895">
        <v>9.1999999999999993</v>
      </c>
      <c r="BW124" s="895"/>
      <c r="BX124" s="895"/>
      <c r="BY124" s="895"/>
      <c r="BZ124" s="895"/>
      <c r="CA124" s="895">
        <v>18.100000000000001</v>
      </c>
      <c r="CB124" s="895"/>
      <c r="CC124" s="895"/>
      <c r="CD124" s="895"/>
      <c r="CE124" s="895"/>
      <c r="CF124" s="790"/>
      <c r="CG124" s="791"/>
      <c r="CH124" s="791"/>
      <c r="CI124" s="791"/>
      <c r="CJ124" s="926"/>
      <c r="CK124" s="934"/>
      <c r="CL124" s="934"/>
      <c r="CM124" s="934"/>
      <c r="CN124" s="934"/>
      <c r="CO124" s="935"/>
      <c r="CP124" s="899" t="s">
        <v>498</v>
      </c>
      <c r="CQ124" s="900"/>
      <c r="CR124" s="900"/>
      <c r="CS124" s="900"/>
      <c r="CT124" s="900"/>
      <c r="CU124" s="900"/>
      <c r="CV124" s="900"/>
      <c r="CW124" s="900"/>
      <c r="CX124" s="900"/>
      <c r="CY124" s="900"/>
      <c r="CZ124" s="900"/>
      <c r="DA124" s="900"/>
      <c r="DB124" s="900"/>
      <c r="DC124" s="900"/>
      <c r="DD124" s="900"/>
      <c r="DE124" s="900"/>
      <c r="DF124" s="901"/>
      <c r="DG124" s="827">
        <v>321597</v>
      </c>
      <c r="DH124" s="828"/>
      <c r="DI124" s="828"/>
      <c r="DJ124" s="828"/>
      <c r="DK124" s="829"/>
      <c r="DL124" s="830">
        <v>92707</v>
      </c>
      <c r="DM124" s="828"/>
      <c r="DN124" s="828"/>
      <c r="DO124" s="828"/>
      <c r="DP124" s="829"/>
      <c r="DQ124" s="830" t="s">
        <v>465</v>
      </c>
      <c r="DR124" s="828"/>
      <c r="DS124" s="828"/>
      <c r="DT124" s="828"/>
      <c r="DU124" s="829"/>
      <c r="DV124" s="912" t="s">
        <v>494</v>
      </c>
      <c r="DW124" s="913"/>
      <c r="DX124" s="913"/>
      <c r="DY124" s="913"/>
      <c r="DZ124" s="914"/>
    </row>
    <row r="125" spans="1:130" s="226" customFormat="1" ht="26.25" customHeight="1" x14ac:dyDescent="0.2">
      <c r="A125" s="884"/>
      <c r="B125" s="885"/>
      <c r="C125" s="879" t="s">
        <v>474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499</v>
      </c>
      <c r="AB125" s="844"/>
      <c r="AC125" s="844"/>
      <c r="AD125" s="844"/>
      <c r="AE125" s="845"/>
      <c r="AF125" s="846" t="s">
        <v>476</v>
      </c>
      <c r="AG125" s="844"/>
      <c r="AH125" s="844"/>
      <c r="AI125" s="844"/>
      <c r="AJ125" s="845"/>
      <c r="AK125" s="846" t="s">
        <v>499</v>
      </c>
      <c r="AL125" s="844"/>
      <c r="AM125" s="844"/>
      <c r="AN125" s="844"/>
      <c r="AO125" s="845"/>
      <c r="AP125" s="888" t="s">
        <v>480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500</v>
      </c>
      <c r="CL125" s="916"/>
      <c r="CM125" s="916"/>
      <c r="CN125" s="916"/>
      <c r="CO125" s="917"/>
      <c r="CP125" s="924" t="s">
        <v>501</v>
      </c>
      <c r="CQ125" s="872"/>
      <c r="CR125" s="872"/>
      <c r="CS125" s="872"/>
      <c r="CT125" s="872"/>
      <c r="CU125" s="872"/>
      <c r="CV125" s="872"/>
      <c r="CW125" s="872"/>
      <c r="CX125" s="872"/>
      <c r="CY125" s="872"/>
      <c r="CZ125" s="872"/>
      <c r="DA125" s="872"/>
      <c r="DB125" s="872"/>
      <c r="DC125" s="872"/>
      <c r="DD125" s="872"/>
      <c r="DE125" s="872"/>
      <c r="DF125" s="873"/>
      <c r="DG125" s="925" t="s">
        <v>464</v>
      </c>
      <c r="DH125" s="906"/>
      <c r="DI125" s="906"/>
      <c r="DJ125" s="906"/>
      <c r="DK125" s="906"/>
      <c r="DL125" s="906" t="s">
        <v>499</v>
      </c>
      <c r="DM125" s="906"/>
      <c r="DN125" s="906"/>
      <c r="DO125" s="906"/>
      <c r="DP125" s="906"/>
      <c r="DQ125" s="906" t="s">
        <v>494</v>
      </c>
      <c r="DR125" s="906"/>
      <c r="DS125" s="906"/>
      <c r="DT125" s="906"/>
      <c r="DU125" s="906"/>
      <c r="DV125" s="907" t="s">
        <v>488</v>
      </c>
      <c r="DW125" s="907"/>
      <c r="DX125" s="907"/>
      <c r="DY125" s="907"/>
      <c r="DZ125" s="908"/>
    </row>
    <row r="126" spans="1:130" s="226" customFormat="1" ht="26.25" customHeight="1" thickBot="1" x14ac:dyDescent="0.25">
      <c r="A126" s="884"/>
      <c r="B126" s="885"/>
      <c r="C126" s="879" t="s">
        <v>479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464</v>
      </c>
      <c r="AB126" s="844"/>
      <c r="AC126" s="844"/>
      <c r="AD126" s="844"/>
      <c r="AE126" s="845"/>
      <c r="AF126" s="846" t="s">
        <v>476</v>
      </c>
      <c r="AG126" s="844"/>
      <c r="AH126" s="844"/>
      <c r="AI126" s="844"/>
      <c r="AJ126" s="845"/>
      <c r="AK126" s="846" t="s">
        <v>487</v>
      </c>
      <c r="AL126" s="844"/>
      <c r="AM126" s="844"/>
      <c r="AN126" s="844"/>
      <c r="AO126" s="845"/>
      <c r="AP126" s="888" t="s">
        <v>488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502</v>
      </c>
      <c r="CQ126" s="816"/>
      <c r="CR126" s="816"/>
      <c r="CS126" s="816"/>
      <c r="CT126" s="816"/>
      <c r="CU126" s="816"/>
      <c r="CV126" s="816"/>
      <c r="CW126" s="816"/>
      <c r="CX126" s="816"/>
      <c r="CY126" s="816"/>
      <c r="CZ126" s="816"/>
      <c r="DA126" s="816"/>
      <c r="DB126" s="816"/>
      <c r="DC126" s="816"/>
      <c r="DD126" s="816"/>
      <c r="DE126" s="816"/>
      <c r="DF126" s="817"/>
      <c r="DG126" s="880" t="s">
        <v>481</v>
      </c>
      <c r="DH126" s="881"/>
      <c r="DI126" s="881"/>
      <c r="DJ126" s="881"/>
      <c r="DK126" s="881"/>
      <c r="DL126" s="881" t="s">
        <v>487</v>
      </c>
      <c r="DM126" s="881"/>
      <c r="DN126" s="881"/>
      <c r="DO126" s="881"/>
      <c r="DP126" s="881"/>
      <c r="DQ126" s="881" t="s">
        <v>480</v>
      </c>
      <c r="DR126" s="881"/>
      <c r="DS126" s="881"/>
      <c r="DT126" s="881"/>
      <c r="DU126" s="881"/>
      <c r="DV126" s="858" t="s">
        <v>481</v>
      </c>
      <c r="DW126" s="858"/>
      <c r="DX126" s="858"/>
      <c r="DY126" s="858"/>
      <c r="DZ126" s="859"/>
    </row>
    <row r="127" spans="1:130" s="226" customFormat="1" ht="26.25" customHeight="1" x14ac:dyDescent="0.2">
      <c r="A127" s="886"/>
      <c r="B127" s="887"/>
      <c r="C127" s="902" t="s">
        <v>503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409</v>
      </c>
      <c r="AB127" s="844"/>
      <c r="AC127" s="844"/>
      <c r="AD127" s="844"/>
      <c r="AE127" s="845"/>
      <c r="AF127" s="846">
        <v>284</v>
      </c>
      <c r="AG127" s="844"/>
      <c r="AH127" s="844"/>
      <c r="AI127" s="844"/>
      <c r="AJ127" s="845"/>
      <c r="AK127" s="846">
        <v>269</v>
      </c>
      <c r="AL127" s="844"/>
      <c r="AM127" s="844"/>
      <c r="AN127" s="844"/>
      <c r="AO127" s="845"/>
      <c r="AP127" s="888">
        <v>0</v>
      </c>
      <c r="AQ127" s="889"/>
      <c r="AR127" s="889"/>
      <c r="AS127" s="889"/>
      <c r="AT127" s="890"/>
      <c r="AU127" s="228"/>
      <c r="AV127" s="228"/>
      <c r="AW127" s="228"/>
      <c r="AX127" s="905" t="s">
        <v>504</v>
      </c>
      <c r="AY127" s="876"/>
      <c r="AZ127" s="876"/>
      <c r="BA127" s="876"/>
      <c r="BB127" s="876"/>
      <c r="BC127" s="876"/>
      <c r="BD127" s="876"/>
      <c r="BE127" s="877"/>
      <c r="BF127" s="875" t="s">
        <v>505</v>
      </c>
      <c r="BG127" s="876"/>
      <c r="BH127" s="876"/>
      <c r="BI127" s="876"/>
      <c r="BJ127" s="876"/>
      <c r="BK127" s="876"/>
      <c r="BL127" s="877"/>
      <c r="BM127" s="875" t="s">
        <v>506</v>
      </c>
      <c r="BN127" s="876"/>
      <c r="BO127" s="876"/>
      <c r="BP127" s="876"/>
      <c r="BQ127" s="876"/>
      <c r="BR127" s="876"/>
      <c r="BS127" s="877"/>
      <c r="BT127" s="875" t="s">
        <v>507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508</v>
      </c>
      <c r="CQ127" s="816"/>
      <c r="CR127" s="816"/>
      <c r="CS127" s="816"/>
      <c r="CT127" s="816"/>
      <c r="CU127" s="816"/>
      <c r="CV127" s="816"/>
      <c r="CW127" s="816"/>
      <c r="CX127" s="816"/>
      <c r="CY127" s="816"/>
      <c r="CZ127" s="816"/>
      <c r="DA127" s="816"/>
      <c r="DB127" s="816"/>
      <c r="DC127" s="816"/>
      <c r="DD127" s="816"/>
      <c r="DE127" s="816"/>
      <c r="DF127" s="817"/>
      <c r="DG127" s="880" t="s">
        <v>464</v>
      </c>
      <c r="DH127" s="881"/>
      <c r="DI127" s="881"/>
      <c r="DJ127" s="881"/>
      <c r="DK127" s="881"/>
      <c r="DL127" s="881" t="s">
        <v>476</v>
      </c>
      <c r="DM127" s="881"/>
      <c r="DN127" s="881"/>
      <c r="DO127" s="881"/>
      <c r="DP127" s="881"/>
      <c r="DQ127" s="881" t="s">
        <v>476</v>
      </c>
      <c r="DR127" s="881"/>
      <c r="DS127" s="881"/>
      <c r="DT127" s="881"/>
      <c r="DU127" s="881"/>
      <c r="DV127" s="858" t="s">
        <v>493</v>
      </c>
      <c r="DW127" s="858"/>
      <c r="DX127" s="858"/>
      <c r="DY127" s="858"/>
      <c r="DZ127" s="859"/>
    </row>
    <row r="128" spans="1:130" s="226" customFormat="1" ht="26.25" customHeight="1" thickBot="1" x14ac:dyDescent="0.25">
      <c r="A128" s="860" t="s">
        <v>509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510</v>
      </c>
      <c r="X128" s="862"/>
      <c r="Y128" s="862"/>
      <c r="Z128" s="863"/>
      <c r="AA128" s="864">
        <v>99993</v>
      </c>
      <c r="AB128" s="865"/>
      <c r="AC128" s="865"/>
      <c r="AD128" s="865"/>
      <c r="AE128" s="866"/>
      <c r="AF128" s="867">
        <v>100830</v>
      </c>
      <c r="AG128" s="865"/>
      <c r="AH128" s="865"/>
      <c r="AI128" s="865"/>
      <c r="AJ128" s="866"/>
      <c r="AK128" s="867">
        <v>104787</v>
      </c>
      <c r="AL128" s="865"/>
      <c r="AM128" s="865"/>
      <c r="AN128" s="865"/>
      <c r="AO128" s="866"/>
      <c r="AP128" s="868"/>
      <c r="AQ128" s="869"/>
      <c r="AR128" s="869"/>
      <c r="AS128" s="869"/>
      <c r="AT128" s="870"/>
      <c r="AU128" s="228"/>
      <c r="AV128" s="228"/>
      <c r="AW128" s="228"/>
      <c r="AX128" s="871" t="s">
        <v>511</v>
      </c>
      <c r="AY128" s="872"/>
      <c r="AZ128" s="872"/>
      <c r="BA128" s="872"/>
      <c r="BB128" s="872"/>
      <c r="BC128" s="872"/>
      <c r="BD128" s="872"/>
      <c r="BE128" s="873"/>
      <c r="BF128" s="850" t="s">
        <v>481</v>
      </c>
      <c r="BG128" s="851"/>
      <c r="BH128" s="851"/>
      <c r="BI128" s="851"/>
      <c r="BJ128" s="851"/>
      <c r="BK128" s="851"/>
      <c r="BL128" s="874"/>
      <c r="BM128" s="850">
        <v>12.86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512</v>
      </c>
      <c r="CQ128" s="794"/>
      <c r="CR128" s="794"/>
      <c r="CS128" s="794"/>
      <c r="CT128" s="794"/>
      <c r="CU128" s="794"/>
      <c r="CV128" s="794"/>
      <c r="CW128" s="794"/>
      <c r="CX128" s="794"/>
      <c r="CY128" s="794"/>
      <c r="CZ128" s="794"/>
      <c r="DA128" s="794"/>
      <c r="DB128" s="794"/>
      <c r="DC128" s="794"/>
      <c r="DD128" s="794"/>
      <c r="DE128" s="794"/>
      <c r="DF128" s="795"/>
      <c r="DG128" s="854" t="s">
        <v>480</v>
      </c>
      <c r="DH128" s="855"/>
      <c r="DI128" s="855"/>
      <c r="DJ128" s="855"/>
      <c r="DK128" s="855"/>
      <c r="DL128" s="855" t="s">
        <v>513</v>
      </c>
      <c r="DM128" s="855"/>
      <c r="DN128" s="855"/>
      <c r="DO128" s="855"/>
      <c r="DP128" s="855"/>
      <c r="DQ128" s="855" t="s">
        <v>472</v>
      </c>
      <c r="DR128" s="855"/>
      <c r="DS128" s="855"/>
      <c r="DT128" s="855"/>
      <c r="DU128" s="855"/>
      <c r="DV128" s="856" t="s">
        <v>475</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514</v>
      </c>
      <c r="X129" s="841"/>
      <c r="Y129" s="841"/>
      <c r="Z129" s="842"/>
      <c r="AA129" s="843">
        <v>13192781</v>
      </c>
      <c r="AB129" s="844"/>
      <c r="AC129" s="844"/>
      <c r="AD129" s="844"/>
      <c r="AE129" s="845"/>
      <c r="AF129" s="846">
        <v>13423854</v>
      </c>
      <c r="AG129" s="844"/>
      <c r="AH129" s="844"/>
      <c r="AI129" s="844"/>
      <c r="AJ129" s="845"/>
      <c r="AK129" s="846">
        <v>14011259</v>
      </c>
      <c r="AL129" s="844"/>
      <c r="AM129" s="844"/>
      <c r="AN129" s="844"/>
      <c r="AO129" s="845"/>
      <c r="AP129" s="847"/>
      <c r="AQ129" s="848"/>
      <c r="AR129" s="848"/>
      <c r="AS129" s="848"/>
      <c r="AT129" s="849"/>
      <c r="AU129" s="229"/>
      <c r="AV129" s="229"/>
      <c r="AW129" s="229"/>
      <c r="AX129" s="815" t="s">
        <v>515</v>
      </c>
      <c r="AY129" s="816"/>
      <c r="AZ129" s="816"/>
      <c r="BA129" s="816"/>
      <c r="BB129" s="816"/>
      <c r="BC129" s="816"/>
      <c r="BD129" s="816"/>
      <c r="BE129" s="817"/>
      <c r="BF129" s="834" t="s">
        <v>499</v>
      </c>
      <c r="BG129" s="835"/>
      <c r="BH129" s="835"/>
      <c r="BI129" s="835"/>
      <c r="BJ129" s="835"/>
      <c r="BK129" s="835"/>
      <c r="BL129" s="836"/>
      <c r="BM129" s="834">
        <v>17.86</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516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517</v>
      </c>
      <c r="X130" s="841"/>
      <c r="Y130" s="841"/>
      <c r="Z130" s="842"/>
      <c r="AA130" s="843">
        <v>2463652</v>
      </c>
      <c r="AB130" s="844"/>
      <c r="AC130" s="844"/>
      <c r="AD130" s="844"/>
      <c r="AE130" s="845"/>
      <c r="AF130" s="846">
        <v>2470955</v>
      </c>
      <c r="AG130" s="844"/>
      <c r="AH130" s="844"/>
      <c r="AI130" s="844"/>
      <c r="AJ130" s="845"/>
      <c r="AK130" s="846">
        <v>2464181</v>
      </c>
      <c r="AL130" s="844"/>
      <c r="AM130" s="844"/>
      <c r="AN130" s="844"/>
      <c r="AO130" s="845"/>
      <c r="AP130" s="847"/>
      <c r="AQ130" s="848"/>
      <c r="AR130" s="848"/>
      <c r="AS130" s="848"/>
      <c r="AT130" s="849"/>
      <c r="AU130" s="229"/>
      <c r="AV130" s="229"/>
      <c r="AW130" s="229"/>
      <c r="AX130" s="815" t="s">
        <v>518</v>
      </c>
      <c r="AY130" s="816"/>
      <c r="AZ130" s="816"/>
      <c r="BA130" s="816"/>
      <c r="BB130" s="816"/>
      <c r="BC130" s="816"/>
      <c r="BD130" s="816"/>
      <c r="BE130" s="817"/>
      <c r="BF130" s="818">
        <v>9.5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519</v>
      </c>
      <c r="X131" s="825"/>
      <c r="Y131" s="825"/>
      <c r="Z131" s="826"/>
      <c r="AA131" s="827">
        <v>10729129</v>
      </c>
      <c r="AB131" s="828"/>
      <c r="AC131" s="828"/>
      <c r="AD131" s="828"/>
      <c r="AE131" s="829"/>
      <c r="AF131" s="830">
        <v>10952899</v>
      </c>
      <c r="AG131" s="828"/>
      <c r="AH131" s="828"/>
      <c r="AI131" s="828"/>
      <c r="AJ131" s="829"/>
      <c r="AK131" s="830">
        <v>11547078</v>
      </c>
      <c r="AL131" s="828"/>
      <c r="AM131" s="828"/>
      <c r="AN131" s="828"/>
      <c r="AO131" s="829"/>
      <c r="AP131" s="831"/>
      <c r="AQ131" s="832"/>
      <c r="AR131" s="832"/>
      <c r="AS131" s="832"/>
      <c r="AT131" s="833"/>
      <c r="AU131" s="229"/>
      <c r="AV131" s="229"/>
      <c r="AW131" s="229"/>
      <c r="AX131" s="793" t="s">
        <v>520</v>
      </c>
      <c r="AY131" s="794"/>
      <c r="AZ131" s="794"/>
      <c r="BA131" s="794"/>
      <c r="BB131" s="794"/>
      <c r="BC131" s="794"/>
      <c r="BD131" s="794"/>
      <c r="BE131" s="795"/>
      <c r="BF131" s="796">
        <v>18.100000000000001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521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522</v>
      </c>
      <c r="W132" s="806"/>
      <c r="X132" s="806"/>
      <c r="Y132" s="806"/>
      <c r="Z132" s="807"/>
      <c r="AA132" s="808">
        <v>9.2733995460000003</v>
      </c>
      <c r="AB132" s="809"/>
      <c r="AC132" s="809"/>
      <c r="AD132" s="809"/>
      <c r="AE132" s="810"/>
      <c r="AF132" s="811">
        <v>9.7305197460000006</v>
      </c>
      <c r="AG132" s="809"/>
      <c r="AH132" s="809"/>
      <c r="AI132" s="809"/>
      <c r="AJ132" s="810"/>
      <c r="AK132" s="811">
        <v>9.5977441219999999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523</v>
      </c>
      <c r="W133" s="785"/>
      <c r="X133" s="785"/>
      <c r="Y133" s="785"/>
      <c r="Z133" s="786"/>
      <c r="AA133" s="787">
        <v>8.6</v>
      </c>
      <c r="AB133" s="788"/>
      <c r="AC133" s="788"/>
      <c r="AD133" s="788"/>
      <c r="AE133" s="789"/>
      <c r="AF133" s="787">
        <v>9</v>
      </c>
      <c r="AG133" s="788"/>
      <c r="AH133" s="788"/>
      <c r="AI133" s="788"/>
      <c r="AJ133" s="789"/>
      <c r="AK133" s="787">
        <v>9.5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wqpuqQ3xbSwkM7O2jl3wzmAD9nnJZPtAbQYRABeeiOjC4XGwoOqOQIaAH68sJDh/jaPppNXKCDg5c0kEK6QjQ==" saltValue="b/N0E/8S0IHcUv9CRfaD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E18" sqref="BE18"/>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lqNL3R2fOJx/MlcVYU3Ydkm+SIVv7GCHDTuFno0FLX+kfah8CFKW4ulnq72ZnRqJGd3ztrpEPJ5wydMwU9h8w==" saltValue="TkK/zPiGoUoNIaTSAfA+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527</v>
      </c>
      <c r="AP7" s="268"/>
      <c r="AQ7" s="269" t="s">
        <v>528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529</v>
      </c>
      <c r="AQ8" s="275" t="s">
        <v>530</v>
      </c>
      <c r="AR8" s="276" t="s">
        <v>531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532</v>
      </c>
      <c r="AL9" s="1195"/>
      <c r="AM9" s="1195"/>
      <c r="AN9" s="1196"/>
      <c r="AO9" s="277">
        <v>3395769</v>
      </c>
      <c r="AP9" s="277">
        <v>70523</v>
      </c>
      <c r="AQ9" s="278">
        <v>87308</v>
      </c>
      <c r="AR9" s="279">
        <v>-19.2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533</v>
      </c>
      <c r="AL10" s="1195"/>
      <c r="AM10" s="1195"/>
      <c r="AN10" s="1196"/>
      <c r="AO10" s="280">
        <v>401524</v>
      </c>
      <c r="AP10" s="280">
        <v>8339</v>
      </c>
      <c r="AQ10" s="281">
        <v>7758</v>
      </c>
      <c r="AR10" s="282">
        <v>7.5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534</v>
      </c>
      <c r="AL11" s="1195"/>
      <c r="AM11" s="1195"/>
      <c r="AN11" s="1196"/>
      <c r="AO11" s="280" t="s">
        <v>535</v>
      </c>
      <c r="AP11" s="280" t="s">
        <v>535</v>
      </c>
      <c r="AQ11" s="281">
        <v>2064</v>
      </c>
      <c r="AR11" s="282" t="s">
        <v>535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536</v>
      </c>
      <c r="AL12" s="1195"/>
      <c r="AM12" s="1195"/>
      <c r="AN12" s="1196"/>
      <c r="AO12" s="280" t="s">
        <v>535</v>
      </c>
      <c r="AP12" s="280" t="s">
        <v>535</v>
      </c>
      <c r="AQ12" s="281">
        <v>9</v>
      </c>
      <c r="AR12" s="282" t="s">
        <v>535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537</v>
      </c>
      <c r="AL13" s="1195"/>
      <c r="AM13" s="1195"/>
      <c r="AN13" s="1196"/>
      <c r="AO13" s="280">
        <v>135003</v>
      </c>
      <c r="AP13" s="280">
        <v>2804</v>
      </c>
      <c r="AQ13" s="281">
        <v>2858</v>
      </c>
      <c r="AR13" s="282">
        <v>-1.9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538</v>
      </c>
      <c r="AL14" s="1195"/>
      <c r="AM14" s="1195"/>
      <c r="AN14" s="1196"/>
      <c r="AO14" s="280">
        <v>118317</v>
      </c>
      <c r="AP14" s="280">
        <v>2457</v>
      </c>
      <c r="AQ14" s="281">
        <v>1616</v>
      </c>
      <c r="AR14" s="282">
        <v>52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539</v>
      </c>
      <c r="AL15" s="1198"/>
      <c r="AM15" s="1198"/>
      <c r="AN15" s="1199"/>
      <c r="AO15" s="280">
        <v>-146113</v>
      </c>
      <c r="AP15" s="280">
        <v>-3034</v>
      </c>
      <c r="AQ15" s="281">
        <v>-6164</v>
      </c>
      <c r="AR15" s="282">
        <v>-50.8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184</v>
      </c>
      <c r="AL16" s="1198"/>
      <c r="AM16" s="1198"/>
      <c r="AN16" s="1199"/>
      <c r="AO16" s="280">
        <v>3904500</v>
      </c>
      <c r="AP16" s="280">
        <v>81089</v>
      </c>
      <c r="AQ16" s="281">
        <v>95448</v>
      </c>
      <c r="AR16" s="282">
        <v>-15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541</v>
      </c>
      <c r="AP20" s="289" t="s">
        <v>542</v>
      </c>
      <c r="AQ20" s="290" t="s">
        <v>543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544</v>
      </c>
      <c r="AL21" s="1201"/>
      <c r="AM21" s="1201"/>
      <c r="AN21" s="1202"/>
      <c r="AO21" s="293">
        <v>6.58</v>
      </c>
      <c r="AP21" s="294">
        <v>8.85</v>
      </c>
      <c r="AQ21" s="295">
        <v>-2.27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545</v>
      </c>
      <c r="AL22" s="1201"/>
      <c r="AM22" s="1201"/>
      <c r="AN22" s="1202"/>
      <c r="AO22" s="298">
        <v>98.5</v>
      </c>
      <c r="AP22" s="299">
        <v>97.5</v>
      </c>
      <c r="AQ22" s="300">
        <v>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546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527</v>
      </c>
      <c r="AP30" s="268"/>
      <c r="AQ30" s="269" t="s">
        <v>528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529</v>
      </c>
      <c r="AQ31" s="275" t="s">
        <v>530</v>
      </c>
      <c r="AR31" s="276" t="s">
        <v>531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549</v>
      </c>
      <c r="AL32" s="1185"/>
      <c r="AM32" s="1185"/>
      <c r="AN32" s="1186"/>
      <c r="AO32" s="308">
        <v>2961614</v>
      </c>
      <c r="AP32" s="308">
        <v>61507</v>
      </c>
      <c r="AQ32" s="309">
        <v>54035</v>
      </c>
      <c r="AR32" s="310">
        <v>13.8</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550</v>
      </c>
      <c r="AL33" s="1185"/>
      <c r="AM33" s="1185"/>
      <c r="AN33" s="1186"/>
      <c r="AO33" s="308" t="s">
        <v>535</v>
      </c>
      <c r="AP33" s="308" t="s">
        <v>535</v>
      </c>
      <c r="AQ33" s="309" t="s">
        <v>535</v>
      </c>
      <c r="AR33" s="310" t="s">
        <v>535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551</v>
      </c>
      <c r="AL34" s="1185"/>
      <c r="AM34" s="1185"/>
      <c r="AN34" s="1186"/>
      <c r="AO34" s="308" t="s">
        <v>535</v>
      </c>
      <c r="AP34" s="308" t="s">
        <v>535</v>
      </c>
      <c r="AQ34" s="309">
        <v>20</v>
      </c>
      <c r="AR34" s="310" t="s">
        <v>535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552</v>
      </c>
      <c r="AL35" s="1185"/>
      <c r="AM35" s="1185"/>
      <c r="AN35" s="1186"/>
      <c r="AO35" s="308">
        <v>554381</v>
      </c>
      <c r="AP35" s="308">
        <v>11513</v>
      </c>
      <c r="AQ35" s="309">
        <v>18791</v>
      </c>
      <c r="AR35" s="310">
        <v>-38.700000000000003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553</v>
      </c>
      <c r="AL36" s="1185"/>
      <c r="AM36" s="1185"/>
      <c r="AN36" s="1186"/>
      <c r="AO36" s="308">
        <v>160963</v>
      </c>
      <c r="AP36" s="308">
        <v>3343</v>
      </c>
      <c r="AQ36" s="309">
        <v>2664</v>
      </c>
      <c r="AR36" s="310">
        <v>25.5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554</v>
      </c>
      <c r="AL37" s="1185"/>
      <c r="AM37" s="1185"/>
      <c r="AN37" s="1186"/>
      <c r="AO37" s="308">
        <v>269</v>
      </c>
      <c r="AP37" s="308">
        <v>6</v>
      </c>
      <c r="AQ37" s="309">
        <v>620</v>
      </c>
      <c r="AR37" s="310">
        <v>-99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555</v>
      </c>
      <c r="AL38" s="1188"/>
      <c r="AM38" s="1188"/>
      <c r="AN38" s="1189"/>
      <c r="AO38" s="311" t="s">
        <v>535</v>
      </c>
      <c r="AP38" s="311" t="s">
        <v>535</v>
      </c>
      <c r="AQ38" s="312">
        <v>2</v>
      </c>
      <c r="AR38" s="300" t="s">
        <v>535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556</v>
      </c>
      <c r="AL39" s="1188"/>
      <c r="AM39" s="1188"/>
      <c r="AN39" s="1189"/>
      <c r="AO39" s="308">
        <v>-104787</v>
      </c>
      <c r="AP39" s="308">
        <v>-2176</v>
      </c>
      <c r="AQ39" s="309">
        <v>-4196</v>
      </c>
      <c r="AR39" s="310">
        <v>-48.1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557</v>
      </c>
      <c r="AL40" s="1185"/>
      <c r="AM40" s="1185"/>
      <c r="AN40" s="1186"/>
      <c r="AO40" s="308">
        <v>-2464181</v>
      </c>
      <c r="AP40" s="308">
        <v>-51176</v>
      </c>
      <c r="AQ40" s="309">
        <v>-50476</v>
      </c>
      <c r="AR40" s="310">
        <v>1.4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293</v>
      </c>
      <c r="AL41" s="1191"/>
      <c r="AM41" s="1191"/>
      <c r="AN41" s="1192"/>
      <c r="AO41" s="308">
        <v>1108259</v>
      </c>
      <c r="AP41" s="308">
        <v>23016</v>
      </c>
      <c r="AQ41" s="309">
        <v>21460</v>
      </c>
      <c r="AR41" s="310">
        <v>7.3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527</v>
      </c>
      <c r="AN49" s="1179" t="s">
        <v>561</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562</v>
      </c>
      <c r="AO50" s="325" t="s">
        <v>563</v>
      </c>
      <c r="AP50" s="326" t="s">
        <v>564</v>
      </c>
      <c r="AQ50" s="327" t="s">
        <v>565</v>
      </c>
      <c r="AR50" s="328" t="s">
        <v>566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567</v>
      </c>
      <c r="AL51" s="321"/>
      <c r="AM51" s="329">
        <v>6643217</v>
      </c>
      <c r="AN51" s="330">
        <v>134710</v>
      </c>
      <c r="AO51" s="331">
        <v>73.599999999999994</v>
      </c>
      <c r="AP51" s="332">
        <v>68468</v>
      </c>
      <c r="AQ51" s="333">
        <v>3.9</v>
      </c>
      <c r="AR51" s="334">
        <v>69.7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568</v>
      </c>
      <c r="AM52" s="337">
        <v>4443925</v>
      </c>
      <c r="AN52" s="338">
        <v>90113</v>
      </c>
      <c r="AO52" s="339">
        <v>156.9</v>
      </c>
      <c r="AP52" s="340">
        <v>34140</v>
      </c>
      <c r="AQ52" s="341">
        <v>-6.4</v>
      </c>
      <c r="AR52" s="342">
        <v>163.30000000000001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569</v>
      </c>
      <c r="AL53" s="321"/>
      <c r="AM53" s="329">
        <v>3650073</v>
      </c>
      <c r="AN53" s="330">
        <v>74311</v>
      </c>
      <c r="AO53" s="331">
        <v>-44.8</v>
      </c>
      <c r="AP53" s="332">
        <v>69729</v>
      </c>
      <c r="AQ53" s="333">
        <v>1.8</v>
      </c>
      <c r="AR53" s="334">
        <v>-46.6</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568</v>
      </c>
      <c r="AM54" s="337">
        <v>1698896</v>
      </c>
      <c r="AN54" s="338">
        <v>34587</v>
      </c>
      <c r="AO54" s="339">
        <v>-61.6</v>
      </c>
      <c r="AP54" s="340">
        <v>38908</v>
      </c>
      <c r="AQ54" s="341">
        <v>14</v>
      </c>
      <c r="AR54" s="342">
        <v>-75.599999999999994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570</v>
      </c>
      <c r="AL55" s="321"/>
      <c r="AM55" s="329">
        <v>2741129</v>
      </c>
      <c r="AN55" s="330">
        <v>56109</v>
      </c>
      <c r="AO55" s="331">
        <v>-24.5</v>
      </c>
      <c r="AP55" s="332">
        <v>74581</v>
      </c>
      <c r="AQ55" s="333">
        <v>7</v>
      </c>
      <c r="AR55" s="334">
        <v>-31.5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568</v>
      </c>
      <c r="AM56" s="337">
        <v>924202</v>
      </c>
      <c r="AN56" s="338">
        <v>18918</v>
      </c>
      <c r="AO56" s="339">
        <v>-45.3</v>
      </c>
      <c r="AP56" s="340">
        <v>41563</v>
      </c>
      <c r="AQ56" s="341">
        <v>6.8</v>
      </c>
      <c r="AR56" s="342">
        <v>-52.1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571</v>
      </c>
      <c r="AL57" s="321"/>
      <c r="AM57" s="329">
        <v>3479235</v>
      </c>
      <c r="AN57" s="330">
        <v>71535</v>
      </c>
      <c r="AO57" s="331">
        <v>27.5</v>
      </c>
      <c r="AP57" s="332">
        <v>76347</v>
      </c>
      <c r="AQ57" s="333">
        <v>2.4</v>
      </c>
      <c r="AR57" s="334">
        <v>25.1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568</v>
      </c>
      <c r="AM58" s="337">
        <v>1165482</v>
      </c>
      <c r="AN58" s="338">
        <v>23963</v>
      </c>
      <c r="AO58" s="339">
        <v>26.7</v>
      </c>
      <c r="AP58" s="340">
        <v>41762</v>
      </c>
      <c r="AQ58" s="341">
        <v>0.5</v>
      </c>
      <c r="AR58" s="342">
        <v>26.2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572</v>
      </c>
      <c r="AL59" s="321"/>
      <c r="AM59" s="329">
        <v>5493027</v>
      </c>
      <c r="AN59" s="330">
        <v>114079</v>
      </c>
      <c r="AO59" s="331">
        <v>59.5</v>
      </c>
      <c r="AP59" s="332">
        <v>69604</v>
      </c>
      <c r="AQ59" s="333">
        <v>-8.8000000000000007</v>
      </c>
      <c r="AR59" s="334">
        <v>68.3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568</v>
      </c>
      <c r="AM60" s="337">
        <v>3394524</v>
      </c>
      <c r="AN60" s="338">
        <v>70497</v>
      </c>
      <c r="AO60" s="339">
        <v>194.2</v>
      </c>
      <c r="AP60" s="340">
        <v>36247</v>
      </c>
      <c r="AQ60" s="341">
        <v>-13.2</v>
      </c>
      <c r="AR60" s="342">
        <v>207.4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573</v>
      </c>
      <c r="AL61" s="343"/>
      <c r="AM61" s="344">
        <v>4401336</v>
      </c>
      <c r="AN61" s="345">
        <v>90149</v>
      </c>
      <c r="AO61" s="346">
        <v>18.3</v>
      </c>
      <c r="AP61" s="347">
        <v>71746</v>
      </c>
      <c r="AQ61" s="348">
        <v>1.3</v>
      </c>
      <c r="AR61" s="334">
        <v>17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568</v>
      </c>
      <c r="AM62" s="337">
        <v>2325406</v>
      </c>
      <c r="AN62" s="338">
        <v>47616</v>
      </c>
      <c r="AO62" s="339">
        <v>54.2</v>
      </c>
      <c r="AP62" s="340">
        <v>38524</v>
      </c>
      <c r="AQ62" s="341">
        <v>0.3</v>
      </c>
      <c r="AR62" s="342">
        <v>53.9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lkti3Z5iU0yVzAlLK3HmL9Rl1ST5lwBf019Os7gnbebKqXODN8OfprKiKuqXlKS+y9IYZ0K3WKiIwXxFn5Y9w==" saltValue="wzCjmZk5S5pJN8eJy3hZ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575</v>
      </c>
    </row>
    <row r="120" spans="125:125" ht="13.5" hidden="1" customHeight="1" x14ac:dyDescent="0.2"/>
    <row r="121" spans="125:125" ht="13.5" hidden="1" customHeight="1" x14ac:dyDescent="0.2">
      <c r="DU121" s="255"/>
    </row>
  </sheetData>
  <sheetProtection algorithmName="SHA-512" hashValue="iXSc1fklxdTuhaPupbFT44aNwGY8THO5lhDZu0h6EO0nov+86t1QcssboQtysXTj0e5b1fodl+80vpOlYExcOQ==" saltValue="xjxkZgjFb2O4Z30rCgjp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70" zoomScaleNormal="7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576</v>
      </c>
    </row>
  </sheetData>
  <sheetProtection algorithmName="SHA-512" hashValue="VAqrlUXgYrmXpaq88ceAFhZf7aSsl2zbkwwNhbnTHYyrfKVAJ056WnhqI7qs1lUbLVFQnYZVlTofeG3+eZI18g==" saltValue="VQLSvyb9R6m5iR9sN038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2">
      <c r="B47" s="10"/>
      <c r="C47" s="1203" t="s">
        <v>3</v>
      </c>
      <c r="D47" s="1203"/>
      <c r="E47" s="1204"/>
      <c r="F47" s="11">
        <v>16.649999999999999</v>
      </c>
      <c r="G47" s="12">
        <v>20.5</v>
      </c>
      <c r="H47" s="12">
        <v>20.37</v>
      </c>
      <c r="I47" s="12">
        <v>21.17</v>
      </c>
      <c r="J47" s="13">
        <v>17.940000000000001</v>
      </c>
    </row>
    <row r="48" spans="2:10" ht="57.75" customHeight="1" x14ac:dyDescent="0.2">
      <c r="B48" s="14"/>
      <c r="C48" s="1205" t="s">
        <v>4</v>
      </c>
      <c r="D48" s="1205"/>
      <c r="E48" s="1206"/>
      <c r="F48" s="15">
        <v>5.27</v>
      </c>
      <c r="G48" s="16">
        <v>6.26</v>
      </c>
      <c r="H48" s="16">
        <v>6.49</v>
      </c>
      <c r="I48" s="16">
        <v>3.1</v>
      </c>
      <c r="J48" s="17">
        <v>11.41</v>
      </c>
    </row>
    <row r="49" spans="2:10" ht="57.75" customHeight="1" thickBot="1" x14ac:dyDescent="0.25">
      <c r="B49" s="18"/>
      <c r="C49" s="1207" t="s">
        <v>5</v>
      </c>
      <c r="D49" s="1207"/>
      <c r="E49" s="1208"/>
      <c r="F49" s="19" t="s">
        <v>582</v>
      </c>
      <c r="G49" s="20">
        <v>4.78</v>
      </c>
      <c r="H49" s="20">
        <v>0.51</v>
      </c>
      <c r="I49" s="20" t="s">
        <v>583</v>
      </c>
      <c r="J49" s="21">
        <v>6.1</v>
      </c>
    </row>
    <row r="50" spans="2:10" ht="13.2" x14ac:dyDescent="0.2"/>
  </sheetData>
  <sheetProtection algorithmName="SHA-512" hashValue="j7sKT1NvpgmXowQo18/BjtIxSwnyOUZLzUuIcE3Tmg/ADpsFzBM7YOLm+6qEABnVeR2HJvlPIbISUSPQA+xN/A==" saltValue="bTMZiyTCL4ULQwiN4ggI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2">
      <c r="A34" s="22"/>
      <c r="B34" s="31"/>
      <c r="C34" s="1215" t="s">
        <v>584</v>
      </c>
      <c r="D34" s="1215"/>
      <c r="E34" s="1216"/>
      <c r="F34" s="32">
        <v>5.26</v>
      </c>
      <c r="G34" s="33">
        <v>6.24</v>
      </c>
      <c r="H34" s="33">
        <v>6.49</v>
      </c>
      <c r="I34" s="33">
        <v>3.09</v>
      </c>
      <c r="J34" s="34">
        <v>11.4</v>
      </c>
      <c r="K34" s="22"/>
      <c r="L34" s="22"/>
      <c r="M34" s="22"/>
      <c r="N34" s="22"/>
      <c r="O34" s="22"/>
      <c r="P34" s="22"/>
    </row>
    <row r="35" spans="1:16" ht="39" customHeight="1" x14ac:dyDescent="0.2">
      <c r="A35" s="22"/>
      <c r="B35" s="35"/>
      <c r="C35" s="1209" t="s">
        <v>585</v>
      </c>
      <c r="D35" s="1210"/>
      <c r="E35" s="1211"/>
      <c r="F35" s="36">
        <v>4.6900000000000004</v>
      </c>
      <c r="G35" s="37">
        <v>4.3899999999999997</v>
      </c>
      <c r="H35" s="37">
        <v>2.98</v>
      </c>
      <c r="I35" s="37">
        <v>3.38</v>
      </c>
      <c r="J35" s="38">
        <v>4.22</v>
      </c>
      <c r="K35" s="22"/>
      <c r="L35" s="22"/>
      <c r="M35" s="22"/>
      <c r="N35" s="22"/>
      <c r="O35" s="22"/>
      <c r="P35" s="22"/>
    </row>
    <row r="36" spans="1:16" ht="39" customHeight="1" x14ac:dyDescent="0.2">
      <c r="A36" s="22"/>
      <c r="B36" s="35"/>
      <c r="C36" s="1209" t="s">
        <v>586</v>
      </c>
      <c r="D36" s="1210"/>
      <c r="E36" s="1211"/>
      <c r="F36" s="36">
        <v>0.31</v>
      </c>
      <c r="G36" s="37">
        <v>0.6</v>
      </c>
      <c r="H36" s="37">
        <v>1.1100000000000001</v>
      </c>
      <c r="I36" s="37">
        <v>1.4</v>
      </c>
      <c r="J36" s="38">
        <v>1.94</v>
      </c>
      <c r="K36" s="22"/>
      <c r="L36" s="22"/>
      <c r="M36" s="22"/>
      <c r="N36" s="22"/>
      <c r="O36" s="22"/>
      <c r="P36" s="22"/>
    </row>
    <row r="37" spans="1:16" ht="39" customHeight="1" x14ac:dyDescent="0.2">
      <c r="A37" s="22"/>
      <c r="B37" s="35"/>
      <c r="C37" s="1209" t="s">
        <v>587</v>
      </c>
      <c r="D37" s="1210"/>
      <c r="E37" s="1211"/>
      <c r="F37" s="36">
        <v>0.6</v>
      </c>
      <c r="G37" s="37">
        <v>0.62</v>
      </c>
      <c r="H37" s="37">
        <v>0.57999999999999996</v>
      </c>
      <c r="I37" s="37">
        <v>0.57999999999999996</v>
      </c>
      <c r="J37" s="38">
        <v>0.62</v>
      </c>
      <c r="K37" s="22"/>
      <c r="L37" s="22"/>
      <c r="M37" s="22"/>
      <c r="N37" s="22"/>
      <c r="O37" s="22"/>
      <c r="P37" s="22"/>
    </row>
    <row r="38" spans="1:16" ht="39" customHeight="1" x14ac:dyDescent="0.2">
      <c r="A38" s="22"/>
      <c r="B38" s="35"/>
      <c r="C38" s="1209" t="s">
        <v>588</v>
      </c>
      <c r="D38" s="1210"/>
      <c r="E38" s="1211"/>
      <c r="F38" s="36">
        <v>0.42</v>
      </c>
      <c r="G38" s="37">
        <v>0.36</v>
      </c>
      <c r="H38" s="37">
        <v>0.27</v>
      </c>
      <c r="I38" s="37">
        <v>0.25</v>
      </c>
      <c r="J38" s="38">
        <v>0.25</v>
      </c>
      <c r="K38" s="22"/>
      <c r="L38" s="22"/>
      <c r="M38" s="22"/>
      <c r="N38" s="22"/>
      <c r="O38" s="22"/>
      <c r="P38" s="22"/>
    </row>
    <row r="39" spans="1:16" ht="39" customHeight="1" x14ac:dyDescent="0.2">
      <c r="A39" s="22"/>
      <c r="B39" s="35"/>
      <c r="C39" s="1209" t="s">
        <v>589</v>
      </c>
      <c r="D39" s="1210"/>
      <c r="E39" s="1211"/>
      <c r="F39" s="36">
        <v>0.01</v>
      </c>
      <c r="G39" s="37">
        <v>0.02</v>
      </c>
      <c r="H39" s="37">
        <v>0.02</v>
      </c>
      <c r="I39" s="37">
        <v>0.02</v>
      </c>
      <c r="J39" s="38">
        <v>0.02</v>
      </c>
      <c r="K39" s="22"/>
      <c r="L39" s="22"/>
      <c r="M39" s="22"/>
      <c r="N39" s="22"/>
      <c r="O39" s="22"/>
      <c r="P39" s="22"/>
    </row>
    <row r="40" spans="1:16" ht="39" customHeight="1" x14ac:dyDescent="0.2">
      <c r="A40" s="22"/>
      <c r="B40" s="35"/>
      <c r="C40" s="1209" t="s">
        <v>590</v>
      </c>
      <c r="D40" s="1210"/>
      <c r="E40" s="1211"/>
      <c r="F40" s="36">
        <v>0.02</v>
      </c>
      <c r="G40" s="37">
        <v>0.03</v>
      </c>
      <c r="H40" s="37">
        <v>0.01</v>
      </c>
      <c r="I40" s="37">
        <v>0.01</v>
      </c>
      <c r="J40" s="38">
        <v>0.01</v>
      </c>
      <c r="K40" s="22"/>
      <c r="L40" s="22"/>
      <c r="M40" s="22"/>
      <c r="N40" s="22"/>
      <c r="O40" s="22"/>
      <c r="P40" s="22"/>
    </row>
    <row r="41" spans="1:16" ht="39" customHeight="1" x14ac:dyDescent="0.2">
      <c r="A41" s="22"/>
      <c r="B41" s="35"/>
      <c r="C41" s="1209" t="s">
        <v>591</v>
      </c>
      <c r="D41" s="1210"/>
      <c r="E41" s="1211"/>
      <c r="F41" s="36" t="s">
        <v>535</v>
      </c>
      <c r="G41" s="37" t="s">
        <v>535</v>
      </c>
      <c r="H41" s="37" t="s">
        <v>535</v>
      </c>
      <c r="I41" s="37" t="s">
        <v>535</v>
      </c>
      <c r="J41" s="38">
        <v>0</v>
      </c>
      <c r="K41" s="22"/>
      <c r="L41" s="22"/>
      <c r="M41" s="22"/>
      <c r="N41" s="22"/>
      <c r="O41" s="22"/>
      <c r="P41" s="22"/>
    </row>
    <row r="42" spans="1:16" ht="39" customHeight="1" x14ac:dyDescent="0.2">
      <c r="A42" s="22"/>
      <c r="B42" s="39"/>
      <c r="C42" s="1209" t="s">
        <v>592</v>
      </c>
      <c r="D42" s="1210"/>
      <c r="E42" s="1211"/>
      <c r="F42" s="36" t="s">
        <v>535</v>
      </c>
      <c r="G42" s="37" t="s">
        <v>535</v>
      </c>
      <c r="H42" s="37" t="s">
        <v>535</v>
      </c>
      <c r="I42" s="37" t="s">
        <v>535</v>
      </c>
      <c r="J42" s="38" t="s">
        <v>535</v>
      </c>
      <c r="K42" s="22"/>
      <c r="L42" s="22"/>
      <c r="M42" s="22"/>
      <c r="N42" s="22"/>
      <c r="O42" s="22"/>
      <c r="P42" s="22"/>
    </row>
    <row r="43" spans="1:16" ht="39" customHeight="1" thickBot="1" x14ac:dyDescent="0.25">
      <c r="A43" s="22"/>
      <c r="B43" s="40"/>
      <c r="C43" s="1212" t="s">
        <v>593</v>
      </c>
      <c r="D43" s="1213"/>
      <c r="E43" s="1214"/>
      <c r="F43" s="41">
        <v>8.82</v>
      </c>
      <c r="G43" s="42">
        <v>21.89</v>
      </c>
      <c r="H43" s="42">
        <v>8.82</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SzgX2AzAsJkwKNl/RSlIvpiTZ0gESgoFmZabQf3lSkJXciDrTrePEs7bAI8nFXxI+kO69yYS64diOkNR4qQlg==" saltValue="G+qc7Old9ZNBnlqUNLtF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2636</v>
      </c>
      <c r="L45" s="60">
        <v>2606</v>
      </c>
      <c r="M45" s="60">
        <v>2805</v>
      </c>
      <c r="N45" s="60">
        <v>2908</v>
      </c>
      <c r="O45" s="61">
        <v>2962</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535</v>
      </c>
      <c r="L46" s="64" t="s">
        <v>535</v>
      </c>
      <c r="M46" s="64" t="s">
        <v>535</v>
      </c>
      <c r="N46" s="64" t="s">
        <v>535</v>
      </c>
      <c r="O46" s="65" t="s">
        <v>535</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535</v>
      </c>
      <c r="L47" s="64" t="s">
        <v>535</v>
      </c>
      <c r="M47" s="64" t="s">
        <v>535</v>
      </c>
      <c r="N47" s="64" t="s">
        <v>535</v>
      </c>
      <c r="O47" s="65" t="s">
        <v>535</v>
      </c>
      <c r="P47" s="48"/>
      <c r="Q47" s="48"/>
      <c r="R47" s="48"/>
      <c r="S47" s="48"/>
      <c r="T47" s="48"/>
      <c r="U47" s="48"/>
    </row>
    <row r="48" spans="1:21" ht="30.75" customHeight="1" x14ac:dyDescent="0.2">
      <c r="A48" s="48"/>
      <c r="B48" s="1237"/>
      <c r="C48" s="1238"/>
      <c r="D48" s="62"/>
      <c r="E48" s="1219" t="s">
        <v>15</v>
      </c>
      <c r="F48" s="1219"/>
      <c r="G48" s="1219"/>
      <c r="H48" s="1219"/>
      <c r="I48" s="1219"/>
      <c r="J48" s="1220"/>
      <c r="K48" s="63">
        <v>617</v>
      </c>
      <c r="L48" s="64">
        <v>582</v>
      </c>
      <c r="M48" s="64">
        <v>571</v>
      </c>
      <c r="N48" s="64">
        <v>555</v>
      </c>
      <c r="O48" s="65">
        <v>554</v>
      </c>
      <c r="P48" s="48"/>
      <c r="Q48" s="48"/>
      <c r="R48" s="48"/>
      <c r="S48" s="48"/>
      <c r="T48" s="48"/>
      <c r="U48" s="48"/>
    </row>
    <row r="49" spans="1:21" ht="30.75" customHeight="1" x14ac:dyDescent="0.2">
      <c r="A49" s="48"/>
      <c r="B49" s="1237"/>
      <c r="C49" s="1238"/>
      <c r="D49" s="62"/>
      <c r="E49" s="1219" t="s">
        <v>16</v>
      </c>
      <c r="F49" s="1219"/>
      <c r="G49" s="1219"/>
      <c r="H49" s="1219"/>
      <c r="I49" s="1219"/>
      <c r="J49" s="1220"/>
      <c r="K49" s="63">
        <v>60</v>
      </c>
      <c r="L49" s="64">
        <v>132</v>
      </c>
      <c r="M49" s="64">
        <v>182</v>
      </c>
      <c r="N49" s="64">
        <v>174</v>
      </c>
      <c r="O49" s="65">
        <v>161</v>
      </c>
      <c r="P49" s="48"/>
      <c r="Q49" s="48"/>
      <c r="R49" s="48"/>
      <c r="S49" s="48"/>
      <c r="T49" s="48"/>
      <c r="U49" s="48"/>
    </row>
    <row r="50" spans="1:21" ht="30.75" customHeight="1" x14ac:dyDescent="0.2">
      <c r="A50" s="48"/>
      <c r="B50" s="1237"/>
      <c r="C50" s="1238"/>
      <c r="D50" s="62"/>
      <c r="E50" s="1219" t="s">
        <v>17</v>
      </c>
      <c r="F50" s="1219"/>
      <c r="G50" s="1219"/>
      <c r="H50" s="1219"/>
      <c r="I50" s="1219"/>
      <c r="J50" s="1220"/>
      <c r="K50" s="63">
        <v>0</v>
      </c>
      <c r="L50" s="64">
        <v>0</v>
      </c>
      <c r="M50" s="64">
        <v>0</v>
      </c>
      <c r="N50" s="64">
        <v>0</v>
      </c>
      <c r="O50" s="65">
        <v>0</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535</v>
      </c>
      <c r="L51" s="64" t="s">
        <v>535</v>
      </c>
      <c r="M51" s="64" t="s">
        <v>535</v>
      </c>
      <c r="N51" s="64" t="s">
        <v>535</v>
      </c>
      <c r="O51" s="65" t="s">
        <v>535</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2426</v>
      </c>
      <c r="L52" s="64">
        <v>2439</v>
      </c>
      <c r="M52" s="64">
        <v>2564</v>
      </c>
      <c r="N52" s="64">
        <v>2571</v>
      </c>
      <c r="O52" s="65">
        <v>2569</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887</v>
      </c>
      <c r="L53" s="69">
        <v>881</v>
      </c>
      <c r="M53" s="69">
        <v>994</v>
      </c>
      <c r="N53" s="69">
        <v>1066</v>
      </c>
      <c r="O53" s="70">
        <v>1108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5">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UoHYlE9QOi43T51VDpxMBgUHUcI/Xg+9r5ETEgTL57SzRInDG6DhW/vb5kh2m1Xuifa9FIhBcgk+DJWdZDDw==" saltValue="EOTenBIyQ+keRXiTbDI1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577</v>
      </c>
      <c r="J40" s="100" t="s">
        <v>578</v>
      </c>
      <c r="K40" s="100" t="s">
        <v>579</v>
      </c>
      <c r="L40" s="100" t="s">
        <v>580</v>
      </c>
      <c r="M40" s="101" t="s">
        <v>581</v>
      </c>
    </row>
    <row r="41" spans="2:13" ht="27.75" customHeight="1" x14ac:dyDescent="0.2">
      <c r="B41" s="1255" t="s">
        <v>30</v>
      </c>
      <c r="C41" s="1256"/>
      <c r="D41" s="102"/>
      <c r="E41" s="1257" t="s">
        <v>31</v>
      </c>
      <c r="F41" s="1257"/>
      <c r="G41" s="1257"/>
      <c r="H41" s="1258"/>
      <c r="I41" s="351">
        <v>29616</v>
      </c>
      <c r="J41" s="352">
        <v>29408</v>
      </c>
      <c r="K41" s="352">
        <v>28685</v>
      </c>
      <c r="L41" s="352">
        <v>28389</v>
      </c>
      <c r="M41" s="353">
        <v>29386</v>
      </c>
    </row>
    <row r="42" spans="2:13" ht="27.75" customHeight="1" x14ac:dyDescent="0.2">
      <c r="B42" s="1245"/>
      <c r="C42" s="1246"/>
      <c r="D42" s="103"/>
      <c r="E42" s="1249" t="s">
        <v>32</v>
      </c>
      <c r="F42" s="1249"/>
      <c r="G42" s="1249"/>
      <c r="H42" s="1250"/>
      <c r="I42" s="354" t="s">
        <v>535</v>
      </c>
      <c r="J42" s="355" t="s">
        <v>535</v>
      </c>
      <c r="K42" s="355" t="s">
        <v>535</v>
      </c>
      <c r="L42" s="355" t="s">
        <v>535</v>
      </c>
      <c r="M42" s="356" t="s">
        <v>535</v>
      </c>
    </row>
    <row r="43" spans="2:13" ht="27.75" customHeight="1" x14ac:dyDescent="0.2">
      <c r="B43" s="1245"/>
      <c r="C43" s="1246"/>
      <c r="D43" s="103"/>
      <c r="E43" s="1249" t="s">
        <v>33</v>
      </c>
      <c r="F43" s="1249"/>
      <c r="G43" s="1249"/>
      <c r="H43" s="1250"/>
      <c r="I43" s="354">
        <v>8484</v>
      </c>
      <c r="J43" s="355">
        <v>7744</v>
      </c>
      <c r="K43" s="355">
        <v>7931</v>
      </c>
      <c r="L43" s="355">
        <v>7432</v>
      </c>
      <c r="M43" s="356">
        <v>7502</v>
      </c>
    </row>
    <row r="44" spans="2:13" ht="27.75" customHeight="1" x14ac:dyDescent="0.2">
      <c r="B44" s="1245"/>
      <c r="C44" s="1246"/>
      <c r="D44" s="103"/>
      <c r="E44" s="1249" t="s">
        <v>34</v>
      </c>
      <c r="F44" s="1249"/>
      <c r="G44" s="1249"/>
      <c r="H44" s="1250"/>
      <c r="I44" s="354">
        <v>2366</v>
      </c>
      <c r="J44" s="355">
        <v>2322</v>
      </c>
      <c r="K44" s="355">
        <v>2118</v>
      </c>
      <c r="L44" s="355">
        <v>2577</v>
      </c>
      <c r="M44" s="356">
        <v>2469</v>
      </c>
    </row>
    <row r="45" spans="2:13" ht="27.75" customHeight="1" x14ac:dyDescent="0.2">
      <c r="B45" s="1245"/>
      <c r="C45" s="1246"/>
      <c r="D45" s="103"/>
      <c r="E45" s="1249" t="s">
        <v>35</v>
      </c>
      <c r="F45" s="1249"/>
      <c r="G45" s="1249"/>
      <c r="H45" s="1250"/>
      <c r="I45" s="354">
        <v>2704</v>
      </c>
      <c r="J45" s="355">
        <v>2654</v>
      </c>
      <c r="K45" s="355">
        <v>2701</v>
      </c>
      <c r="L45" s="355">
        <v>2774</v>
      </c>
      <c r="M45" s="356">
        <v>2850</v>
      </c>
    </row>
    <row r="46" spans="2:13" ht="27.75" customHeight="1" x14ac:dyDescent="0.2">
      <c r="B46" s="1245"/>
      <c r="C46" s="1246"/>
      <c r="D46" s="104"/>
      <c r="E46" s="1249" t="s">
        <v>36</v>
      </c>
      <c r="F46" s="1249"/>
      <c r="G46" s="1249"/>
      <c r="H46" s="1250"/>
      <c r="I46" s="354" t="s">
        <v>535</v>
      </c>
      <c r="J46" s="355" t="s">
        <v>535</v>
      </c>
      <c r="K46" s="355" t="s">
        <v>535</v>
      </c>
      <c r="L46" s="355" t="s">
        <v>535</v>
      </c>
      <c r="M46" s="356" t="s">
        <v>535</v>
      </c>
    </row>
    <row r="47" spans="2:13" ht="27.75" customHeight="1" x14ac:dyDescent="0.2">
      <c r="B47" s="1245"/>
      <c r="C47" s="1246"/>
      <c r="D47" s="105"/>
      <c r="E47" s="1259" t="s">
        <v>37</v>
      </c>
      <c r="F47" s="1260"/>
      <c r="G47" s="1260"/>
      <c r="H47" s="1261"/>
      <c r="I47" s="354" t="s">
        <v>535</v>
      </c>
      <c r="J47" s="355" t="s">
        <v>535</v>
      </c>
      <c r="K47" s="355" t="s">
        <v>535</v>
      </c>
      <c r="L47" s="355" t="s">
        <v>535</v>
      </c>
      <c r="M47" s="356" t="s">
        <v>535</v>
      </c>
    </row>
    <row r="48" spans="2:13" ht="27.75" customHeight="1" x14ac:dyDescent="0.2">
      <c r="B48" s="1245"/>
      <c r="C48" s="1246"/>
      <c r="D48" s="103"/>
      <c r="E48" s="1249" t="s">
        <v>38</v>
      </c>
      <c r="F48" s="1249"/>
      <c r="G48" s="1249"/>
      <c r="H48" s="1250"/>
      <c r="I48" s="354" t="s">
        <v>535</v>
      </c>
      <c r="J48" s="355" t="s">
        <v>535</v>
      </c>
      <c r="K48" s="355" t="s">
        <v>535</v>
      </c>
      <c r="L48" s="355" t="s">
        <v>535</v>
      </c>
      <c r="M48" s="356" t="s">
        <v>535</v>
      </c>
    </row>
    <row r="49" spans="2:13" ht="27.75" customHeight="1" x14ac:dyDescent="0.2">
      <c r="B49" s="1247"/>
      <c r="C49" s="1248"/>
      <c r="D49" s="103"/>
      <c r="E49" s="1249" t="s">
        <v>39</v>
      </c>
      <c r="F49" s="1249"/>
      <c r="G49" s="1249"/>
      <c r="H49" s="1250"/>
      <c r="I49" s="354" t="s">
        <v>535</v>
      </c>
      <c r="J49" s="355" t="s">
        <v>535</v>
      </c>
      <c r="K49" s="355" t="s">
        <v>535</v>
      </c>
      <c r="L49" s="355" t="s">
        <v>535</v>
      </c>
      <c r="M49" s="356" t="s">
        <v>535</v>
      </c>
    </row>
    <row r="50" spans="2:13" ht="27.75" customHeight="1" x14ac:dyDescent="0.2">
      <c r="B50" s="1243" t="s">
        <v>40</v>
      </c>
      <c r="C50" s="1244"/>
      <c r="D50" s="106"/>
      <c r="E50" s="1249" t="s">
        <v>41</v>
      </c>
      <c r="F50" s="1249"/>
      <c r="G50" s="1249"/>
      <c r="H50" s="1250"/>
      <c r="I50" s="354">
        <v>10870</v>
      </c>
      <c r="J50" s="355">
        <v>11865</v>
      </c>
      <c r="K50" s="355">
        <v>12159</v>
      </c>
      <c r="L50" s="355">
        <v>13654</v>
      </c>
      <c r="M50" s="356">
        <v>13191</v>
      </c>
    </row>
    <row r="51" spans="2:13" ht="27.75" customHeight="1" x14ac:dyDescent="0.2">
      <c r="B51" s="1245"/>
      <c r="C51" s="1246"/>
      <c r="D51" s="103"/>
      <c r="E51" s="1249" t="s">
        <v>42</v>
      </c>
      <c r="F51" s="1249"/>
      <c r="G51" s="1249"/>
      <c r="H51" s="1250"/>
      <c r="I51" s="354">
        <v>1259</v>
      </c>
      <c r="J51" s="355">
        <v>1219</v>
      </c>
      <c r="K51" s="355">
        <v>1233</v>
      </c>
      <c r="L51" s="355">
        <v>1753</v>
      </c>
      <c r="M51" s="356">
        <v>1685</v>
      </c>
    </row>
    <row r="52" spans="2:13" ht="27.75" customHeight="1" x14ac:dyDescent="0.2">
      <c r="B52" s="1247"/>
      <c r="C52" s="1248"/>
      <c r="D52" s="103"/>
      <c r="E52" s="1249" t="s">
        <v>43</v>
      </c>
      <c r="F52" s="1249"/>
      <c r="G52" s="1249"/>
      <c r="H52" s="1250"/>
      <c r="I52" s="354">
        <v>27106</v>
      </c>
      <c r="J52" s="355">
        <v>26828</v>
      </c>
      <c r="K52" s="355">
        <v>25304</v>
      </c>
      <c r="L52" s="355">
        <v>24749</v>
      </c>
      <c r="M52" s="356">
        <v>25235</v>
      </c>
    </row>
    <row r="53" spans="2:13" ht="27.75" customHeight="1" thickBot="1" x14ac:dyDescent="0.25">
      <c r="B53" s="1251" t="s">
        <v>44</v>
      </c>
      <c r="C53" s="1252"/>
      <c r="D53" s="107"/>
      <c r="E53" s="1253" t="s">
        <v>45</v>
      </c>
      <c r="F53" s="1253"/>
      <c r="G53" s="1253"/>
      <c r="H53" s="1254"/>
      <c r="I53" s="357">
        <v>3936</v>
      </c>
      <c r="J53" s="358">
        <v>2215</v>
      </c>
      <c r="K53" s="358">
        <v>2739</v>
      </c>
      <c r="L53" s="358">
        <v>1015</v>
      </c>
      <c r="M53" s="359">
        <v>2097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NtQvaf+MlPNGnl2jnTUgamw6RUCW65/QIueIQtKR6VetbxHGeT9Jt2eugkiyCkkjFBmIdagIQHl4NX370cezQ==" saltValue="0AnJr31+NG2s+ie90oBk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579</v>
      </c>
      <c r="G54" s="116" t="s">
        <v>580</v>
      </c>
      <c r="H54" s="117" t="s">
        <v>581</v>
      </c>
    </row>
    <row r="55" spans="2:8" ht="52.5" customHeight="1" x14ac:dyDescent="0.2">
      <c r="B55" s="118"/>
      <c r="C55" s="1270" t="s">
        <v>48</v>
      </c>
      <c r="D55" s="1270"/>
      <c r="E55" s="1271"/>
      <c r="F55" s="119">
        <v>2687</v>
      </c>
      <c r="G55" s="119">
        <v>2842</v>
      </c>
      <c r="H55" s="120">
        <v>2514</v>
      </c>
    </row>
    <row r="56" spans="2:8" ht="52.5" customHeight="1" x14ac:dyDescent="0.2">
      <c r="B56" s="121"/>
      <c r="C56" s="1272" t="s">
        <v>49</v>
      </c>
      <c r="D56" s="1272"/>
      <c r="E56" s="1273"/>
      <c r="F56" s="122">
        <v>873</v>
      </c>
      <c r="G56" s="122">
        <v>881</v>
      </c>
      <c r="H56" s="123">
        <v>1088</v>
      </c>
    </row>
    <row r="57" spans="2:8" ht="53.25" customHeight="1" x14ac:dyDescent="0.2">
      <c r="B57" s="121"/>
      <c r="C57" s="1274" t="s">
        <v>50</v>
      </c>
      <c r="D57" s="1274"/>
      <c r="E57" s="1275"/>
      <c r="F57" s="124">
        <v>7321</v>
      </c>
      <c r="G57" s="124">
        <v>7516</v>
      </c>
      <c r="H57" s="125">
        <v>6268</v>
      </c>
    </row>
    <row r="58" spans="2:8" ht="45.75" customHeight="1" x14ac:dyDescent="0.2">
      <c r="B58" s="126"/>
      <c r="C58" s="1262" t="s">
        <v>600</v>
      </c>
      <c r="D58" s="1263"/>
      <c r="E58" s="1264"/>
      <c r="F58" s="127">
        <v>3206</v>
      </c>
      <c r="G58" s="127">
        <v>3282</v>
      </c>
      <c r="H58" s="128">
        <v>2729</v>
      </c>
    </row>
    <row r="59" spans="2:8" ht="45.75" customHeight="1" x14ac:dyDescent="0.2">
      <c r="B59" s="126"/>
      <c r="C59" s="1262" t="s">
        <v>601</v>
      </c>
      <c r="D59" s="1263"/>
      <c r="E59" s="1264"/>
      <c r="F59" s="127">
        <v>1722</v>
      </c>
      <c r="G59" s="127">
        <v>1466</v>
      </c>
      <c r="H59" s="128">
        <v>1435</v>
      </c>
    </row>
    <row r="60" spans="2:8" ht="45.75" customHeight="1" x14ac:dyDescent="0.2">
      <c r="B60" s="126"/>
      <c r="C60" s="1262" t="s">
        <v>602</v>
      </c>
      <c r="D60" s="1263"/>
      <c r="E60" s="1264"/>
      <c r="F60" s="127">
        <v>617</v>
      </c>
      <c r="G60" s="127">
        <v>611</v>
      </c>
      <c r="H60" s="128">
        <v>604</v>
      </c>
    </row>
    <row r="61" spans="2:8" ht="45.75" customHeight="1" x14ac:dyDescent="0.2">
      <c r="B61" s="126"/>
      <c r="C61" s="1262" t="s">
        <v>603</v>
      </c>
      <c r="D61" s="1263"/>
      <c r="E61" s="1264"/>
      <c r="F61" s="127">
        <v>366</v>
      </c>
      <c r="G61" s="127">
        <v>366</v>
      </c>
      <c r="H61" s="128">
        <v>365</v>
      </c>
    </row>
    <row r="62" spans="2:8" ht="45.75" customHeight="1" thickBot="1" x14ac:dyDescent="0.25">
      <c r="B62" s="129"/>
      <c r="C62" s="1265" t="s">
        <v>617</v>
      </c>
      <c r="D62" s="1266"/>
      <c r="E62" s="1267"/>
      <c r="F62" s="130">
        <v>339</v>
      </c>
      <c r="G62" s="130">
        <v>340</v>
      </c>
      <c r="H62" s="131">
        <v>340</v>
      </c>
    </row>
    <row r="63" spans="2:8" ht="52.5" customHeight="1" thickBot="1" x14ac:dyDescent="0.25">
      <c r="B63" s="132"/>
      <c r="C63" s="1268" t="s">
        <v>51</v>
      </c>
      <c r="D63" s="1268"/>
      <c r="E63" s="1269"/>
      <c r="F63" s="133">
        <v>10881</v>
      </c>
      <c r="G63" s="133">
        <v>11240</v>
      </c>
      <c r="H63" s="134">
        <v>9871</v>
      </c>
    </row>
    <row r="64" spans="2:8" ht="13.2" x14ac:dyDescent="0.2"/>
  </sheetData>
  <sheetProtection algorithmName="SHA-512" hashValue="P+26vWRGfQY6fiGz0fLvZKBoraX8FUuWDOgQzU2JHe9orec9n8xk1NB7wPPNGIfvZvz9wz7mmVugnW0FeKxv0A==" saltValue="sBXE4RSMNQsuPMAkuZHg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Y52" zoomScaleNormal="100" zoomScaleSheetLayoutView="55" workbookViewId="0">
      <selection activeCell="AN70" sqref="AN70"/>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622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623</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577</v>
      </c>
      <c r="BQ50" s="1289"/>
      <c r="BR50" s="1289"/>
      <c r="BS50" s="1289"/>
      <c r="BT50" s="1289"/>
      <c r="BU50" s="1289"/>
      <c r="BV50" s="1289"/>
      <c r="BW50" s="1289"/>
      <c r="BX50" s="1289" t="s">
        <v>578</v>
      </c>
      <c r="BY50" s="1289"/>
      <c r="BZ50" s="1289"/>
      <c r="CA50" s="1289"/>
      <c r="CB50" s="1289"/>
      <c r="CC50" s="1289"/>
      <c r="CD50" s="1289"/>
      <c r="CE50" s="1289"/>
      <c r="CF50" s="1289" t="s">
        <v>579</v>
      </c>
      <c r="CG50" s="1289"/>
      <c r="CH50" s="1289"/>
      <c r="CI50" s="1289"/>
      <c r="CJ50" s="1289"/>
      <c r="CK50" s="1289"/>
      <c r="CL50" s="1289"/>
      <c r="CM50" s="1289"/>
      <c r="CN50" s="1289" t="s">
        <v>580</v>
      </c>
      <c r="CO50" s="1289"/>
      <c r="CP50" s="1289"/>
      <c r="CQ50" s="1289"/>
      <c r="CR50" s="1289"/>
      <c r="CS50" s="1289"/>
      <c r="CT50" s="1289"/>
      <c r="CU50" s="1289"/>
      <c r="CV50" s="1289" t="s">
        <v>581</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624</v>
      </c>
      <c r="AO51" s="1292"/>
      <c r="AP51" s="1292"/>
      <c r="AQ51" s="1292"/>
      <c r="AR51" s="1292"/>
      <c r="AS51" s="1292"/>
      <c r="AT51" s="1292"/>
      <c r="AU51" s="1292"/>
      <c r="AV51" s="1292"/>
      <c r="AW51" s="1292"/>
      <c r="AX51" s="1292"/>
      <c r="AY51" s="1292"/>
      <c r="AZ51" s="1292"/>
      <c r="BA51" s="1292"/>
      <c r="BB51" s="1292" t="s">
        <v>625</v>
      </c>
      <c r="BC51" s="1292"/>
      <c r="BD51" s="1292"/>
      <c r="BE51" s="1292"/>
      <c r="BF51" s="1292"/>
      <c r="BG51" s="1292"/>
      <c r="BH51" s="1292"/>
      <c r="BI51" s="1292"/>
      <c r="BJ51" s="1292"/>
      <c r="BK51" s="1292"/>
      <c r="BL51" s="1292"/>
      <c r="BM51" s="1292"/>
      <c r="BN51" s="1292"/>
      <c r="BO51" s="1292"/>
      <c r="BP51" s="1290">
        <v>36.700000000000003</v>
      </c>
      <c r="BQ51" s="1290"/>
      <c r="BR51" s="1290"/>
      <c r="BS51" s="1290"/>
      <c r="BT51" s="1290"/>
      <c r="BU51" s="1290"/>
      <c r="BV51" s="1290"/>
      <c r="BW51" s="1290"/>
      <c r="BX51" s="1290">
        <v>20.8</v>
      </c>
      <c r="BY51" s="1290"/>
      <c r="BZ51" s="1290"/>
      <c r="CA51" s="1290"/>
      <c r="CB51" s="1290"/>
      <c r="CC51" s="1290"/>
      <c r="CD51" s="1290"/>
      <c r="CE51" s="1290"/>
      <c r="CF51" s="1290">
        <v>25.5</v>
      </c>
      <c r="CG51" s="1290"/>
      <c r="CH51" s="1290"/>
      <c r="CI51" s="1290"/>
      <c r="CJ51" s="1290"/>
      <c r="CK51" s="1290"/>
      <c r="CL51" s="1290"/>
      <c r="CM51" s="1290"/>
      <c r="CN51" s="1290">
        <v>9.1999999999999993</v>
      </c>
      <c r="CO51" s="1290"/>
      <c r="CP51" s="1290"/>
      <c r="CQ51" s="1290"/>
      <c r="CR51" s="1290"/>
      <c r="CS51" s="1290"/>
      <c r="CT51" s="1290"/>
      <c r="CU51" s="1290"/>
      <c r="CV51" s="1290">
        <v>18.100000000000001</v>
      </c>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626</v>
      </c>
      <c r="BC53" s="1292"/>
      <c r="BD53" s="1292"/>
      <c r="BE53" s="1292"/>
      <c r="BF53" s="1292"/>
      <c r="BG53" s="1292"/>
      <c r="BH53" s="1292"/>
      <c r="BI53" s="1292"/>
      <c r="BJ53" s="1292"/>
      <c r="BK53" s="1292"/>
      <c r="BL53" s="1292"/>
      <c r="BM53" s="1292"/>
      <c r="BN53" s="1292"/>
      <c r="BO53" s="1292"/>
      <c r="BP53" s="1290">
        <v>54.2</v>
      </c>
      <c r="BQ53" s="1290"/>
      <c r="BR53" s="1290"/>
      <c r="BS53" s="1290"/>
      <c r="BT53" s="1290"/>
      <c r="BU53" s="1290"/>
      <c r="BV53" s="1290"/>
      <c r="BW53" s="1290"/>
      <c r="BX53" s="1290">
        <v>54.9</v>
      </c>
      <c r="BY53" s="1290"/>
      <c r="BZ53" s="1290"/>
      <c r="CA53" s="1290"/>
      <c r="CB53" s="1290"/>
      <c r="CC53" s="1290"/>
      <c r="CD53" s="1290"/>
      <c r="CE53" s="1290"/>
      <c r="CF53" s="1290">
        <v>56.6</v>
      </c>
      <c r="CG53" s="1290"/>
      <c r="CH53" s="1290"/>
      <c r="CI53" s="1290"/>
      <c r="CJ53" s="1290"/>
      <c r="CK53" s="1290"/>
      <c r="CL53" s="1290"/>
      <c r="CM53" s="1290"/>
      <c r="CN53" s="1290">
        <v>58</v>
      </c>
      <c r="CO53" s="1290"/>
      <c r="CP53" s="1290"/>
      <c r="CQ53" s="1290"/>
      <c r="CR53" s="1290"/>
      <c r="CS53" s="1290"/>
      <c r="CT53" s="1290"/>
      <c r="CU53" s="1290"/>
      <c r="CV53" s="1290">
        <v>58.8</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627</v>
      </c>
      <c r="AO55" s="1289"/>
      <c r="AP55" s="1289"/>
      <c r="AQ55" s="1289"/>
      <c r="AR55" s="1289"/>
      <c r="AS55" s="1289"/>
      <c r="AT55" s="1289"/>
      <c r="AU55" s="1289"/>
      <c r="AV55" s="1289"/>
      <c r="AW55" s="1289"/>
      <c r="AX55" s="1289"/>
      <c r="AY55" s="1289"/>
      <c r="AZ55" s="1289"/>
      <c r="BA55" s="1289"/>
      <c r="BB55" s="1292" t="s">
        <v>625</v>
      </c>
      <c r="BC55" s="1292"/>
      <c r="BD55" s="1292"/>
      <c r="BE55" s="1292"/>
      <c r="BF55" s="1292"/>
      <c r="BG55" s="1292"/>
      <c r="BH55" s="1292"/>
      <c r="BI55" s="1292"/>
      <c r="BJ55" s="1292"/>
      <c r="BK55" s="1292"/>
      <c r="BL55" s="1292"/>
      <c r="BM55" s="1292"/>
      <c r="BN55" s="1292"/>
      <c r="BO55" s="1292"/>
      <c r="BP55" s="1290">
        <v>55.4</v>
      </c>
      <c r="BQ55" s="1290"/>
      <c r="BR55" s="1290"/>
      <c r="BS55" s="1290"/>
      <c r="BT55" s="1290"/>
      <c r="BU55" s="1290"/>
      <c r="BV55" s="1290"/>
      <c r="BW55" s="1290"/>
      <c r="BX55" s="1290">
        <v>52.7</v>
      </c>
      <c r="BY55" s="1290"/>
      <c r="BZ55" s="1290"/>
      <c r="CA55" s="1290"/>
      <c r="CB55" s="1290"/>
      <c r="CC55" s="1290"/>
      <c r="CD55" s="1290"/>
      <c r="CE55" s="1290"/>
      <c r="CF55" s="1290">
        <v>49.7</v>
      </c>
      <c r="CG55" s="1290"/>
      <c r="CH55" s="1290"/>
      <c r="CI55" s="1290"/>
      <c r="CJ55" s="1290"/>
      <c r="CK55" s="1290"/>
      <c r="CL55" s="1290"/>
      <c r="CM55" s="1290"/>
      <c r="CN55" s="1290">
        <v>37.299999999999997</v>
      </c>
      <c r="CO55" s="1290"/>
      <c r="CP55" s="1290"/>
      <c r="CQ55" s="1290"/>
      <c r="CR55" s="1290"/>
      <c r="CS55" s="1290"/>
      <c r="CT55" s="1290"/>
      <c r="CU55" s="1290"/>
      <c r="CV55" s="1290">
        <v>25.1</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626</v>
      </c>
      <c r="BC57" s="1292"/>
      <c r="BD57" s="1292"/>
      <c r="BE57" s="1292"/>
      <c r="BF57" s="1292"/>
      <c r="BG57" s="1292"/>
      <c r="BH57" s="1292"/>
      <c r="BI57" s="1292"/>
      <c r="BJ57" s="1292"/>
      <c r="BK57" s="1292"/>
      <c r="BL57" s="1292"/>
      <c r="BM57" s="1292"/>
      <c r="BN57" s="1292"/>
      <c r="BO57" s="1292"/>
      <c r="BP57" s="1290">
        <v>58.7</v>
      </c>
      <c r="BQ57" s="1290"/>
      <c r="BR57" s="1290"/>
      <c r="BS57" s="1290"/>
      <c r="BT57" s="1290"/>
      <c r="BU57" s="1290"/>
      <c r="BV57" s="1290"/>
      <c r="BW57" s="1290"/>
      <c r="BX57" s="1290">
        <v>59.9</v>
      </c>
      <c r="BY57" s="1290"/>
      <c r="BZ57" s="1290"/>
      <c r="CA57" s="1290"/>
      <c r="CB57" s="1290"/>
      <c r="CC57" s="1290"/>
      <c r="CD57" s="1290"/>
      <c r="CE57" s="1290"/>
      <c r="CF57" s="1290">
        <v>60.1</v>
      </c>
      <c r="CG57" s="1290"/>
      <c r="CH57" s="1290"/>
      <c r="CI57" s="1290"/>
      <c r="CJ57" s="1290"/>
      <c r="CK57" s="1290"/>
      <c r="CL57" s="1290"/>
      <c r="CM57" s="1290"/>
      <c r="CN57" s="1290">
        <v>61.9</v>
      </c>
      <c r="CO57" s="1290"/>
      <c r="CP57" s="1290"/>
      <c r="CQ57" s="1290"/>
      <c r="CR57" s="1290"/>
      <c r="CS57" s="1290"/>
      <c r="CT57" s="1290"/>
      <c r="CU57" s="1290"/>
      <c r="CV57" s="1290">
        <v>63.1</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628</v>
      </c>
    </row>
    <row r="64" spans="1:109" ht="13.2" x14ac:dyDescent="0.2">
      <c r="B64" s="375"/>
      <c r="G64" s="382"/>
      <c r="I64" s="395"/>
      <c r="J64" s="395"/>
      <c r="K64" s="395"/>
      <c r="L64" s="395"/>
      <c r="M64" s="395"/>
      <c r="N64" s="396"/>
      <c r="AM64" s="382"/>
      <c r="AN64" s="382" t="s">
        <v>621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630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623</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577</v>
      </c>
      <c r="BQ72" s="1289"/>
      <c r="BR72" s="1289"/>
      <c r="BS72" s="1289"/>
      <c r="BT72" s="1289"/>
      <c r="BU72" s="1289"/>
      <c r="BV72" s="1289"/>
      <c r="BW72" s="1289"/>
      <c r="BX72" s="1289" t="s">
        <v>578</v>
      </c>
      <c r="BY72" s="1289"/>
      <c r="BZ72" s="1289"/>
      <c r="CA72" s="1289"/>
      <c r="CB72" s="1289"/>
      <c r="CC72" s="1289"/>
      <c r="CD72" s="1289"/>
      <c r="CE72" s="1289"/>
      <c r="CF72" s="1289" t="s">
        <v>579</v>
      </c>
      <c r="CG72" s="1289"/>
      <c r="CH72" s="1289"/>
      <c r="CI72" s="1289"/>
      <c r="CJ72" s="1289"/>
      <c r="CK72" s="1289"/>
      <c r="CL72" s="1289"/>
      <c r="CM72" s="1289"/>
      <c r="CN72" s="1289" t="s">
        <v>580</v>
      </c>
      <c r="CO72" s="1289"/>
      <c r="CP72" s="1289"/>
      <c r="CQ72" s="1289"/>
      <c r="CR72" s="1289"/>
      <c r="CS72" s="1289"/>
      <c r="CT72" s="1289"/>
      <c r="CU72" s="1289"/>
      <c r="CV72" s="1289" t="s">
        <v>581</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624</v>
      </c>
      <c r="AO73" s="1292"/>
      <c r="AP73" s="1292"/>
      <c r="AQ73" s="1292"/>
      <c r="AR73" s="1292"/>
      <c r="AS73" s="1292"/>
      <c r="AT73" s="1292"/>
      <c r="AU73" s="1292"/>
      <c r="AV73" s="1292"/>
      <c r="AW73" s="1292"/>
      <c r="AX73" s="1292"/>
      <c r="AY73" s="1292"/>
      <c r="AZ73" s="1292"/>
      <c r="BA73" s="1292"/>
      <c r="BB73" s="1292" t="s">
        <v>625</v>
      </c>
      <c r="BC73" s="1292"/>
      <c r="BD73" s="1292"/>
      <c r="BE73" s="1292"/>
      <c r="BF73" s="1292"/>
      <c r="BG73" s="1292"/>
      <c r="BH73" s="1292"/>
      <c r="BI73" s="1292"/>
      <c r="BJ73" s="1292"/>
      <c r="BK73" s="1292"/>
      <c r="BL73" s="1292"/>
      <c r="BM73" s="1292"/>
      <c r="BN73" s="1292"/>
      <c r="BO73" s="1292"/>
      <c r="BP73" s="1290">
        <v>36.700000000000003</v>
      </c>
      <c r="BQ73" s="1290"/>
      <c r="BR73" s="1290"/>
      <c r="BS73" s="1290"/>
      <c r="BT73" s="1290"/>
      <c r="BU73" s="1290"/>
      <c r="BV73" s="1290"/>
      <c r="BW73" s="1290"/>
      <c r="BX73" s="1290">
        <v>20.8</v>
      </c>
      <c r="BY73" s="1290"/>
      <c r="BZ73" s="1290"/>
      <c r="CA73" s="1290"/>
      <c r="CB73" s="1290"/>
      <c r="CC73" s="1290"/>
      <c r="CD73" s="1290"/>
      <c r="CE73" s="1290"/>
      <c r="CF73" s="1290">
        <v>25.5</v>
      </c>
      <c r="CG73" s="1290"/>
      <c r="CH73" s="1290"/>
      <c r="CI73" s="1290"/>
      <c r="CJ73" s="1290"/>
      <c r="CK73" s="1290"/>
      <c r="CL73" s="1290"/>
      <c r="CM73" s="1290"/>
      <c r="CN73" s="1290">
        <v>9.1999999999999993</v>
      </c>
      <c r="CO73" s="1290"/>
      <c r="CP73" s="1290"/>
      <c r="CQ73" s="1290"/>
      <c r="CR73" s="1290"/>
      <c r="CS73" s="1290"/>
      <c r="CT73" s="1290"/>
      <c r="CU73" s="1290"/>
      <c r="CV73" s="1290">
        <v>18.100000000000001</v>
      </c>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629</v>
      </c>
      <c r="BC75" s="1292"/>
      <c r="BD75" s="1292"/>
      <c r="BE75" s="1292"/>
      <c r="BF75" s="1292"/>
      <c r="BG75" s="1292"/>
      <c r="BH75" s="1292"/>
      <c r="BI75" s="1292"/>
      <c r="BJ75" s="1292"/>
      <c r="BK75" s="1292"/>
      <c r="BL75" s="1292"/>
      <c r="BM75" s="1292"/>
      <c r="BN75" s="1292"/>
      <c r="BO75" s="1292"/>
      <c r="BP75" s="1290">
        <v>7.9</v>
      </c>
      <c r="BQ75" s="1290"/>
      <c r="BR75" s="1290"/>
      <c r="BS75" s="1290"/>
      <c r="BT75" s="1290"/>
      <c r="BU75" s="1290"/>
      <c r="BV75" s="1290"/>
      <c r="BW75" s="1290"/>
      <c r="BX75" s="1290">
        <v>8.1999999999999993</v>
      </c>
      <c r="BY75" s="1290"/>
      <c r="BZ75" s="1290"/>
      <c r="CA75" s="1290"/>
      <c r="CB75" s="1290"/>
      <c r="CC75" s="1290"/>
      <c r="CD75" s="1290"/>
      <c r="CE75" s="1290"/>
      <c r="CF75" s="1290">
        <v>8.6</v>
      </c>
      <c r="CG75" s="1290"/>
      <c r="CH75" s="1290"/>
      <c r="CI75" s="1290"/>
      <c r="CJ75" s="1290"/>
      <c r="CK75" s="1290"/>
      <c r="CL75" s="1290"/>
      <c r="CM75" s="1290"/>
      <c r="CN75" s="1290">
        <v>9</v>
      </c>
      <c r="CO75" s="1290"/>
      <c r="CP75" s="1290"/>
      <c r="CQ75" s="1290"/>
      <c r="CR75" s="1290"/>
      <c r="CS75" s="1290"/>
      <c r="CT75" s="1290"/>
      <c r="CU75" s="1290"/>
      <c r="CV75" s="1290">
        <v>9.5</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627</v>
      </c>
      <c r="AO77" s="1289"/>
      <c r="AP77" s="1289"/>
      <c r="AQ77" s="1289"/>
      <c r="AR77" s="1289"/>
      <c r="AS77" s="1289"/>
      <c r="AT77" s="1289"/>
      <c r="AU77" s="1289"/>
      <c r="AV77" s="1289"/>
      <c r="AW77" s="1289"/>
      <c r="AX77" s="1289"/>
      <c r="AY77" s="1289"/>
      <c r="AZ77" s="1289"/>
      <c r="BA77" s="1289"/>
      <c r="BB77" s="1292" t="s">
        <v>625</v>
      </c>
      <c r="BC77" s="1292"/>
      <c r="BD77" s="1292"/>
      <c r="BE77" s="1292"/>
      <c r="BF77" s="1292"/>
      <c r="BG77" s="1292"/>
      <c r="BH77" s="1292"/>
      <c r="BI77" s="1292"/>
      <c r="BJ77" s="1292"/>
      <c r="BK77" s="1292"/>
      <c r="BL77" s="1292"/>
      <c r="BM77" s="1292"/>
      <c r="BN77" s="1292"/>
      <c r="BO77" s="1292"/>
      <c r="BP77" s="1290">
        <v>55.4</v>
      </c>
      <c r="BQ77" s="1290"/>
      <c r="BR77" s="1290"/>
      <c r="BS77" s="1290"/>
      <c r="BT77" s="1290"/>
      <c r="BU77" s="1290"/>
      <c r="BV77" s="1290"/>
      <c r="BW77" s="1290"/>
      <c r="BX77" s="1290">
        <v>52.7</v>
      </c>
      <c r="BY77" s="1290"/>
      <c r="BZ77" s="1290"/>
      <c r="CA77" s="1290"/>
      <c r="CB77" s="1290"/>
      <c r="CC77" s="1290"/>
      <c r="CD77" s="1290"/>
      <c r="CE77" s="1290"/>
      <c r="CF77" s="1290">
        <v>49.7</v>
      </c>
      <c r="CG77" s="1290"/>
      <c r="CH77" s="1290"/>
      <c r="CI77" s="1290"/>
      <c r="CJ77" s="1290"/>
      <c r="CK77" s="1290"/>
      <c r="CL77" s="1290"/>
      <c r="CM77" s="1290"/>
      <c r="CN77" s="1290">
        <v>37.299999999999997</v>
      </c>
      <c r="CO77" s="1290"/>
      <c r="CP77" s="1290"/>
      <c r="CQ77" s="1290"/>
      <c r="CR77" s="1290"/>
      <c r="CS77" s="1290"/>
      <c r="CT77" s="1290"/>
      <c r="CU77" s="1290"/>
      <c r="CV77" s="1290">
        <v>25.1</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629</v>
      </c>
      <c r="BC79" s="1292"/>
      <c r="BD79" s="1292"/>
      <c r="BE79" s="1292"/>
      <c r="BF79" s="1292"/>
      <c r="BG79" s="1292"/>
      <c r="BH79" s="1292"/>
      <c r="BI79" s="1292"/>
      <c r="BJ79" s="1292"/>
      <c r="BK79" s="1292"/>
      <c r="BL79" s="1292"/>
      <c r="BM79" s="1292"/>
      <c r="BN79" s="1292"/>
      <c r="BO79" s="1292"/>
      <c r="BP79" s="1290">
        <v>9.6999999999999993</v>
      </c>
      <c r="BQ79" s="1290"/>
      <c r="BR79" s="1290"/>
      <c r="BS79" s="1290"/>
      <c r="BT79" s="1290"/>
      <c r="BU79" s="1290"/>
      <c r="BV79" s="1290"/>
      <c r="BW79" s="1290"/>
      <c r="BX79" s="1290">
        <v>9.5</v>
      </c>
      <c r="BY79" s="1290"/>
      <c r="BZ79" s="1290"/>
      <c r="CA79" s="1290"/>
      <c r="CB79" s="1290"/>
      <c r="CC79" s="1290"/>
      <c r="CD79" s="1290"/>
      <c r="CE79" s="1290"/>
      <c r="CF79" s="1290">
        <v>9.1999999999999993</v>
      </c>
      <c r="CG79" s="1290"/>
      <c r="CH79" s="1290"/>
      <c r="CI79" s="1290"/>
      <c r="CJ79" s="1290"/>
      <c r="CK79" s="1290"/>
      <c r="CL79" s="1290"/>
      <c r="CM79" s="1290"/>
      <c r="CN79" s="1290">
        <v>8.6</v>
      </c>
      <c r="CO79" s="1290"/>
      <c r="CP79" s="1290"/>
      <c r="CQ79" s="1290"/>
      <c r="CR79" s="1290"/>
      <c r="CS79" s="1290"/>
      <c r="CT79" s="1290"/>
      <c r="CU79" s="1290"/>
      <c r="CV79" s="1290">
        <v>8.3000000000000007</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mmzWXpzZCrtKJoZH20cxaONh0wcaO7N70/VDq5W7NRkEd/K5rCGvGTf5znWswPz80XV6qdueCyAtPK68oDNUTA==" saltValue="MkpYM/UhBejO1R9Cnd7p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524</v>
      </c>
    </row>
  </sheetData>
  <sheetProtection algorithmName="SHA-512" hashValue="IW57EhexAC3SzTsI5+T/d/0Riawv7WGyNxBzrV1EvVrh//MEniMRSNF7rEGWG6Hb1Yvhl2YRMM6q06dYCZpKeA==" saltValue="bv2nPTRd11Oet+fsBoPZ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524</v>
      </c>
    </row>
  </sheetData>
  <sheetProtection algorithmName="SHA-512" hashValue="+T2lDvjfhyLSN4Tswb4ONEsuxPghZP7esiVEepQRbsYPM9iyB4HEHf/XD0lDrJT7RcYHKIF9PQCnyGW5iKgd5A==" saltValue="9Z0Xk/MUanDF0luxkd7H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574</v>
      </c>
      <c r="G2" s="148"/>
      <c r="H2" s="149"/>
    </row>
    <row r="3" spans="1:8" x14ac:dyDescent="0.2">
      <c r="A3" s="145" t="s">
        <v>567</v>
      </c>
      <c r="B3" s="150"/>
      <c r="C3" s="151"/>
      <c r="D3" s="152">
        <v>134710</v>
      </c>
      <c r="E3" s="153"/>
      <c r="F3" s="154">
        <v>68468</v>
      </c>
      <c r="G3" s="155"/>
      <c r="H3" s="156"/>
    </row>
    <row r="4" spans="1:8" x14ac:dyDescent="0.2">
      <c r="A4" s="157"/>
      <c r="B4" s="158"/>
      <c r="C4" s="159"/>
      <c r="D4" s="160">
        <v>90113</v>
      </c>
      <c r="E4" s="161"/>
      <c r="F4" s="162">
        <v>34140</v>
      </c>
      <c r="G4" s="163"/>
      <c r="H4" s="164"/>
    </row>
    <row r="5" spans="1:8" x14ac:dyDescent="0.2">
      <c r="A5" s="145" t="s">
        <v>569</v>
      </c>
      <c r="B5" s="150"/>
      <c r="C5" s="151"/>
      <c r="D5" s="152">
        <v>74311</v>
      </c>
      <c r="E5" s="153"/>
      <c r="F5" s="154">
        <v>69729</v>
      </c>
      <c r="G5" s="155"/>
      <c r="H5" s="156"/>
    </row>
    <row r="6" spans="1:8" x14ac:dyDescent="0.2">
      <c r="A6" s="157"/>
      <c r="B6" s="158"/>
      <c r="C6" s="159"/>
      <c r="D6" s="160">
        <v>34587</v>
      </c>
      <c r="E6" s="161"/>
      <c r="F6" s="162">
        <v>38908</v>
      </c>
      <c r="G6" s="163"/>
      <c r="H6" s="164"/>
    </row>
    <row r="7" spans="1:8" x14ac:dyDescent="0.2">
      <c r="A7" s="145" t="s">
        <v>570</v>
      </c>
      <c r="B7" s="150"/>
      <c r="C7" s="151"/>
      <c r="D7" s="152">
        <v>56109</v>
      </c>
      <c r="E7" s="153"/>
      <c r="F7" s="154">
        <v>74581</v>
      </c>
      <c r="G7" s="155"/>
      <c r="H7" s="156"/>
    </row>
    <row r="8" spans="1:8" x14ac:dyDescent="0.2">
      <c r="A8" s="157"/>
      <c r="B8" s="158"/>
      <c r="C8" s="159"/>
      <c r="D8" s="160">
        <v>18918</v>
      </c>
      <c r="E8" s="161"/>
      <c r="F8" s="162">
        <v>41563</v>
      </c>
      <c r="G8" s="163"/>
      <c r="H8" s="164"/>
    </row>
    <row r="9" spans="1:8" x14ac:dyDescent="0.2">
      <c r="A9" s="145" t="s">
        <v>571</v>
      </c>
      <c r="B9" s="150"/>
      <c r="C9" s="151"/>
      <c r="D9" s="152">
        <v>71535</v>
      </c>
      <c r="E9" s="153"/>
      <c r="F9" s="154">
        <v>76347</v>
      </c>
      <c r="G9" s="155"/>
      <c r="H9" s="156"/>
    </row>
    <row r="10" spans="1:8" x14ac:dyDescent="0.2">
      <c r="A10" s="157"/>
      <c r="B10" s="158"/>
      <c r="C10" s="159"/>
      <c r="D10" s="160">
        <v>23963</v>
      </c>
      <c r="E10" s="161"/>
      <c r="F10" s="162">
        <v>41762</v>
      </c>
      <c r="G10" s="163"/>
      <c r="H10" s="164"/>
    </row>
    <row r="11" spans="1:8" x14ac:dyDescent="0.2">
      <c r="A11" s="145" t="s">
        <v>572</v>
      </c>
      <c r="B11" s="150"/>
      <c r="C11" s="151"/>
      <c r="D11" s="152">
        <v>114079</v>
      </c>
      <c r="E11" s="153"/>
      <c r="F11" s="154">
        <v>69604</v>
      </c>
      <c r="G11" s="155"/>
      <c r="H11" s="156"/>
    </row>
    <row r="12" spans="1:8" x14ac:dyDescent="0.2">
      <c r="A12" s="157"/>
      <c r="B12" s="158"/>
      <c r="C12" s="165"/>
      <c r="D12" s="160">
        <v>70497</v>
      </c>
      <c r="E12" s="161"/>
      <c r="F12" s="162">
        <v>36247</v>
      </c>
      <c r="G12" s="163"/>
      <c r="H12" s="164"/>
    </row>
    <row r="13" spans="1:8" x14ac:dyDescent="0.2">
      <c r="A13" s="145"/>
      <c r="B13" s="150"/>
      <c r="C13" s="166"/>
      <c r="D13" s="167">
        <v>90149</v>
      </c>
      <c r="E13" s="168"/>
      <c r="F13" s="169">
        <v>71746</v>
      </c>
      <c r="G13" s="170"/>
      <c r="H13" s="156"/>
    </row>
    <row r="14" spans="1:8" x14ac:dyDescent="0.2">
      <c r="A14" s="157"/>
      <c r="B14" s="158"/>
      <c r="C14" s="159"/>
      <c r="D14" s="160">
        <v>47616</v>
      </c>
      <c r="E14" s="161"/>
      <c r="F14" s="162">
        <v>38524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5.27</v>
      </c>
      <c r="C19" s="171">
        <f>ROUND(VALUE(SUBSTITUTE(実質収支比率等に係る経年分析!G$48,"▲","-")),2)</f>
        <v>6.26</v>
      </c>
      <c r="D19" s="171">
        <f>ROUND(VALUE(SUBSTITUTE(実質収支比率等に係る経年分析!H$48,"▲","-")),2)</f>
        <v>6.49</v>
      </c>
      <c r="E19" s="171">
        <f>ROUND(VALUE(SUBSTITUTE(実質収支比率等に係る経年分析!I$48,"▲","-")),2)</f>
        <v>3.1</v>
      </c>
      <c r="F19" s="171">
        <f>ROUND(VALUE(SUBSTITUTE(実質収支比率等に係る経年分析!J$48,"▲","-")),2)</f>
        <v>11.41</v>
      </c>
    </row>
    <row r="20" spans="1:11" x14ac:dyDescent="0.2">
      <c r="A20" s="171" t="s">
        <v>55</v>
      </c>
      <c r="B20" s="171">
        <f>ROUND(VALUE(SUBSTITUTE(実質収支比率等に係る経年分析!F$47,"▲","-")),2)</f>
        <v>16.649999999999999</v>
      </c>
      <c r="C20" s="171">
        <f>ROUND(VALUE(SUBSTITUTE(実質収支比率等に係る経年分析!G$47,"▲","-")),2)</f>
        <v>20.5</v>
      </c>
      <c r="D20" s="171">
        <f>ROUND(VALUE(SUBSTITUTE(実質収支比率等に係る経年分析!H$47,"▲","-")),2)</f>
        <v>20.37</v>
      </c>
      <c r="E20" s="171">
        <f>ROUND(VALUE(SUBSTITUTE(実質収支比率等に係る経年分析!I$47,"▲","-")),2)</f>
        <v>21.17</v>
      </c>
      <c r="F20" s="171">
        <f>ROUND(VALUE(SUBSTITUTE(実質収支比率等に係る経年分析!J$47,"▲","-")),2)</f>
        <v>17.940000000000001</v>
      </c>
    </row>
    <row r="21" spans="1:11" x14ac:dyDescent="0.2">
      <c r="A21" s="171" t="s">
        <v>56</v>
      </c>
      <c r="B21" s="171">
        <f>IF(ISNUMBER(VALUE(SUBSTITUTE(実質収支比率等に係る経年分析!F$49,"▲","-"))),ROUND(VALUE(SUBSTITUTE(実質収支比率等に係る経年分析!F$49,"▲","-")),2),NA())</f>
        <v>-4.24</v>
      </c>
      <c r="C21" s="171">
        <f>IF(ISNUMBER(VALUE(SUBSTITUTE(実質収支比率等に係る経年分析!G$49,"▲","-"))),ROUND(VALUE(SUBSTITUTE(実質収支比率等に係る経年分析!G$49,"▲","-")),2),NA())</f>
        <v>4.78</v>
      </c>
      <c r="D21" s="171">
        <f>IF(ISNUMBER(VALUE(SUBSTITUTE(実質収支比率等に係る経年分析!H$49,"▲","-"))),ROUND(VALUE(SUBSTITUTE(実質収支比率等に係る経年分析!H$49,"▲","-")),2),NA())</f>
        <v>0.51</v>
      </c>
      <c r="E21" s="171">
        <f>IF(ISNUMBER(VALUE(SUBSTITUTE(実質収支比率等に係る経年分析!I$49,"▲","-"))),ROUND(VALUE(SUBSTITUTE(実質収支比率等に係る経年分析!I$49,"▲","-")),2),NA())</f>
        <v>-2.12</v>
      </c>
      <c r="F21" s="171">
        <f>IF(ISNUMBER(VALUE(SUBSTITUTE(実質収支比率等に係る経年分析!J$49,"▲","-"))),ROUND(VALUE(SUBSTITUTE(実質収支比率等に係る経年分析!J$49,"▲","-")),2),NA())</f>
        <v>6.1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8.82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21.89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8.82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国道34号用地先行取得事業特別会計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給湯事業特別会計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1.1100000000000001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1.94</v>
      </c>
    </row>
    <row r="35" spans="1:16" x14ac:dyDescent="0.2">
      <c r="A35" s="172" t="str">
        <f>IF(連結実質赤字比率に係る赤字・黒字の構成分析!C$35="",NA(),連結実質赤字比率に係る赤字・黒字の構成分析!C$35)</f>
        <v>競輪事業特別会計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4.3899999999999997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2426</v>
      </c>
      <c r="E42" s="173"/>
      <c r="F42" s="173"/>
      <c r="G42" s="173">
        <f>'実質公債費比率（分子）の構造'!L$52</f>
        <v>2439</v>
      </c>
      <c r="H42" s="173"/>
      <c r="I42" s="173"/>
      <c r="J42" s="173">
        <f>'実質公債費比率（分子）の構造'!M$52</f>
        <v>2564</v>
      </c>
      <c r="K42" s="173"/>
      <c r="L42" s="173"/>
      <c r="M42" s="173">
        <f>'実質公債費比率（分子）の構造'!N$52</f>
        <v>2571</v>
      </c>
      <c r="N42" s="173"/>
      <c r="O42" s="173"/>
      <c r="P42" s="173">
        <f>'実質公債費比率（分子）の構造'!O$52</f>
        <v>2569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60</v>
      </c>
      <c r="C45" s="173"/>
      <c r="D45" s="173"/>
      <c r="E45" s="173">
        <f>'実質公債費比率（分子）の構造'!L$49</f>
        <v>132</v>
      </c>
      <c r="F45" s="173"/>
      <c r="G45" s="173"/>
      <c r="H45" s="173">
        <f>'実質公債費比率（分子）の構造'!M$49</f>
        <v>182</v>
      </c>
      <c r="I45" s="173"/>
      <c r="J45" s="173"/>
      <c r="K45" s="173">
        <f>'実質公債費比率（分子）の構造'!N$49</f>
        <v>174</v>
      </c>
      <c r="L45" s="173"/>
      <c r="M45" s="173"/>
      <c r="N45" s="173">
        <f>'実質公債費比率（分子）の構造'!O$49</f>
        <v>161</v>
      </c>
      <c r="O45" s="173"/>
      <c r="P45" s="173"/>
    </row>
    <row r="46" spans="1:16" x14ac:dyDescent="0.2">
      <c r="A46" s="173" t="s">
        <v>67</v>
      </c>
      <c r="B46" s="173">
        <f>'実質公債費比率（分子）の構造'!K$48</f>
        <v>617</v>
      </c>
      <c r="C46" s="173"/>
      <c r="D46" s="173"/>
      <c r="E46" s="173">
        <f>'実質公債費比率（分子）の構造'!L$48</f>
        <v>582</v>
      </c>
      <c r="F46" s="173"/>
      <c r="G46" s="173"/>
      <c r="H46" s="173">
        <f>'実質公債費比率（分子）の構造'!M$48</f>
        <v>571</v>
      </c>
      <c r="I46" s="173"/>
      <c r="J46" s="173"/>
      <c r="K46" s="173">
        <f>'実質公債費比率（分子）の構造'!N$48</f>
        <v>555</v>
      </c>
      <c r="L46" s="173"/>
      <c r="M46" s="173"/>
      <c r="N46" s="173">
        <f>'実質公債費比率（分子）の構造'!O$48</f>
        <v>554</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2636</v>
      </c>
      <c r="C49" s="173"/>
      <c r="D49" s="173"/>
      <c r="E49" s="173">
        <f>'実質公債費比率（分子）の構造'!L$45</f>
        <v>2606</v>
      </c>
      <c r="F49" s="173"/>
      <c r="G49" s="173"/>
      <c r="H49" s="173">
        <f>'実質公債費比率（分子）の構造'!M$45</f>
        <v>2805</v>
      </c>
      <c r="I49" s="173"/>
      <c r="J49" s="173"/>
      <c r="K49" s="173">
        <f>'実質公債費比率（分子）の構造'!N$45</f>
        <v>2908</v>
      </c>
      <c r="L49" s="173"/>
      <c r="M49" s="173"/>
      <c r="N49" s="173">
        <f>'実質公債費比率（分子）の構造'!O$45</f>
        <v>2962</v>
      </c>
      <c r="O49" s="173"/>
      <c r="P49" s="173"/>
    </row>
    <row r="50" spans="1:16" x14ac:dyDescent="0.2">
      <c r="A50" s="173" t="s">
        <v>71</v>
      </c>
      <c r="B50" s="173" t="e">
        <f>NA()</f>
        <v>#N/A</v>
      </c>
      <c r="C50" s="173">
        <f>IF(ISNUMBER('実質公債費比率（分子）の構造'!K$53),'実質公債費比率（分子）の構造'!K$53,NA())</f>
        <v>887</v>
      </c>
      <c r="D50" s="173" t="e">
        <f>NA()</f>
        <v>#N/A</v>
      </c>
      <c r="E50" s="173" t="e">
        <f>NA()</f>
        <v>#N/A</v>
      </c>
      <c r="F50" s="173">
        <f>IF(ISNUMBER('実質公債費比率（分子）の構造'!L$53),'実質公債費比率（分子）の構造'!L$53,NA())</f>
        <v>881</v>
      </c>
      <c r="G50" s="173" t="e">
        <f>NA()</f>
        <v>#N/A</v>
      </c>
      <c r="H50" s="173" t="e">
        <f>NA()</f>
        <v>#N/A</v>
      </c>
      <c r="I50" s="173">
        <f>IF(ISNUMBER('実質公債費比率（分子）の構造'!M$53),'実質公債費比率（分子）の構造'!M$53,NA())</f>
        <v>994</v>
      </c>
      <c r="J50" s="173" t="e">
        <f>NA()</f>
        <v>#N/A</v>
      </c>
      <c r="K50" s="173" t="e">
        <f>NA()</f>
        <v>#N/A</v>
      </c>
      <c r="L50" s="173">
        <f>IF(ISNUMBER('実質公債費比率（分子）の構造'!N$53),'実質公債費比率（分子）の構造'!N$53,NA())</f>
        <v>1066</v>
      </c>
      <c r="M50" s="173" t="e">
        <f>NA()</f>
        <v>#N/A</v>
      </c>
      <c r="N50" s="173" t="e">
        <f>NA()</f>
        <v>#N/A</v>
      </c>
      <c r="O50" s="173">
        <f>IF(ISNUMBER('実質公債費比率（分子）の構造'!O$53),'実質公債費比率（分子）の構造'!O$53,NA())</f>
        <v>1108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27106</v>
      </c>
      <c r="E56" s="172"/>
      <c r="F56" s="172"/>
      <c r="G56" s="172">
        <f>'将来負担比率（分子）の構造'!J$52</f>
        <v>26828</v>
      </c>
      <c r="H56" s="172"/>
      <c r="I56" s="172"/>
      <c r="J56" s="172">
        <f>'将来負担比率（分子）の構造'!K$52</f>
        <v>25304</v>
      </c>
      <c r="K56" s="172"/>
      <c r="L56" s="172"/>
      <c r="M56" s="172">
        <f>'将来負担比率（分子）の構造'!L$52</f>
        <v>24749</v>
      </c>
      <c r="N56" s="172"/>
      <c r="O56" s="172"/>
      <c r="P56" s="172">
        <f>'将来負担比率（分子）の構造'!M$52</f>
        <v>25235</v>
      </c>
    </row>
    <row r="57" spans="1:16" x14ac:dyDescent="0.2">
      <c r="A57" s="172" t="s">
        <v>42</v>
      </c>
      <c r="B57" s="172"/>
      <c r="C57" s="172"/>
      <c r="D57" s="172">
        <f>'将来負担比率（分子）の構造'!I$51</f>
        <v>1259</v>
      </c>
      <c r="E57" s="172"/>
      <c r="F57" s="172"/>
      <c r="G57" s="172">
        <f>'将来負担比率（分子）の構造'!J$51</f>
        <v>1219</v>
      </c>
      <c r="H57" s="172"/>
      <c r="I57" s="172"/>
      <c r="J57" s="172">
        <f>'将来負担比率（分子）の構造'!K$51</f>
        <v>1233</v>
      </c>
      <c r="K57" s="172"/>
      <c r="L57" s="172"/>
      <c r="M57" s="172">
        <f>'将来負担比率（分子）の構造'!L$51</f>
        <v>1753</v>
      </c>
      <c r="N57" s="172"/>
      <c r="O57" s="172"/>
      <c r="P57" s="172">
        <f>'将来負担比率（分子）の構造'!M$51</f>
        <v>1685</v>
      </c>
    </row>
    <row r="58" spans="1:16" x14ac:dyDescent="0.2">
      <c r="A58" s="172" t="s">
        <v>41</v>
      </c>
      <c r="B58" s="172"/>
      <c r="C58" s="172"/>
      <c r="D58" s="172">
        <f>'将来負担比率（分子）の構造'!I$50</f>
        <v>10870</v>
      </c>
      <c r="E58" s="172"/>
      <c r="F58" s="172"/>
      <c r="G58" s="172">
        <f>'将来負担比率（分子）の構造'!J$50</f>
        <v>11865</v>
      </c>
      <c r="H58" s="172"/>
      <c r="I58" s="172"/>
      <c r="J58" s="172">
        <f>'将来負担比率（分子）の構造'!K$50</f>
        <v>12159</v>
      </c>
      <c r="K58" s="172"/>
      <c r="L58" s="172"/>
      <c r="M58" s="172">
        <f>'将来負担比率（分子）の構造'!L$50</f>
        <v>13654</v>
      </c>
      <c r="N58" s="172"/>
      <c r="O58" s="172"/>
      <c r="P58" s="172">
        <f>'将来負担比率（分子）の構造'!M$50</f>
        <v>13191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2704</v>
      </c>
      <c r="C62" s="172"/>
      <c r="D62" s="172"/>
      <c r="E62" s="172">
        <f>'将来負担比率（分子）の構造'!J$45</f>
        <v>2654</v>
      </c>
      <c r="F62" s="172"/>
      <c r="G62" s="172"/>
      <c r="H62" s="172">
        <f>'将来負担比率（分子）の構造'!K$45</f>
        <v>2701</v>
      </c>
      <c r="I62" s="172"/>
      <c r="J62" s="172"/>
      <c r="K62" s="172">
        <f>'将来負担比率（分子）の構造'!L$45</f>
        <v>2774</v>
      </c>
      <c r="L62" s="172"/>
      <c r="M62" s="172"/>
      <c r="N62" s="172">
        <f>'将来負担比率（分子）の構造'!M$45</f>
        <v>2850</v>
      </c>
      <c r="O62" s="172"/>
      <c r="P62" s="172"/>
    </row>
    <row r="63" spans="1:16" x14ac:dyDescent="0.2">
      <c r="A63" s="172" t="s">
        <v>34</v>
      </c>
      <c r="B63" s="172">
        <f>'将来負担比率（分子）の構造'!I$44</f>
        <v>2366</v>
      </c>
      <c r="C63" s="172"/>
      <c r="D63" s="172"/>
      <c r="E63" s="172">
        <f>'将来負担比率（分子）の構造'!J$44</f>
        <v>2322</v>
      </c>
      <c r="F63" s="172"/>
      <c r="G63" s="172"/>
      <c r="H63" s="172">
        <f>'将来負担比率（分子）の構造'!K$44</f>
        <v>2118</v>
      </c>
      <c r="I63" s="172"/>
      <c r="J63" s="172"/>
      <c r="K63" s="172">
        <f>'将来負担比率（分子）の構造'!L$44</f>
        <v>2577</v>
      </c>
      <c r="L63" s="172"/>
      <c r="M63" s="172"/>
      <c r="N63" s="172">
        <f>'将来負担比率（分子）の構造'!M$44</f>
        <v>2469</v>
      </c>
      <c r="O63" s="172"/>
      <c r="P63" s="172"/>
    </row>
    <row r="64" spans="1:16" x14ac:dyDescent="0.2">
      <c r="A64" s="172" t="s">
        <v>33</v>
      </c>
      <c r="B64" s="172">
        <f>'将来負担比率（分子）の構造'!I$43</f>
        <v>8484</v>
      </c>
      <c r="C64" s="172"/>
      <c r="D64" s="172"/>
      <c r="E64" s="172">
        <f>'将来負担比率（分子）の構造'!J$43</f>
        <v>7744</v>
      </c>
      <c r="F64" s="172"/>
      <c r="G64" s="172"/>
      <c r="H64" s="172">
        <f>'将来負担比率（分子）の構造'!K$43</f>
        <v>7931</v>
      </c>
      <c r="I64" s="172"/>
      <c r="J64" s="172"/>
      <c r="K64" s="172">
        <f>'将来負担比率（分子）の構造'!L$43</f>
        <v>7432</v>
      </c>
      <c r="L64" s="172"/>
      <c r="M64" s="172"/>
      <c r="N64" s="172">
        <f>'将来負担比率（分子）の構造'!M$43</f>
        <v>7502</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29616</v>
      </c>
      <c r="C66" s="172"/>
      <c r="D66" s="172"/>
      <c r="E66" s="172">
        <f>'将来負担比率（分子）の構造'!J$41</f>
        <v>29408</v>
      </c>
      <c r="F66" s="172"/>
      <c r="G66" s="172"/>
      <c r="H66" s="172">
        <f>'将来負担比率（分子）の構造'!K$41</f>
        <v>28685</v>
      </c>
      <c r="I66" s="172"/>
      <c r="J66" s="172"/>
      <c r="K66" s="172">
        <f>'将来負担比率（分子）の構造'!L$41</f>
        <v>28389</v>
      </c>
      <c r="L66" s="172"/>
      <c r="M66" s="172"/>
      <c r="N66" s="172">
        <f>'将来負担比率（分子）の構造'!M$41</f>
        <v>29386</v>
      </c>
      <c r="O66" s="172"/>
      <c r="P66" s="172"/>
    </row>
    <row r="67" spans="1:16" x14ac:dyDescent="0.2">
      <c r="A67" s="172" t="s">
        <v>75</v>
      </c>
      <c r="B67" s="172" t="e">
        <f>NA()</f>
        <v>#N/A</v>
      </c>
      <c r="C67" s="172">
        <f>IF(ISNUMBER('将来負担比率（分子）の構造'!I$53), IF('将来負担比率（分子）の構造'!I$53 &lt; 0, 0, '将来負担比率（分子）の構造'!I$53), NA())</f>
        <v>3936</v>
      </c>
      <c r="D67" s="172" t="e">
        <f>NA()</f>
        <v>#N/A</v>
      </c>
      <c r="E67" s="172" t="e">
        <f>NA()</f>
        <v>#N/A</v>
      </c>
      <c r="F67" s="172">
        <f>IF(ISNUMBER('将来負担比率（分子）の構造'!J$53), IF('将来負担比率（分子）の構造'!J$53 &lt; 0, 0, '将来負担比率（分子）の構造'!J$53), NA())</f>
        <v>2215</v>
      </c>
      <c r="G67" s="172" t="e">
        <f>NA()</f>
        <v>#N/A</v>
      </c>
      <c r="H67" s="172" t="e">
        <f>NA()</f>
        <v>#N/A</v>
      </c>
      <c r="I67" s="172">
        <f>IF(ISNUMBER('将来負担比率（分子）の構造'!K$53), IF('将来負担比率（分子）の構造'!K$53 &lt; 0, 0, '将来負担比率（分子）の構造'!K$53), NA())</f>
        <v>2739</v>
      </c>
      <c r="J67" s="172" t="e">
        <f>NA()</f>
        <v>#N/A</v>
      </c>
      <c r="K67" s="172" t="e">
        <f>NA()</f>
        <v>#N/A</v>
      </c>
      <c r="L67" s="172">
        <f>IF(ISNUMBER('将来負担比率（分子）の構造'!L$53), IF('将来負担比率（分子）の構造'!L$53 &lt; 0, 0, '将来負担比率（分子）の構造'!L$53), NA())</f>
        <v>1015</v>
      </c>
      <c r="M67" s="172" t="e">
        <f>NA()</f>
        <v>#N/A</v>
      </c>
      <c r="N67" s="172" t="e">
        <f>NA()</f>
        <v>#N/A</v>
      </c>
      <c r="O67" s="172">
        <f>IF(ISNUMBER('将来負担比率（分子）の構造'!M$53), IF('将来負担比率（分子）の構造'!M$53 &lt; 0, 0, '将来負担比率（分子）の構造'!M$53), NA())</f>
        <v>2097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2687</v>
      </c>
      <c r="C72" s="176">
        <f>基金残高に係る経年分析!G55</f>
        <v>2842</v>
      </c>
      <c r="D72" s="176">
        <f>基金残高に係る経年分析!H55</f>
        <v>2514</v>
      </c>
    </row>
    <row r="73" spans="1:16" x14ac:dyDescent="0.2">
      <c r="A73" s="175" t="s">
        <v>78</v>
      </c>
      <c r="B73" s="176">
        <f>基金残高に係る経年分析!F56</f>
        <v>873</v>
      </c>
      <c r="C73" s="176">
        <f>基金残高に係る経年分析!G56</f>
        <v>881</v>
      </c>
      <c r="D73" s="176">
        <f>基金残高に係る経年分析!H56</f>
        <v>1088</v>
      </c>
    </row>
    <row r="74" spans="1:16" x14ac:dyDescent="0.2">
      <c r="A74" s="175" t="s">
        <v>79</v>
      </c>
      <c r="B74" s="176">
        <f>基金残高に係る経年分析!F57</f>
        <v>7321</v>
      </c>
      <c r="C74" s="176">
        <f>基金残高に係る経年分析!G57</f>
        <v>7516</v>
      </c>
      <c r="D74" s="176">
        <f>基金残高に係る経年分析!H57</f>
        <v>6268</v>
      </c>
    </row>
  </sheetData>
  <sheetProtection algorithmName="SHA-512" hashValue="w5Wm1J5C5KuSuFPzp4Y7LBPHmpHH1XN+/YUW7iepL9+8dc+UPizdVTjvf0uTF0F9XvapZETaolRQWJO1kLWGXA==" saltValue="YrC1cdfLFXGimWRz1mST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2023-03-22T00:46:59Z</cp:lastPrinted>
  <dcterms:created xsi:type="dcterms:W3CDTF">2023-02-20T07:21:05Z</dcterms:created>
  <dcterms:modified xsi:type="dcterms:W3CDTF">2023-10-09T23:57:19Z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