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0" yWindow="360" windowWidth="11700" windowHeight="8340" activeTab="0"/>
  </bookViews>
  <sheets>
    <sheet name="佐賀県の昼間人口" sheetId="1" r:id="rId1"/>
    <sheet name="流入・流出人口" sheetId="2" r:id="rId2"/>
    <sheet name="通勤・通学人口" sheetId="3" r:id="rId3"/>
    <sheet name="統計表" sheetId="4" r:id="rId4"/>
    <sheet name="用語解説" sheetId="5" r:id="rId5"/>
  </sheets>
  <definedNames>
    <definedName name="code">#REF!</definedName>
    <definedName name="Data" localSheetId="3">'統計表'!#REF!</definedName>
    <definedName name="Data">#REF!</definedName>
    <definedName name="DataEnd" localSheetId="3">'統計表'!#REF!</definedName>
    <definedName name="DataEnd">#REF!</definedName>
    <definedName name="Hyousoku" localSheetId="3">'統計表'!$A$2:$A$3</definedName>
    <definedName name="Hyousoku">#REF!</definedName>
    <definedName name="HyousokuArea" localSheetId="3">'統計表'!$A$4:$A$6</definedName>
    <definedName name="HyousokuArea">#REF!</definedName>
    <definedName name="HyousokuEnd" localSheetId="3">'統計表'!#REF!</definedName>
    <definedName name="HyousokuEnd">#REF!</definedName>
    <definedName name="Hyoutou" localSheetId="3">'統計表'!$B$2:$D$3</definedName>
    <definedName name="Hyoutou">#REF!</definedName>
    <definedName name="_xlnm.Print_Area" localSheetId="2">'通勤・通学人口'!$A$1:$Q$54</definedName>
    <definedName name="Rangai">#REF!</definedName>
    <definedName name="Rangai0" localSheetId="3">'統計表'!#REF!</definedName>
    <definedName name="Rangai0">#REF!</definedName>
    <definedName name="RangaiEng">#REF!</definedName>
    <definedName name="Title" localSheetId="3">'統計表'!$A$1:$D$1</definedName>
    <definedName name="Title">#REF!</definedName>
    <definedName name="TitleEnglish" localSheetId="3">'統計表'!#REF!</definedName>
    <definedName name="TitleEnglish">#REF!</definedName>
  </definedNames>
  <calcPr fullCalcOnLoad="1"/>
</workbook>
</file>

<file path=xl/sharedStrings.xml><?xml version="1.0" encoding="utf-8"?>
<sst xmlns="http://schemas.openxmlformats.org/spreadsheetml/2006/main" count="336" uniqueCount="236">
  <si>
    <t>人</t>
  </si>
  <si>
    <t>平成17年</t>
  </si>
  <si>
    <t>平成12年</t>
  </si>
  <si>
    <t>増減数</t>
  </si>
  <si>
    <t>増減率(%)</t>
  </si>
  <si>
    <t>昼間人口</t>
  </si>
  <si>
    <t>昼夜間人口比率</t>
  </si>
  <si>
    <t>区分</t>
  </si>
  <si>
    <t>総数</t>
  </si>
  <si>
    <t>男</t>
  </si>
  <si>
    <t>女</t>
  </si>
  <si>
    <t>常住人口</t>
  </si>
  <si>
    <t>（注）昼間人口、常住人口には、年齢不詳の者を含まない。</t>
  </si>
  <si>
    <t>佐賀市</t>
  </si>
  <si>
    <t>唐津市</t>
  </si>
  <si>
    <t>鳥栖市</t>
  </si>
  <si>
    <t>伊万里市</t>
  </si>
  <si>
    <t>武雄市</t>
  </si>
  <si>
    <t>東与賀町</t>
  </si>
  <si>
    <t>東脊振村</t>
  </si>
  <si>
    <t>脊振村</t>
  </si>
  <si>
    <t>七山村</t>
  </si>
  <si>
    <t>順位</t>
  </si>
  <si>
    <t>市町村名</t>
  </si>
  <si>
    <t>％</t>
  </si>
  <si>
    <t>－</t>
  </si>
  <si>
    <t>昭和60年</t>
  </si>
  <si>
    <t>平成2年</t>
  </si>
  <si>
    <t>平成7年</t>
  </si>
  <si>
    <t>他県への流出人口</t>
  </si>
  <si>
    <t>他県からの流入人口</t>
  </si>
  <si>
    <t>福岡県への流出人口</t>
  </si>
  <si>
    <t>福岡県からの流入人口</t>
  </si>
  <si>
    <t>長崎県への流出人口</t>
  </si>
  <si>
    <t>長崎県からの流入人口</t>
  </si>
  <si>
    <t>（注）上記の流出人口、流入人口は15歳以上の就業者及び15歳以上の通学者の集計結果から算出したものである。</t>
  </si>
  <si>
    <t>図-2　他県への流出人口、流入人口の推移（佐賀県）</t>
  </si>
  <si>
    <t>３　通勤・通学人口</t>
  </si>
  <si>
    <t>従業地・通学地</t>
  </si>
  <si>
    <t>自宅で従業</t>
  </si>
  <si>
    <t>自市町村内</t>
  </si>
  <si>
    <t>県内</t>
  </si>
  <si>
    <t>他県</t>
  </si>
  <si>
    <t>12年</t>
  </si>
  <si>
    <t>17年</t>
  </si>
  <si>
    <t>～17年</t>
  </si>
  <si>
    <t>～12年</t>
  </si>
  <si>
    <t>就業者・通学者数</t>
  </si>
  <si>
    <t>割合（％）</t>
  </si>
  <si>
    <t>増減率（％）</t>
  </si>
  <si>
    <t>通勤者</t>
  </si>
  <si>
    <t>自宅</t>
  </si>
  <si>
    <t>自宅外</t>
  </si>
  <si>
    <t>県外</t>
  </si>
  <si>
    <t>図-3　従業地・通学地別15歳以上就業者・通学者の割合の推移（佐賀県）</t>
  </si>
  <si>
    <t>玄海町</t>
  </si>
  <si>
    <t>西有田町</t>
  </si>
  <si>
    <t>太良町</t>
  </si>
  <si>
    <t>流入人口</t>
  </si>
  <si>
    <t>流出人口</t>
  </si>
  <si>
    <t>　自市町村に常住</t>
  </si>
  <si>
    <t>　他市町村に常住</t>
  </si>
  <si>
    <t>　　県内他市町村</t>
  </si>
  <si>
    <t>　　　福岡県</t>
  </si>
  <si>
    <t>表-3　佐賀県の流入人口、流出人口</t>
  </si>
  <si>
    <t>人となった。</t>
  </si>
  <si>
    <r>
      <t>【流入】</t>
    </r>
    <r>
      <rPr>
        <sz val="11"/>
        <rFont val="ＭＳ 明朝"/>
        <family val="1"/>
      </rPr>
      <t>他市町村からの通勤・通学者数</t>
    </r>
  </si>
  <si>
    <r>
      <t>【流出】</t>
    </r>
    <r>
      <rPr>
        <sz val="11"/>
        <rFont val="ＭＳ 明朝"/>
        <family val="1"/>
      </rPr>
      <t>他市町村への通勤・通学者数</t>
    </r>
  </si>
  <si>
    <t>多久市</t>
  </si>
  <si>
    <t>三田川町</t>
  </si>
  <si>
    <t>有田町</t>
  </si>
  <si>
    <t>鹿島市</t>
  </si>
  <si>
    <t>大町町</t>
  </si>
  <si>
    <t>川副町</t>
  </si>
  <si>
    <t>神埼町</t>
  </si>
  <si>
    <t>久保田町</t>
  </si>
  <si>
    <t>嬉野町</t>
  </si>
  <si>
    <t>千代田町</t>
  </si>
  <si>
    <t>上峰町</t>
  </si>
  <si>
    <t>江北町</t>
  </si>
  <si>
    <t>基山町</t>
  </si>
  <si>
    <t>白石町</t>
  </si>
  <si>
    <t>北方町</t>
  </si>
  <si>
    <t>山内町</t>
  </si>
  <si>
    <t>塩田町</t>
  </si>
  <si>
    <t>平成17年</t>
  </si>
  <si>
    <t>昼夜間人口比率</t>
  </si>
  <si>
    <t>昼間人口</t>
  </si>
  <si>
    <t>佐賀県</t>
  </si>
  <si>
    <t>小城市</t>
  </si>
  <si>
    <t>みやき町</t>
  </si>
  <si>
    <t>流出人口</t>
  </si>
  <si>
    <t>流入人口</t>
  </si>
  <si>
    <t>順位</t>
  </si>
  <si>
    <t>常住人口</t>
  </si>
  <si>
    <t>（人）</t>
  </si>
  <si>
    <t>－</t>
  </si>
  <si>
    <t>表-4　常住地による従業地・通学地別15歳以上就業者・通学者の推移</t>
  </si>
  <si>
    <t>流入人口の多い</t>
  </si>
  <si>
    <t>流入人口の少ない</t>
  </si>
  <si>
    <t>流出人口の多い</t>
  </si>
  <si>
    <t>流出人口の少ない</t>
  </si>
  <si>
    <t>（人）</t>
  </si>
  <si>
    <t>従業地・通学地</t>
  </si>
  <si>
    <t>自市区町村で従業・通学</t>
  </si>
  <si>
    <t>自宅</t>
  </si>
  <si>
    <t>自宅外</t>
  </si>
  <si>
    <t>他市区町村で従業・通学</t>
  </si>
  <si>
    <t>　従業・通学先が常住している市区町村以外にある場合</t>
  </si>
  <si>
    <t>自市内他区</t>
  </si>
  <si>
    <t>県内他市区町村</t>
  </si>
  <si>
    <t>　従業・通学先が常住地と同じ都道府県内の他の市区町村にある場合</t>
  </si>
  <si>
    <t>他県</t>
  </si>
  <si>
    <t>　従業・通学先が常住地と異なる都道府県にある場合</t>
  </si>
  <si>
    <t>（通勤・通学人口）</t>
  </si>
  <si>
    <t>（流出人口（通勤・通学者））</t>
  </si>
  <si>
    <t>（昼間人口と夜間人口）</t>
  </si>
  <si>
    <t>　　従業地・通学地とは，就業者又は通学者が従業・通学している場所をいい，</t>
  </si>
  <si>
    <t>　次のとおり区分した。</t>
  </si>
  <si>
    <t>　従業・通学先が常住している市区町村と同一の市区町村にある場合</t>
  </si>
  <si>
    <t>　従業している場所が，自分の居住する家又は家に附属した店・作業</t>
  </si>
  <si>
    <t>場などである場合</t>
  </si>
  <si>
    <t>　なお，併用住宅の商店・工場の事業主とその家族従業者や住み込み</t>
  </si>
  <si>
    <t>の従業員などの従業先がここに含まれる。また，農林漁家の人で，自</t>
  </si>
  <si>
    <t>家の田畑・山林や漁船で仕事をしている場合，自営の大工，左官など</t>
  </si>
  <si>
    <t>が自宅を離れて仕事をしている場合もここに含まれる。</t>
  </si>
  <si>
    <t>　常住地と同じ市区町村に従業・通学先がある人で上記の「自宅」以</t>
  </si>
  <si>
    <t>外の場合</t>
  </si>
  <si>
    <t>　「通勤・通学人口」とは，１．自宅外で従業している15歳以上就業者の人口と２．学校（予備校</t>
  </si>
  <si>
    <t>などの各種学校，専修学校を含む。）に通っている15歳以上通学者の人口をいう。</t>
  </si>
  <si>
    <t>　Ａ市における「流出人口（通勤・通学者）」とは，Ａ市に常住しＡ市以外へ通勤・通学する人口</t>
  </si>
  <si>
    <t>をいい，「流入人口（通勤・通学者）」とは，Ａ市以外に常住しＡ市に通勤・通学する人口をいう。</t>
  </si>
  <si>
    <t>　従業地・通学地による人口（昼間人口）とは，従業地・通学地集計の結果を用いて，次により算</t>
  </si>
  <si>
    <r>
      <t>（昼夜間人口比率）</t>
    </r>
    <r>
      <rPr>
        <sz val="11"/>
        <rFont val="ＭＳ 明朝"/>
        <family val="1"/>
      </rPr>
      <t xml:space="preserve"> </t>
    </r>
  </si>
  <si>
    <t>平成２２年国勢調査</t>
  </si>
  <si>
    <t>平成22年</t>
  </si>
  <si>
    <t>表-1　佐賀県の昼間人口、常住人口及び昼夜間人口比率（平成22･17年）</t>
  </si>
  <si>
    <t>「従業地･通学地による人口・産業等集計結果｣
(佐賀県)の概要</t>
  </si>
  <si>
    <t>　　平成22年10月1日に実施された国勢調査について、平成24年6月26日に従業地･通学地による</t>
  </si>
  <si>
    <t>　人口・産業等集計結果が公表されました。公表された調査結果の概要は次のとおりです。</t>
  </si>
  <si>
    <t>１　佐賀県の昼間人口：851,631人</t>
  </si>
  <si>
    <t>佐賀市</t>
  </si>
  <si>
    <t>鳥栖市</t>
  </si>
  <si>
    <t>伊万里市</t>
  </si>
  <si>
    <t>武雄市</t>
  </si>
  <si>
    <t>神埼市</t>
  </si>
  <si>
    <t>表-2　流入、流出人口の大きい市町、小さい市町</t>
  </si>
  <si>
    <t>太良町</t>
  </si>
  <si>
    <t>大町町</t>
  </si>
  <si>
    <t>江北町</t>
  </si>
  <si>
    <t>玄海町</t>
  </si>
  <si>
    <t>上峰町</t>
  </si>
  <si>
    <t>佐賀市</t>
  </si>
  <si>
    <t>鳥栖市</t>
  </si>
  <si>
    <t>小城市</t>
  </si>
  <si>
    <t>神埼市</t>
  </si>
  <si>
    <t>唐津市</t>
  </si>
  <si>
    <t>玄海町</t>
  </si>
  <si>
    <t>太良町</t>
  </si>
  <si>
    <t>大町町</t>
  </si>
  <si>
    <t>江北町</t>
  </si>
  <si>
    <t>上峰町</t>
  </si>
  <si>
    <t>22年</t>
  </si>
  <si>
    <t>～22年</t>
  </si>
  <si>
    <t>（佐賀県　平成7年～平成22年）</t>
  </si>
  <si>
    <t>平成22年</t>
  </si>
  <si>
    <t>嬉野市</t>
  </si>
  <si>
    <t>神埼市</t>
  </si>
  <si>
    <t>吉野ヶ里町</t>
  </si>
  <si>
    <t>基山町</t>
  </si>
  <si>
    <t>上峰町</t>
  </si>
  <si>
    <t>玄海町</t>
  </si>
  <si>
    <t>有田町</t>
  </si>
  <si>
    <t>大町町</t>
  </si>
  <si>
    <t>江北町</t>
  </si>
  <si>
    <t>白石町</t>
  </si>
  <si>
    <t>太良町</t>
  </si>
  <si>
    <t>　常住地が20大都市（札幌市，仙台市，さいたま市，千葉市，東京都</t>
  </si>
  <si>
    <t>場合。</t>
  </si>
  <si>
    <t>図-1　市町別昼夜間人口比率（平成22年）</t>
  </si>
  <si>
    <t>　昼間人口が常住人口より多い市町は5市町、昼間人口が常住人口より少ない市町が15市町である。昼</t>
  </si>
  <si>
    <t>佐賀県で従業・通学する者 1)</t>
  </si>
  <si>
    <t>　  他県</t>
  </si>
  <si>
    <t>　　  長崎県</t>
  </si>
  <si>
    <t xml:space="preserve">  自市町村で従業・通学</t>
  </si>
  <si>
    <t xml:space="preserve">    県内他市町村</t>
  </si>
  <si>
    <t xml:space="preserve">    他県</t>
  </si>
  <si>
    <t xml:space="preserve">      福岡県</t>
  </si>
  <si>
    <t xml:space="preserve">      長崎県</t>
  </si>
  <si>
    <t>佐賀県に常住する就業者・通学者 2)</t>
  </si>
  <si>
    <t xml:space="preserve">  他市町村で従業・通学 3)</t>
  </si>
  <si>
    <t xml:space="preserve">   1) 従業地・通学地「不詳」で、当地に常住している者を含む。</t>
  </si>
  <si>
    <t xml:space="preserve">   2) 従業地・通学地「不詳」を含む。</t>
  </si>
  <si>
    <t xml:space="preserve">   3) 他市区町村に従業・通学で、従業地・通学地「不詳」を含む。</t>
  </si>
  <si>
    <t>就業者・通学者 ※</t>
  </si>
  <si>
    <t>通勤者・通学者 ※</t>
  </si>
  <si>
    <t>他市町村 ※</t>
  </si>
  <si>
    <t>就業者 ※</t>
  </si>
  <si>
    <t>通学者 ※</t>
  </si>
  <si>
    <t>※ 平成22年については、従業地・通学地「不詳」を含む。</t>
  </si>
  <si>
    <t>　平成22年の佐賀県の昼間人口は851,631人で、前回調査の平成17年に比べ14,372人、1.7％減少して</t>
  </si>
  <si>
    <t>いる。昼夜間人口比率（常住人口100人当たりの昼間人口の割合）は100.2で、前回から0.2％上昇した。</t>
  </si>
  <si>
    <t>夜間人口比率が高いのは、玄海町（119.5）、鳥栖市（111.2）、佐賀市（107.4）などで、一方、低い</t>
  </si>
  <si>
    <t>のは小城市（84.2）、みやき町（90.2）、太良町（90.2）などである。</t>
  </si>
  <si>
    <t>２　流入人口：141,844人、流出人口：146,591人</t>
  </si>
  <si>
    <t>　佐賀県内の市町を従業地・通学地として、他の市町村から通勤・通学している流入人口は141,8</t>
  </si>
  <si>
    <t>44人、また、佐賀県内の市町を常住地として他の市町村へ通勤・通学している流出人口は146,591</t>
  </si>
  <si>
    <t>　他県から佐賀県内へ通勤・通学する流入人口は36,553人で、平成17年と比べ0.5％増加し、佐賀</t>
  </si>
  <si>
    <t>県から他県へ流出する人口は34,842人となり4.7％の減少となった。</t>
  </si>
  <si>
    <t>　佐賀県に常住する15歳以上の就業者・通学者（452,991人)のうち、自宅従業者を除く通勤・通学者</t>
  </si>
  <si>
    <t>は383,559人で、平成17年（394,949人）と比べて11,390人、2.9％の減少となっている。</t>
  </si>
  <si>
    <t>　このうち、従業地又は通学地が自市町村内の者は236,458人（就業者・通学者の52.2％）、県内の</t>
  </si>
  <si>
    <t>他市町村の者は105,291人（同23.2％）、他県の者は34,842人（同7.7％）となっており、平成17年に</t>
  </si>
  <si>
    <t>比べ、従業地又は通学地が自市町村内の者は0.1％の増加となったが、他県の者は4.7％の減少、県内</t>
  </si>
  <si>
    <t>の他市町村からの者は13.9％減少した。</t>
  </si>
  <si>
    <t>特別区部，横浜市，川崎市，相模原市，新潟市，静岡市，浜松市，名古</t>
  </si>
  <si>
    <t>これは，いわゆるその市区町村からの流出人口を示すものである。</t>
  </si>
  <si>
    <t>福岡市）にある人で，同じ市（都）内の他の区に従業地・通学地がある</t>
  </si>
  <si>
    <t>＜注意点＞</t>
  </si>
  <si>
    <t>　１．他市区町村に従業・通学するということは，その従業地・通学地のある市区町村からみれば，</t>
  </si>
  <si>
    <t>　　　で，これはいわゆる従業地・通学地への流入人口を示すものである。</t>
  </si>
  <si>
    <t>　　　他市区町村に常住している人が当該市区町村に従業・通学するためにやってくるということ</t>
  </si>
  <si>
    <t>　　　ここでいう従業地とは，就業者が仕事をしている場所のことであるが，例えば，外務員，運</t>
  </si>
  <si>
    <t>　　　転者などのように雇われて戸外で仕事をしている人については，所属している事業所のある</t>
  </si>
  <si>
    <t>　　　市区町村を，船の乗組員（雇用者）については，その船が主な根拠地としている港のある市</t>
  </si>
  <si>
    <t>　　　区町村をそれぞれ従業地とした。</t>
  </si>
  <si>
    <t>　　　いては，ここにいう「通学者」とはせず，「就業者」としている。</t>
  </si>
  <si>
    <t>　３．ふだん学校に通っていた人であっても，調査週間中，収入を伴う仕事を少しでもした人につ</t>
  </si>
  <si>
    <t>下回っているときは昼間人口が夜間人口を下回ることを示している。</t>
  </si>
  <si>
    <t>屋市，京都市，大阪市，堺市，神戸市，岡山市，広島市，北九州市及び</t>
  </si>
  <si>
    <t>　２．従業地が外国の場合，便宜，同一の市区町村として取り扱った。</t>
  </si>
  <si>
    <t>出された人口である。したがって，夜間勤務の人，夜間学校に通っている人も便宜，昼間勤務，昼</t>
  </si>
  <si>
    <t>間通学とみなして昼間人口に含んでいます。ただし，この昼間人口には，買物客などの非定常的な</t>
  </si>
  <si>
    <t>域に常住している人口である。</t>
  </si>
  <si>
    <t>移動については考慮していない。また，常住地による人口(夜間人口)とは，調査の時期に調査の地</t>
  </si>
  <si>
    <t>次式により算出され，100を上回っているときは昼間人口が夜間人口を上回ることを示し，１００を</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</si>
</sst>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0"/>
    <numFmt numFmtId="180" formatCode="#,##0.000"/>
    <numFmt numFmtId="181" formatCode="#,"/>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quot;¥&quot;#,##0;\-&quot;¥&quot;#,##0"/>
    <numFmt numFmtId="189" formatCode="&quot;¥&quot;#,##0;[Red]\-&quot;¥&quot;#,##0"/>
    <numFmt numFmtId="190" formatCode="_(&quot;$&quot;* #,##0_);_(&quot;$&quot;* \(#,##0\);_(&quot;$&quot;* &quot;-&quot;_);_(@_)"/>
    <numFmt numFmtId="191" formatCode="_(&quot;$&quot;* #,##0.00_);_(&quot;$&quot;* \(#,##0.00\);_(&quot;$&quot;* &quot;-&quot;??_);_(@_)"/>
    <numFmt numFmtId="192" formatCode="\ ###,###,##0;&quot;-&quot;###,###,##0"/>
    <numFmt numFmtId="193" formatCode="#,###,###,##0;&quot; -&quot;###,###,##0"/>
    <numFmt numFmtId="194" formatCode="##,###,###,##0;&quot;-&quot;#,###,###,##0"/>
    <numFmt numFmtId="195" formatCode="##,###,##0;&quot;-&quot;#,###,##0"/>
    <numFmt numFmtId="196" formatCode="#,##0_);[Red]\(#,##0\)"/>
  </numFmts>
  <fonts count="56">
    <font>
      <sz val="11"/>
      <name val="ＭＳ Ｐゴシック"/>
      <family val="3"/>
    </font>
    <font>
      <sz val="6"/>
      <name val="ＭＳ Ｐゴシック"/>
      <family val="3"/>
    </font>
    <font>
      <sz val="20"/>
      <name val="ＭＳ 明朝"/>
      <family val="1"/>
    </font>
    <font>
      <sz val="11"/>
      <name val="ＭＳ 明朝"/>
      <family val="1"/>
    </font>
    <font>
      <sz val="10"/>
      <name val="ＭＳ 明朝"/>
      <family val="1"/>
    </font>
    <font>
      <sz val="9"/>
      <name val="ＭＳ 明朝"/>
      <family val="1"/>
    </font>
    <font>
      <sz val="11"/>
      <color indexed="9"/>
      <name val="ＭＳ 明朝"/>
      <family val="1"/>
    </font>
    <font>
      <b/>
      <sz val="11"/>
      <name val="ＭＳ ゴシック"/>
      <family val="3"/>
    </font>
    <font>
      <sz val="13.5"/>
      <name val="ＭＳ Ｐゴシック"/>
      <family val="3"/>
    </font>
    <font>
      <sz val="11"/>
      <name val="ＭＳ ゴシック"/>
      <family val="3"/>
    </font>
    <font>
      <i/>
      <sz val="11"/>
      <color indexed="9"/>
      <name val="ＭＳ 明朝"/>
      <family val="1"/>
    </font>
    <font>
      <u val="single"/>
      <sz val="10"/>
      <color indexed="12"/>
      <name val="明朝"/>
      <family val="1"/>
    </font>
    <font>
      <u val="single"/>
      <sz val="10"/>
      <color indexed="36"/>
      <name val="明朝"/>
      <family val="1"/>
    </font>
    <font>
      <sz val="11"/>
      <color indexed="8"/>
      <name val="ＭＳ Ｐゴシック"/>
      <family val="3"/>
    </font>
    <font>
      <sz val="10"/>
      <color indexed="8"/>
      <name val="ＭＳ 明朝"/>
      <family val="1"/>
    </font>
    <font>
      <sz val="10"/>
      <color indexed="8"/>
      <name val="ＭＳ ゴシック"/>
      <family val="3"/>
    </font>
    <font>
      <sz val="12"/>
      <color indexed="8"/>
      <name val="ＭＳ 明朝"/>
      <family val="1"/>
    </font>
    <font>
      <b/>
      <sz val="11"/>
      <color indexed="12"/>
      <name val="ＭＳ 明朝"/>
      <family val="1"/>
    </font>
    <font>
      <b/>
      <sz val="11"/>
      <name val="ＭＳ 明朝"/>
      <family val="1"/>
    </font>
    <font>
      <sz val="12.1"/>
      <name val="Courier New"/>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color indexed="63"/>
      </left>
      <right style="thin"/>
      <top style="thin"/>
      <bottom style="thin"/>
    </border>
    <border>
      <left>
        <color indexed="63"/>
      </left>
      <right>
        <color indexed="63"/>
      </right>
      <top style="thin"/>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 fillId="0" borderId="0">
      <alignment/>
      <protection/>
    </xf>
    <xf numFmtId="0" fontId="12" fillId="0" borderId="0" applyNumberFormat="0" applyFill="0" applyBorder="0" applyAlignment="0" applyProtection="0"/>
    <xf numFmtId="0" fontId="54" fillId="32" borderId="0" applyNumberFormat="0" applyBorder="0" applyAlignment="0" applyProtection="0"/>
  </cellStyleXfs>
  <cellXfs count="19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6" fillId="0" borderId="0" xfId="0" applyFont="1" applyAlignment="1">
      <alignment vertical="center"/>
    </xf>
    <xf numFmtId="3" fontId="5" fillId="33" borderId="10" xfId="0" applyNumberFormat="1" applyFont="1" applyFill="1" applyBorder="1" applyAlignment="1">
      <alignment vertical="center"/>
    </xf>
    <xf numFmtId="0" fontId="4" fillId="34" borderId="11" xfId="0" applyFont="1" applyFill="1" applyBorder="1" applyAlignment="1">
      <alignment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4" fillId="34" borderId="0" xfId="0" applyFont="1" applyFill="1" applyBorder="1" applyAlignment="1">
      <alignment vertical="center"/>
    </xf>
    <xf numFmtId="0" fontId="4" fillId="34" borderId="14" xfId="0" applyFont="1" applyFill="1" applyBorder="1" applyAlignment="1">
      <alignment vertical="center"/>
    </xf>
    <xf numFmtId="0" fontId="4" fillId="34" borderId="15" xfId="0" applyFont="1" applyFill="1" applyBorder="1" applyAlignment="1">
      <alignment vertical="center"/>
    </xf>
    <xf numFmtId="0" fontId="4" fillId="35" borderId="16" xfId="0" applyFont="1" applyFill="1" applyBorder="1" applyAlignment="1">
      <alignment vertical="center"/>
    </xf>
    <xf numFmtId="0" fontId="4" fillId="35" borderId="17" xfId="0" applyFont="1" applyFill="1" applyBorder="1" applyAlignment="1">
      <alignment horizontal="right" vertical="center"/>
    </xf>
    <xf numFmtId="0" fontId="7" fillId="0" borderId="0" xfId="0" applyFont="1" applyAlignment="1">
      <alignment vertical="center"/>
    </xf>
    <xf numFmtId="0" fontId="3" fillId="33" borderId="16" xfId="0" applyFont="1" applyFill="1" applyBorder="1" applyAlignment="1">
      <alignment vertical="center"/>
    </xf>
    <xf numFmtId="0" fontId="4" fillId="33" borderId="16" xfId="0" applyFont="1" applyFill="1" applyBorder="1" applyAlignment="1">
      <alignment horizontal="right" vertical="center"/>
    </xf>
    <xf numFmtId="3" fontId="3" fillId="33" borderId="18" xfId="0" applyNumberFormat="1" applyFont="1" applyFill="1" applyBorder="1" applyAlignment="1">
      <alignment vertical="center"/>
    </xf>
    <xf numFmtId="0" fontId="3" fillId="33" borderId="16" xfId="0" applyFont="1" applyFill="1" applyBorder="1" applyAlignment="1">
      <alignment horizontal="right" vertical="center"/>
    </xf>
    <xf numFmtId="176" fontId="3" fillId="33" borderId="18" xfId="0" applyNumberFormat="1" applyFont="1" applyFill="1" applyBorder="1" applyAlignment="1">
      <alignment vertical="center"/>
    </xf>
    <xf numFmtId="176" fontId="3" fillId="33" borderId="17" xfId="0" applyNumberFormat="1" applyFont="1" applyFill="1" applyBorder="1" applyAlignment="1">
      <alignment vertical="center"/>
    </xf>
    <xf numFmtId="3" fontId="3" fillId="33" borderId="17" xfId="0" applyNumberFormat="1" applyFont="1" applyFill="1" applyBorder="1" applyAlignment="1">
      <alignment horizontal="right" vertical="center"/>
    </xf>
    <xf numFmtId="0" fontId="3" fillId="34" borderId="13" xfId="0" applyFont="1" applyFill="1" applyBorder="1" applyAlignment="1">
      <alignment vertical="center"/>
    </xf>
    <xf numFmtId="0" fontId="3" fillId="34" borderId="13" xfId="0" applyFont="1" applyFill="1" applyBorder="1" applyAlignment="1">
      <alignment horizontal="distributed" vertical="center"/>
    </xf>
    <xf numFmtId="0" fontId="3" fillId="34" borderId="14" xfId="0" applyFont="1" applyFill="1" applyBorder="1" applyAlignment="1">
      <alignment horizontal="distributed" vertical="center"/>
    </xf>
    <xf numFmtId="0" fontId="3" fillId="35" borderId="19" xfId="0" applyFont="1" applyFill="1" applyBorder="1" applyAlignment="1">
      <alignment horizontal="center" vertical="center"/>
    </xf>
    <xf numFmtId="0" fontId="8" fillId="0" borderId="0" xfId="0" applyFont="1" applyAlignment="1">
      <alignment vertical="center"/>
    </xf>
    <xf numFmtId="0" fontId="3" fillId="33" borderId="11" xfId="0" applyFont="1" applyFill="1" applyBorder="1" applyAlignment="1">
      <alignment vertical="center"/>
    </xf>
    <xf numFmtId="0" fontId="4" fillId="33" borderId="20" xfId="0" applyFont="1" applyFill="1" applyBorder="1" applyAlignment="1">
      <alignment horizontal="right" vertical="center"/>
    </xf>
    <xf numFmtId="0" fontId="3" fillId="34" borderId="19" xfId="0" applyFont="1" applyFill="1" applyBorder="1" applyAlignment="1">
      <alignment horizontal="distributed"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13" xfId="0" applyFont="1" applyFill="1" applyBorder="1" applyAlignment="1">
      <alignment vertical="center"/>
    </xf>
    <xf numFmtId="3" fontId="3" fillId="33" borderId="0" xfId="0" applyNumberFormat="1"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distributed" vertical="center"/>
    </xf>
    <xf numFmtId="3" fontId="3" fillId="33" borderId="15" xfId="0" applyNumberFormat="1" applyFont="1" applyFill="1" applyBorder="1" applyAlignment="1">
      <alignment vertical="center"/>
    </xf>
    <xf numFmtId="0" fontId="3" fillId="33" borderId="14" xfId="0" applyFont="1" applyFill="1" applyBorder="1" applyAlignment="1">
      <alignment vertical="center"/>
    </xf>
    <xf numFmtId="0" fontId="9"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distributed" vertical="center"/>
    </xf>
    <xf numFmtId="3" fontId="6" fillId="0" borderId="0" xfId="0" applyNumberFormat="1" applyFont="1" applyBorder="1" applyAlignment="1">
      <alignment vertical="center"/>
    </xf>
    <xf numFmtId="3" fontId="10" fillId="0" borderId="0" xfId="0" applyNumberFormat="1" applyFont="1" applyBorder="1" applyAlignment="1">
      <alignment vertical="center"/>
    </xf>
    <xf numFmtId="49" fontId="15" fillId="0" borderId="0" xfId="61" applyNumberFormat="1" applyFont="1" applyBorder="1" applyAlignment="1">
      <alignment vertical="center"/>
      <protection/>
    </xf>
    <xf numFmtId="49" fontId="14" fillId="0" borderId="0" xfId="61" applyNumberFormat="1" applyFont="1" applyBorder="1" applyAlignment="1">
      <alignment vertical="center"/>
      <protection/>
    </xf>
    <xf numFmtId="192" fontId="15" fillId="0" borderId="0" xfId="61" applyNumberFormat="1" applyFont="1" applyFill="1" applyBorder="1" applyAlignment="1">
      <alignment vertical="center"/>
      <protection/>
    </xf>
    <xf numFmtId="179" fontId="15" fillId="0" borderId="0" xfId="61" applyNumberFormat="1" applyFont="1" applyFill="1" applyBorder="1" applyAlignment="1">
      <alignment vertical="center"/>
      <protection/>
    </xf>
    <xf numFmtId="192" fontId="15" fillId="0" borderId="13" xfId="61" applyNumberFormat="1" applyFont="1" applyFill="1" applyBorder="1" applyAlignment="1">
      <alignment vertical="center"/>
      <protection/>
    </xf>
    <xf numFmtId="179" fontId="14" fillId="0" borderId="0" xfId="61" applyNumberFormat="1" applyFont="1" applyFill="1" applyBorder="1" applyAlignment="1">
      <alignment vertical="center"/>
      <protection/>
    </xf>
    <xf numFmtId="179" fontId="14" fillId="0" borderId="10" xfId="61" applyNumberFormat="1" applyFont="1" applyFill="1" applyBorder="1" applyAlignment="1">
      <alignment vertical="center"/>
      <protection/>
    </xf>
    <xf numFmtId="179" fontId="14" fillId="0" borderId="15" xfId="61" applyNumberFormat="1" applyFont="1" applyFill="1" applyBorder="1" applyAlignment="1">
      <alignment vertical="center"/>
      <protection/>
    </xf>
    <xf numFmtId="0" fontId="4" fillId="0" borderId="0" xfId="62" applyFont="1" applyBorder="1" applyAlignment="1">
      <alignment vertical="center"/>
      <protection/>
    </xf>
    <xf numFmtId="2" fontId="4" fillId="0" borderId="0" xfId="62" applyNumberFormat="1" applyFont="1" applyBorder="1" applyAlignment="1">
      <alignment vertical="center"/>
      <protection/>
    </xf>
    <xf numFmtId="3" fontId="4" fillId="0" borderId="0" xfId="62" applyNumberFormat="1" applyFont="1" applyBorder="1" applyAlignment="1">
      <alignment vertical="center"/>
      <protection/>
    </xf>
    <xf numFmtId="192" fontId="14" fillId="0" borderId="0" xfId="61" applyNumberFormat="1" applyFont="1" applyFill="1" applyBorder="1" applyAlignment="1">
      <alignment vertical="center"/>
      <protection/>
    </xf>
    <xf numFmtId="192" fontId="14" fillId="0" borderId="13" xfId="61" applyNumberFormat="1" applyFont="1" applyFill="1" applyBorder="1" applyAlignment="1">
      <alignment vertical="center"/>
      <protection/>
    </xf>
    <xf numFmtId="192" fontId="14" fillId="0" borderId="15" xfId="61" applyNumberFormat="1" applyFont="1" applyFill="1" applyBorder="1" applyAlignment="1">
      <alignment vertical="center"/>
      <protection/>
    </xf>
    <xf numFmtId="49" fontId="16" fillId="0" borderId="0" xfId="61" applyNumberFormat="1" applyFont="1" applyBorder="1" applyAlignment="1">
      <alignment vertical="center"/>
      <protection/>
    </xf>
    <xf numFmtId="192" fontId="15" fillId="0" borderId="0" xfId="61" applyNumberFormat="1" applyFont="1" applyFill="1" applyBorder="1" applyAlignment="1">
      <alignment horizontal="right" vertical="center"/>
      <protection/>
    </xf>
    <xf numFmtId="3" fontId="16" fillId="0" borderId="18" xfId="61" applyNumberFormat="1" applyFont="1" applyBorder="1" applyAlignment="1">
      <alignment horizontal="center" vertical="center"/>
      <protection/>
    </xf>
    <xf numFmtId="3" fontId="14" fillId="0" borderId="18" xfId="61" applyNumberFormat="1" applyFont="1" applyBorder="1" applyAlignment="1">
      <alignment horizontal="center" vertical="center"/>
      <protection/>
    </xf>
    <xf numFmtId="179" fontId="15" fillId="0" borderId="18" xfId="61" applyNumberFormat="1" applyFont="1" applyBorder="1" applyAlignment="1">
      <alignment vertical="center"/>
      <protection/>
    </xf>
    <xf numFmtId="179" fontId="14" fillId="0" borderId="18" xfId="61" applyNumberFormat="1" applyFont="1" applyBorder="1" applyAlignment="1">
      <alignment vertical="center"/>
      <protection/>
    </xf>
    <xf numFmtId="192" fontId="15" fillId="0" borderId="10" xfId="61" applyNumberFormat="1" applyFont="1" applyFill="1" applyBorder="1" applyAlignment="1">
      <alignment horizontal="right" vertical="center"/>
      <protection/>
    </xf>
    <xf numFmtId="192" fontId="14" fillId="0" borderId="10" xfId="61" applyNumberFormat="1" applyFont="1" applyFill="1" applyBorder="1" applyAlignment="1">
      <alignment vertical="center"/>
      <protection/>
    </xf>
    <xf numFmtId="192" fontId="14" fillId="0" borderId="21" xfId="61" applyNumberFormat="1" applyFont="1" applyFill="1" applyBorder="1" applyAlignment="1">
      <alignment vertical="center"/>
      <protection/>
    </xf>
    <xf numFmtId="192" fontId="14" fillId="0" borderId="22" xfId="61" applyNumberFormat="1" applyFont="1" applyFill="1" applyBorder="1" applyAlignment="1">
      <alignment vertical="center"/>
      <protection/>
    </xf>
    <xf numFmtId="179" fontId="14" fillId="0" borderId="22" xfId="61" applyNumberFormat="1" applyFont="1" applyFill="1" applyBorder="1" applyAlignment="1">
      <alignment vertical="center"/>
      <protection/>
    </xf>
    <xf numFmtId="192" fontId="14" fillId="0" borderId="23" xfId="61" applyNumberFormat="1" applyFont="1" applyFill="1" applyBorder="1" applyAlignment="1">
      <alignment vertical="center"/>
      <protection/>
    </xf>
    <xf numFmtId="179" fontId="14" fillId="0" borderId="23" xfId="61" applyNumberFormat="1" applyFont="1" applyFill="1" applyBorder="1" applyAlignment="1">
      <alignment vertical="center"/>
      <protection/>
    </xf>
    <xf numFmtId="192" fontId="14" fillId="0" borderId="24" xfId="61" applyNumberFormat="1" applyFont="1" applyFill="1" applyBorder="1" applyAlignment="1">
      <alignment vertical="center"/>
      <protection/>
    </xf>
    <xf numFmtId="192" fontId="14" fillId="0" borderId="25" xfId="61" applyNumberFormat="1" applyFont="1" applyFill="1" applyBorder="1" applyAlignment="1">
      <alignment vertical="center"/>
      <protection/>
    </xf>
    <xf numFmtId="192" fontId="15" fillId="0" borderId="20" xfId="61" applyNumberFormat="1" applyFont="1" applyFill="1" applyBorder="1" applyAlignment="1">
      <alignment horizontal="right" vertical="center"/>
      <protection/>
    </xf>
    <xf numFmtId="49" fontId="16" fillId="35" borderId="11" xfId="61" applyNumberFormat="1" applyFont="1" applyFill="1" applyBorder="1" applyAlignment="1">
      <alignment vertical="center"/>
      <protection/>
    </xf>
    <xf numFmtId="0" fontId="4" fillId="35" borderId="13" xfId="62" applyFont="1" applyFill="1" applyBorder="1" applyAlignment="1">
      <alignment horizontal="distributed" vertical="center"/>
      <protection/>
    </xf>
    <xf numFmtId="49" fontId="14" fillId="35" borderId="13" xfId="62" applyNumberFormat="1" applyFont="1" applyFill="1" applyBorder="1" applyAlignment="1">
      <alignment horizontal="center" vertical="center"/>
      <protection/>
    </xf>
    <xf numFmtId="49" fontId="15" fillId="33" borderId="16" xfId="61" applyNumberFormat="1" applyFont="1" applyFill="1" applyBorder="1" applyAlignment="1">
      <alignment horizontal="distributed" vertical="center"/>
      <protection/>
    </xf>
    <xf numFmtId="49" fontId="14" fillId="33" borderId="18" xfId="61" applyNumberFormat="1" applyFont="1" applyFill="1" applyBorder="1" applyAlignment="1">
      <alignment horizontal="distributed" vertical="center"/>
      <protection/>
    </xf>
    <xf numFmtId="49" fontId="14" fillId="33" borderId="26" xfId="61" applyNumberFormat="1" applyFont="1" applyFill="1" applyBorder="1" applyAlignment="1">
      <alignment horizontal="distributed" vertical="center"/>
      <protection/>
    </xf>
    <xf numFmtId="49" fontId="14" fillId="33" borderId="27" xfId="61" applyNumberFormat="1" applyFont="1" applyFill="1" applyBorder="1" applyAlignment="1">
      <alignment horizontal="distributed" vertical="center"/>
      <protection/>
    </xf>
    <xf numFmtId="49" fontId="14" fillId="33" borderId="17" xfId="61" applyNumberFormat="1" applyFont="1" applyFill="1" applyBorder="1" applyAlignment="1">
      <alignment horizontal="distributed" vertical="center"/>
      <protection/>
    </xf>
    <xf numFmtId="49" fontId="14" fillId="34" borderId="17" xfId="61" applyNumberFormat="1" applyFont="1" applyFill="1" applyBorder="1" applyAlignment="1">
      <alignment horizontal="right" vertical="center" wrapText="1"/>
      <protection/>
    </xf>
    <xf numFmtId="49" fontId="14" fillId="34" borderId="19" xfId="61" applyNumberFormat="1" applyFont="1" applyFill="1" applyBorder="1" applyAlignment="1">
      <alignment horizontal="center" vertical="center" wrapText="1"/>
      <protection/>
    </xf>
    <xf numFmtId="0" fontId="14" fillId="34" borderId="19" xfId="62" applyFont="1" applyFill="1" applyBorder="1" applyAlignment="1">
      <alignment horizontal="center" vertical="center"/>
      <protection/>
    </xf>
    <xf numFmtId="2" fontId="14" fillId="34" borderId="17" xfId="61" applyNumberFormat="1" applyFont="1" applyFill="1" applyBorder="1" applyAlignment="1">
      <alignment vertical="center"/>
      <protection/>
    </xf>
    <xf numFmtId="2" fontId="14" fillId="34" borderId="19" xfId="61" applyNumberFormat="1" applyFont="1" applyFill="1" applyBorder="1" applyAlignment="1">
      <alignment horizontal="center" vertical="center"/>
      <protection/>
    </xf>
    <xf numFmtId="0" fontId="3" fillId="34" borderId="16"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7" xfId="0" applyFont="1" applyFill="1" applyBorder="1" applyAlignment="1">
      <alignment horizontal="distributed" vertical="center"/>
    </xf>
    <xf numFmtId="0" fontId="3" fillId="34" borderId="28" xfId="0" applyFont="1" applyFill="1" applyBorder="1" applyAlignment="1">
      <alignment horizontal="right" vertical="center"/>
    </xf>
    <xf numFmtId="0" fontId="17" fillId="0" borderId="0" xfId="0" applyFont="1" applyAlignment="1">
      <alignment vertical="center"/>
    </xf>
    <xf numFmtId="0" fontId="18" fillId="0" borderId="0" xfId="0" applyFont="1" applyAlignment="1">
      <alignment vertical="top"/>
    </xf>
    <xf numFmtId="0" fontId="18" fillId="0" borderId="0" xfId="0" applyFont="1" applyAlignment="1">
      <alignment vertical="center"/>
    </xf>
    <xf numFmtId="0" fontId="19" fillId="0" borderId="0" xfId="0" applyFont="1" applyAlignment="1">
      <alignment vertical="center"/>
    </xf>
    <xf numFmtId="49" fontId="16" fillId="35" borderId="29" xfId="61" applyNumberFormat="1" applyFont="1" applyFill="1" applyBorder="1" applyAlignment="1">
      <alignment horizontal="center" vertical="center"/>
      <protection/>
    </xf>
    <xf numFmtId="0" fontId="3" fillId="0" borderId="0" xfId="0" applyFont="1" applyFill="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Fill="1" applyBorder="1" applyAlignment="1">
      <alignment vertical="center"/>
    </xf>
    <xf numFmtId="3" fontId="55" fillId="0" borderId="0" xfId="0" applyNumberFormat="1" applyFont="1" applyFill="1" applyBorder="1" applyAlignment="1">
      <alignment vertical="center"/>
    </xf>
    <xf numFmtId="179" fontId="55" fillId="0" borderId="0" xfId="0" applyNumberFormat="1" applyFont="1" applyFill="1" applyBorder="1" applyAlignment="1">
      <alignment vertical="center"/>
    </xf>
    <xf numFmtId="3" fontId="3" fillId="28" borderId="18" xfId="0" applyNumberFormat="1" applyFont="1" applyFill="1" applyBorder="1" applyAlignment="1">
      <alignment vertical="center"/>
    </xf>
    <xf numFmtId="0" fontId="3" fillId="33" borderId="18" xfId="0" applyFont="1" applyFill="1" applyBorder="1" applyAlignment="1">
      <alignment horizontal="distributed" vertical="center"/>
    </xf>
    <xf numFmtId="187" fontId="3" fillId="33" borderId="10" xfId="0" applyNumberFormat="1" applyFont="1" applyFill="1" applyBorder="1" applyAlignment="1">
      <alignment horizontal="right" vertical="center"/>
    </xf>
    <xf numFmtId="0" fontId="3" fillId="33" borderId="17" xfId="0" applyFont="1" applyFill="1" applyBorder="1" applyAlignment="1">
      <alignment horizontal="distributed" vertical="center"/>
    </xf>
    <xf numFmtId="3" fontId="3" fillId="33" borderId="17" xfId="0" applyNumberFormat="1" applyFont="1" applyFill="1" applyBorder="1" applyAlignment="1">
      <alignment vertical="center"/>
    </xf>
    <xf numFmtId="187" fontId="3" fillId="33" borderId="21" xfId="0" applyNumberFormat="1" applyFont="1" applyFill="1" applyBorder="1" applyAlignment="1">
      <alignment horizontal="right" vertical="center"/>
    </xf>
    <xf numFmtId="187" fontId="3" fillId="33" borderId="20" xfId="0" applyNumberFormat="1" applyFont="1" applyFill="1" applyBorder="1" applyAlignment="1">
      <alignment horizontal="right" vertical="center"/>
    </xf>
    <xf numFmtId="0" fontId="3" fillId="0" borderId="0" xfId="0" applyFont="1" applyAlignment="1">
      <alignment horizontal="right" vertical="center"/>
    </xf>
    <xf numFmtId="3" fontId="5" fillId="33" borderId="11" xfId="0" applyNumberFormat="1" applyFont="1" applyFill="1" applyBorder="1" applyAlignment="1">
      <alignment vertical="center"/>
    </xf>
    <xf numFmtId="3" fontId="5" fillId="33" borderId="12" xfId="0" applyNumberFormat="1" applyFont="1" applyFill="1" applyBorder="1" applyAlignment="1">
      <alignment vertical="center"/>
    </xf>
    <xf numFmtId="3" fontId="5" fillId="33" borderId="20" xfId="0" applyNumberFormat="1" applyFont="1" applyFill="1" applyBorder="1" applyAlignment="1">
      <alignment vertical="center"/>
    </xf>
    <xf numFmtId="179" fontId="5" fillId="33" borderId="12" xfId="0" applyNumberFormat="1" applyFont="1" applyFill="1" applyBorder="1" applyAlignment="1">
      <alignment vertical="center"/>
    </xf>
    <xf numFmtId="179" fontId="5" fillId="33" borderId="11" xfId="0" applyNumberFormat="1" applyFont="1" applyFill="1" applyBorder="1" applyAlignment="1">
      <alignment vertical="center"/>
    </xf>
    <xf numFmtId="179" fontId="5" fillId="33" borderId="20"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0" xfId="0" applyNumberFormat="1" applyFont="1" applyFill="1" applyBorder="1" applyAlignment="1">
      <alignment vertical="center"/>
    </xf>
    <xf numFmtId="179" fontId="5" fillId="33" borderId="0" xfId="0" applyNumberFormat="1" applyFont="1" applyFill="1" applyBorder="1" applyAlignment="1">
      <alignment vertical="center"/>
    </xf>
    <xf numFmtId="179" fontId="5" fillId="33" borderId="13" xfId="0" applyNumberFormat="1" applyFont="1" applyFill="1" applyBorder="1" applyAlignment="1">
      <alignment vertical="center"/>
    </xf>
    <xf numFmtId="179" fontId="5" fillId="33" borderId="10" xfId="0" applyNumberFormat="1" applyFont="1" applyFill="1" applyBorder="1" applyAlignment="1">
      <alignment vertical="center"/>
    </xf>
    <xf numFmtId="3" fontId="5" fillId="28" borderId="10" xfId="0" applyNumberFormat="1" applyFont="1" applyFill="1" applyBorder="1" applyAlignment="1">
      <alignment vertical="center"/>
    </xf>
    <xf numFmtId="3" fontId="5" fillId="33" borderId="14" xfId="0" applyNumberFormat="1" applyFont="1" applyFill="1" applyBorder="1" applyAlignment="1">
      <alignment vertical="center"/>
    </xf>
    <xf numFmtId="3" fontId="5" fillId="33" borderId="15" xfId="0" applyNumberFormat="1" applyFont="1" applyFill="1" applyBorder="1" applyAlignment="1">
      <alignment vertical="center"/>
    </xf>
    <xf numFmtId="3" fontId="5" fillId="33" borderId="21" xfId="0" applyNumberFormat="1" applyFont="1" applyFill="1" applyBorder="1" applyAlignment="1">
      <alignment vertical="center"/>
    </xf>
    <xf numFmtId="179" fontId="5" fillId="33" borderId="15" xfId="0" applyNumberFormat="1" applyFont="1" applyFill="1" applyBorder="1" applyAlignment="1">
      <alignment vertical="center"/>
    </xf>
    <xf numFmtId="179" fontId="5" fillId="33" borderId="14" xfId="0" applyNumberFormat="1" applyFont="1" applyFill="1" applyBorder="1" applyAlignment="1">
      <alignment vertical="center"/>
    </xf>
    <xf numFmtId="179" fontId="5" fillId="33" borderId="21" xfId="0" applyNumberFormat="1" applyFont="1" applyFill="1" applyBorder="1" applyAlignment="1">
      <alignment vertical="center"/>
    </xf>
    <xf numFmtId="192" fontId="20" fillId="0" borderId="0" xfId="61" applyNumberFormat="1" applyFont="1" applyFill="1" applyBorder="1" applyAlignment="1">
      <alignment horizontal="right" vertical="center"/>
      <protection/>
    </xf>
    <xf numFmtId="192" fontId="4" fillId="0" borderId="0" xfId="61" applyNumberFormat="1" applyFont="1" applyFill="1" applyBorder="1" applyAlignment="1">
      <alignment vertical="center"/>
      <protection/>
    </xf>
    <xf numFmtId="192" fontId="4" fillId="0" borderId="22" xfId="61" applyNumberFormat="1" applyFont="1" applyFill="1" applyBorder="1" applyAlignment="1">
      <alignment vertical="center"/>
      <protection/>
    </xf>
    <xf numFmtId="192" fontId="4" fillId="0" borderId="23" xfId="61" applyNumberFormat="1" applyFont="1" applyFill="1" applyBorder="1" applyAlignment="1">
      <alignment vertical="center"/>
      <protection/>
    </xf>
    <xf numFmtId="192" fontId="4" fillId="0" borderId="15" xfId="61" applyNumberFormat="1" applyFont="1" applyFill="1" applyBorder="1" applyAlignment="1">
      <alignment vertical="center"/>
      <protection/>
    </xf>
    <xf numFmtId="192" fontId="20" fillId="0" borderId="0" xfId="61" applyNumberFormat="1" applyFont="1" applyFill="1" applyBorder="1" applyAlignment="1">
      <alignment vertical="center"/>
      <protection/>
    </xf>
    <xf numFmtId="192" fontId="4" fillId="0" borderId="13" xfId="61" applyNumberFormat="1" applyFont="1" applyFill="1" applyBorder="1" applyAlignment="1">
      <alignment vertical="center"/>
      <protection/>
    </xf>
    <xf numFmtId="192" fontId="4" fillId="0" borderId="30" xfId="61" applyNumberFormat="1" applyFont="1" applyFill="1" applyBorder="1" applyAlignment="1">
      <alignment vertical="center"/>
      <protection/>
    </xf>
    <xf numFmtId="192" fontId="4" fillId="0" borderId="31" xfId="61" applyNumberFormat="1" applyFont="1" applyFill="1" applyBorder="1" applyAlignment="1">
      <alignment vertical="center"/>
      <protection/>
    </xf>
    <xf numFmtId="192" fontId="4" fillId="0" borderId="14" xfId="61" applyNumberFormat="1" applyFont="1" applyFill="1" applyBorder="1" applyAlignment="1">
      <alignment vertical="center"/>
      <protection/>
    </xf>
    <xf numFmtId="192" fontId="20" fillId="0" borderId="13" xfId="61" applyNumberFormat="1" applyFont="1" applyFill="1" applyBorder="1" applyAlignment="1">
      <alignment vertical="center"/>
      <protection/>
    </xf>
    <xf numFmtId="192" fontId="14" fillId="0" borderId="30" xfId="61" applyNumberFormat="1" applyFont="1" applyFill="1" applyBorder="1" applyAlignment="1">
      <alignment vertical="center"/>
      <protection/>
    </xf>
    <xf numFmtId="192" fontId="14" fillId="0" borderId="31" xfId="61" applyNumberFormat="1" applyFont="1" applyFill="1" applyBorder="1" applyAlignment="1">
      <alignment vertical="center"/>
      <protection/>
    </xf>
    <xf numFmtId="192" fontId="14" fillId="0" borderId="14" xfId="61" applyNumberFormat="1" applyFont="1" applyFill="1" applyBorder="1" applyAlignment="1">
      <alignment vertical="center"/>
      <protection/>
    </xf>
    <xf numFmtId="3" fontId="4" fillId="0" borderId="12" xfId="62" applyNumberFormat="1" applyFont="1" applyBorder="1" applyAlignment="1">
      <alignment vertical="center"/>
      <protection/>
    </xf>
    <xf numFmtId="2" fontId="14" fillId="34" borderId="32" xfId="61" applyNumberFormat="1" applyFont="1" applyFill="1" applyBorder="1" applyAlignment="1">
      <alignment horizontal="center" vertical="center"/>
      <protection/>
    </xf>
    <xf numFmtId="2" fontId="14" fillId="34" borderId="28" xfId="61" applyNumberFormat="1" applyFont="1" applyFill="1" applyBorder="1" applyAlignment="1">
      <alignment horizontal="center" vertical="center"/>
      <protection/>
    </xf>
    <xf numFmtId="49" fontId="14" fillId="34" borderId="15" xfId="61" applyNumberFormat="1" applyFont="1" applyFill="1" applyBorder="1" applyAlignment="1">
      <alignment horizontal="right" vertical="center" wrapText="1"/>
      <protection/>
    </xf>
    <xf numFmtId="0" fontId="18" fillId="0" borderId="0" xfId="0" applyFont="1" applyFill="1" applyAlignment="1">
      <alignment vertical="top"/>
    </xf>
    <xf numFmtId="0" fontId="3"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34" borderId="32" xfId="0" applyFont="1" applyFill="1" applyBorder="1" applyAlignment="1">
      <alignment horizontal="distributed" vertical="center"/>
    </xf>
    <xf numFmtId="0" fontId="3" fillId="34" borderId="29" xfId="0" applyFont="1" applyFill="1" applyBorder="1" applyAlignment="1">
      <alignment horizontal="distributed" vertical="center"/>
    </xf>
    <xf numFmtId="0" fontId="3" fillId="34" borderId="28" xfId="0" applyFont="1" applyFill="1" applyBorder="1" applyAlignment="1">
      <alignment horizontal="distributed" vertical="center"/>
    </xf>
    <xf numFmtId="0" fontId="3" fillId="34" borderId="16" xfId="0" applyFont="1" applyFill="1" applyBorder="1" applyAlignment="1">
      <alignment horizontal="distributed" vertical="center"/>
    </xf>
    <xf numFmtId="0" fontId="3" fillId="34" borderId="17" xfId="0" applyFont="1" applyFill="1" applyBorder="1" applyAlignment="1">
      <alignment horizontal="distributed" vertical="center"/>
    </xf>
    <xf numFmtId="0" fontId="3" fillId="34" borderId="16" xfId="0" applyFont="1" applyFill="1" applyBorder="1" applyAlignment="1">
      <alignment horizontal="distributed" vertical="center"/>
    </xf>
    <xf numFmtId="0" fontId="3" fillId="34" borderId="19" xfId="0" applyFont="1" applyFill="1" applyBorder="1" applyAlignment="1">
      <alignment horizontal="distributed" vertical="center"/>
    </xf>
    <xf numFmtId="0" fontId="3" fillId="34" borderId="19" xfId="0" applyFont="1" applyFill="1" applyBorder="1" applyAlignment="1">
      <alignment horizontal="center" vertical="center"/>
    </xf>
    <xf numFmtId="187" fontId="3" fillId="33" borderId="14" xfId="0" applyNumberFormat="1" applyFont="1" applyFill="1" applyBorder="1" applyAlignment="1">
      <alignment horizontal="right" vertical="center"/>
    </xf>
    <xf numFmtId="187" fontId="3" fillId="33" borderId="21" xfId="0" applyNumberFormat="1" applyFont="1" applyFill="1" applyBorder="1" applyAlignment="1">
      <alignment horizontal="right" vertical="center"/>
    </xf>
    <xf numFmtId="187" fontId="3" fillId="33" borderId="15" xfId="0" applyNumberFormat="1" applyFont="1" applyFill="1" applyBorder="1" applyAlignment="1">
      <alignment horizontal="right" vertical="center"/>
    </xf>
    <xf numFmtId="187" fontId="3" fillId="33" borderId="13" xfId="0" applyNumberFormat="1" applyFont="1" applyFill="1" applyBorder="1" applyAlignment="1">
      <alignment horizontal="right" vertical="center"/>
    </xf>
    <xf numFmtId="187" fontId="3" fillId="33" borderId="10" xfId="0" applyNumberFormat="1" applyFont="1" applyFill="1" applyBorder="1" applyAlignment="1">
      <alignment horizontal="right" vertical="center"/>
    </xf>
    <xf numFmtId="0" fontId="3" fillId="34" borderId="32" xfId="0" applyFont="1" applyFill="1" applyBorder="1" applyAlignment="1">
      <alignment horizontal="distributed" vertical="center"/>
    </xf>
    <xf numFmtId="0" fontId="3" fillId="34" borderId="28" xfId="0" applyFont="1" applyFill="1" applyBorder="1" applyAlignment="1">
      <alignment horizontal="distributed" vertical="center"/>
    </xf>
    <xf numFmtId="187" fontId="3" fillId="33" borderId="0" xfId="0" applyNumberFormat="1" applyFont="1" applyFill="1" applyBorder="1" applyAlignment="1">
      <alignment horizontal="right" vertical="center"/>
    </xf>
    <xf numFmtId="0" fontId="4" fillId="0" borderId="0" xfId="0" applyFont="1" applyBorder="1" applyAlignment="1">
      <alignment horizontal="center" vertical="center" shrinkToFit="1"/>
    </xf>
    <xf numFmtId="187" fontId="3" fillId="33" borderId="12" xfId="0" applyNumberFormat="1" applyFont="1" applyFill="1" applyBorder="1" applyAlignment="1">
      <alignment horizontal="right" vertical="center"/>
    </xf>
    <xf numFmtId="187" fontId="3" fillId="33" borderId="20" xfId="0" applyNumberFormat="1" applyFont="1" applyFill="1" applyBorder="1" applyAlignment="1">
      <alignment horizontal="right" vertical="center"/>
    </xf>
    <xf numFmtId="0" fontId="4" fillId="34" borderId="19"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distributed" vertical="center"/>
    </xf>
    <xf numFmtId="0" fontId="4" fillId="34" borderId="32" xfId="0" applyFont="1" applyFill="1" applyBorder="1" applyAlignment="1">
      <alignment horizontal="distributed" vertical="center"/>
    </xf>
    <xf numFmtId="0" fontId="4" fillId="34" borderId="29" xfId="0" applyFont="1" applyFill="1" applyBorder="1" applyAlignment="1">
      <alignment horizontal="distributed" vertical="center"/>
    </xf>
    <xf numFmtId="0" fontId="4" fillId="34" borderId="28" xfId="0" applyFont="1" applyFill="1" applyBorder="1" applyAlignment="1">
      <alignment horizontal="distributed" vertical="center"/>
    </xf>
    <xf numFmtId="0" fontId="4" fillId="34" borderId="19" xfId="0" applyFont="1" applyFill="1" applyBorder="1" applyAlignment="1">
      <alignment horizontal="distributed" vertical="center"/>
    </xf>
    <xf numFmtId="49" fontId="16" fillId="35" borderId="32" xfId="61" applyNumberFormat="1" applyFont="1" applyFill="1" applyBorder="1" applyAlignment="1">
      <alignment horizontal="center" vertical="center"/>
      <protection/>
    </xf>
    <xf numFmtId="49" fontId="16" fillId="35" borderId="29" xfId="61" applyNumberFormat="1" applyFont="1" applyFill="1" applyBorder="1" applyAlignment="1">
      <alignment horizontal="center" vertical="center"/>
      <protection/>
    </xf>
    <xf numFmtId="49" fontId="16" fillId="35" borderId="28" xfId="61" applyNumberFormat="1" applyFont="1" applyFill="1" applyBorder="1" applyAlignment="1">
      <alignment horizontal="center" vertical="center"/>
      <protection/>
    </xf>
    <xf numFmtId="49" fontId="14" fillId="34" borderId="11" xfId="61" applyNumberFormat="1" applyFont="1" applyFill="1" applyBorder="1" applyAlignment="1">
      <alignment horizontal="center" vertical="center" wrapText="1"/>
      <protection/>
    </xf>
    <xf numFmtId="49" fontId="14" fillId="34" borderId="20" xfId="61" applyNumberFormat="1" applyFont="1" applyFill="1" applyBorder="1" applyAlignment="1">
      <alignment horizontal="center" vertical="center" wrapText="1"/>
      <protection/>
    </xf>
    <xf numFmtId="2" fontId="14" fillId="34" borderId="11" xfId="61" applyNumberFormat="1" applyFont="1" applyFill="1" applyBorder="1" applyAlignment="1">
      <alignment horizontal="center" vertical="center"/>
      <protection/>
    </xf>
    <xf numFmtId="2" fontId="14" fillId="34" borderId="20" xfId="61" applyNumberFormat="1" applyFont="1" applyFill="1" applyBorder="1" applyAlignment="1">
      <alignment horizontal="center" vertical="center"/>
      <protection/>
    </xf>
    <xf numFmtId="3" fontId="14" fillId="34" borderId="11" xfId="61" applyNumberFormat="1" applyFont="1" applyFill="1" applyBorder="1" applyAlignment="1">
      <alignment horizontal="center" vertical="center"/>
      <protection/>
    </xf>
    <xf numFmtId="3" fontId="14" fillId="34" borderId="20" xfId="61" applyNumberFormat="1" applyFont="1" applyFill="1" applyBorder="1" applyAlignment="1">
      <alignment horizontal="center" vertical="center"/>
      <protection/>
    </xf>
    <xf numFmtId="3" fontId="16" fillId="35" borderId="32" xfId="61" applyNumberFormat="1" applyFont="1" applyFill="1" applyBorder="1" applyAlignment="1">
      <alignment horizontal="center" vertical="center"/>
      <protection/>
    </xf>
    <xf numFmtId="3" fontId="16" fillId="35" borderId="29" xfId="61" applyNumberFormat="1" applyFont="1" applyFill="1" applyBorder="1" applyAlignment="1">
      <alignment horizontal="center" vertical="center"/>
      <protection/>
    </xf>
    <xf numFmtId="3" fontId="16" fillId="35" borderId="28" xfId="61" applyNumberFormat="1" applyFont="1" applyFill="1" applyBorder="1" applyAlignment="1">
      <alignment horizontal="center" vertical="center"/>
      <protection/>
    </xf>
    <xf numFmtId="0" fontId="3" fillId="0" borderId="0" xfId="0" applyFont="1" applyAlignment="1">
      <alignment vertical="center" wrapText="1"/>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昼夜間人口資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http://www.stat.go.jp/data/kokusei/2005/jutsu1/img/j2.gif" TargetMode="External" /><Relationship Id="rId2" Type="http://schemas.openxmlformats.org/officeDocument/2006/relationships/image" Target="http://www.stat.go.jp/data/kokusei/2005/jutsu1/img/j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24</xdr:row>
      <xdr:rowOff>114300</xdr:rowOff>
    </xdr:from>
    <xdr:to>
      <xdr:col>11</xdr:col>
      <xdr:colOff>647700</xdr:colOff>
      <xdr:row>44</xdr:row>
      <xdr:rowOff>28575</xdr:rowOff>
    </xdr:to>
    <xdr:pic>
      <xdr:nvPicPr>
        <xdr:cNvPr id="1" name="図 8"/>
        <xdr:cNvPicPr preferRelativeResize="1">
          <a:picLocks noChangeAspect="1"/>
        </xdr:cNvPicPr>
      </xdr:nvPicPr>
      <xdr:blipFill>
        <a:blip r:embed="rId1"/>
        <a:stretch>
          <a:fillRect/>
        </a:stretch>
      </xdr:blipFill>
      <xdr:spPr>
        <a:xfrm>
          <a:off x="114300" y="5715000"/>
          <a:ext cx="7534275" cy="410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33</xdr:row>
      <xdr:rowOff>123825</xdr:rowOff>
    </xdr:from>
    <xdr:to>
      <xdr:col>11</xdr:col>
      <xdr:colOff>571500</xdr:colOff>
      <xdr:row>50</xdr:row>
      <xdr:rowOff>142875</xdr:rowOff>
    </xdr:to>
    <xdr:pic>
      <xdr:nvPicPr>
        <xdr:cNvPr id="1" name="図 5"/>
        <xdr:cNvPicPr preferRelativeResize="1">
          <a:picLocks noChangeAspect="1"/>
        </xdr:cNvPicPr>
      </xdr:nvPicPr>
      <xdr:blipFill>
        <a:blip r:embed="rId1"/>
        <a:stretch>
          <a:fillRect/>
        </a:stretch>
      </xdr:blipFill>
      <xdr:spPr>
        <a:xfrm>
          <a:off x="200025" y="7038975"/>
          <a:ext cx="7391400" cy="3581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37</xdr:row>
      <xdr:rowOff>114300</xdr:rowOff>
    </xdr:from>
    <xdr:to>
      <xdr:col>15</xdr:col>
      <xdr:colOff>238125</xdr:colOff>
      <xdr:row>53</xdr:row>
      <xdr:rowOff>66675</xdr:rowOff>
    </xdr:to>
    <xdr:pic>
      <xdr:nvPicPr>
        <xdr:cNvPr id="1" name="図 5"/>
        <xdr:cNvPicPr preferRelativeResize="1">
          <a:picLocks noChangeAspect="1"/>
        </xdr:cNvPicPr>
      </xdr:nvPicPr>
      <xdr:blipFill>
        <a:blip r:embed="rId1"/>
        <a:stretch>
          <a:fillRect/>
        </a:stretch>
      </xdr:blipFill>
      <xdr:spPr>
        <a:xfrm>
          <a:off x="123825" y="7448550"/>
          <a:ext cx="6810375" cy="3305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1076325</xdr:colOff>
      <xdr:row>60</xdr:row>
      <xdr:rowOff>95250</xdr:rowOff>
    </xdr:from>
    <xdr:to>
      <xdr:col>3</xdr:col>
      <xdr:colOff>781050</xdr:colOff>
      <xdr:row>64</xdr:row>
      <xdr:rowOff>123825</xdr:rowOff>
    </xdr:to>
    <xdr:pic>
      <xdr:nvPicPr>
        <xdr:cNvPr id="1" name="Picture 1" descr="A市の昼夜間人口比率の算出方法"/>
        <xdr:cNvPicPr preferRelativeResize="1">
          <a:picLocks noChangeAspect="1"/>
        </xdr:cNvPicPr>
      </xdr:nvPicPr>
      <xdr:blipFill>
        <a:blip r:link="rId1"/>
        <a:stretch>
          <a:fillRect/>
        </a:stretch>
      </xdr:blipFill>
      <xdr:spPr>
        <a:xfrm>
          <a:off x="1076325" y="10382250"/>
          <a:ext cx="3286125" cy="714375"/>
        </a:xfrm>
        <a:prstGeom prst="rect">
          <a:avLst/>
        </a:prstGeom>
        <a:noFill/>
        <a:ln w="9525" cmpd="sng">
          <a:noFill/>
        </a:ln>
      </xdr:spPr>
    </xdr:pic>
    <xdr:clientData/>
  </xdr:twoCellAnchor>
  <xdr:twoCellAnchor>
    <xdr:from>
      <xdr:col>0</xdr:col>
      <xdr:colOff>1171575</xdr:colOff>
      <xdr:row>53</xdr:row>
      <xdr:rowOff>85725</xdr:rowOff>
    </xdr:from>
    <xdr:to>
      <xdr:col>3</xdr:col>
      <xdr:colOff>714375</xdr:colOff>
      <xdr:row>56</xdr:row>
      <xdr:rowOff>104775</xdr:rowOff>
    </xdr:to>
    <xdr:pic>
      <xdr:nvPicPr>
        <xdr:cNvPr id="2" name="Picture 2" descr="A市の昼間人口の算出方法"/>
        <xdr:cNvPicPr preferRelativeResize="1">
          <a:picLocks noChangeAspect="1"/>
        </xdr:cNvPicPr>
      </xdr:nvPicPr>
      <xdr:blipFill>
        <a:blip r:link="rId2"/>
        <a:stretch>
          <a:fillRect/>
        </a:stretch>
      </xdr:blipFill>
      <xdr:spPr>
        <a:xfrm>
          <a:off x="1171575" y="9182100"/>
          <a:ext cx="31242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showGridLines="0" tabSelected="1" zoomScale="91" zoomScaleNormal="91" zoomScalePageLayoutView="0" workbookViewId="0" topLeftCell="A1">
      <selection activeCell="A1" sqref="A1:K1"/>
    </sheetView>
  </sheetViews>
  <sheetFormatPr defaultColWidth="9.00390625" defaultRowHeight="16.5" customHeight="1"/>
  <cols>
    <col min="1" max="1" width="2.00390625" style="1" customWidth="1"/>
    <col min="2" max="2" width="10.00390625" style="1" customWidth="1"/>
    <col min="3" max="11" width="8.875" style="1" customWidth="1"/>
    <col min="12" max="12" width="9.00390625" style="1" customWidth="1"/>
    <col min="13" max="13" width="3.50390625" style="1" bestFit="1" customWidth="1"/>
    <col min="14" max="15" width="9.50390625" style="1" bestFit="1" customWidth="1"/>
    <col min="16" max="16384" width="9.00390625" style="1" customWidth="1"/>
  </cols>
  <sheetData>
    <row r="1" spans="1:11" ht="30" customHeight="1">
      <c r="A1" s="153" t="s">
        <v>134</v>
      </c>
      <c r="B1" s="153"/>
      <c r="C1" s="153"/>
      <c r="D1" s="153"/>
      <c r="E1" s="153"/>
      <c r="F1" s="153"/>
      <c r="G1" s="153"/>
      <c r="H1" s="153"/>
      <c r="I1" s="153"/>
      <c r="J1" s="153"/>
      <c r="K1" s="153"/>
    </row>
    <row r="2" spans="1:11" ht="48" customHeight="1">
      <c r="A2" s="154" t="s">
        <v>137</v>
      </c>
      <c r="B2" s="153"/>
      <c r="C2" s="153"/>
      <c r="D2" s="153"/>
      <c r="E2" s="153"/>
      <c r="F2" s="153"/>
      <c r="G2" s="153"/>
      <c r="H2" s="153"/>
      <c r="I2" s="153"/>
      <c r="J2" s="153"/>
      <c r="K2" s="153"/>
    </row>
    <row r="4" ht="16.5" customHeight="1">
      <c r="A4" s="1" t="s">
        <v>138</v>
      </c>
    </row>
    <row r="5" ht="16.5" customHeight="1">
      <c r="A5" s="1" t="s">
        <v>139</v>
      </c>
    </row>
    <row r="7" ht="16.5" customHeight="1">
      <c r="A7" s="15" t="s">
        <v>140</v>
      </c>
    </row>
    <row r="8" ht="16.5" customHeight="1">
      <c r="B8" s="1" t="s">
        <v>200</v>
      </c>
    </row>
    <row r="9" ht="16.5" customHeight="1">
      <c r="B9" s="1" t="s">
        <v>201</v>
      </c>
    </row>
    <row r="10" ht="16.5" customHeight="1">
      <c r="B10" s="1" t="s">
        <v>180</v>
      </c>
    </row>
    <row r="11" ht="16.5" customHeight="1">
      <c r="B11" s="1" t="s">
        <v>202</v>
      </c>
    </row>
    <row r="12" ht="16.5" customHeight="1">
      <c r="B12" s="1" t="s">
        <v>203</v>
      </c>
    </row>
    <row r="13" ht="16.5" customHeight="1">
      <c r="N13" s="99"/>
    </row>
    <row r="14" ht="16.5" customHeight="1">
      <c r="B14" s="1" t="s">
        <v>136</v>
      </c>
    </row>
    <row r="15" spans="2:11" ht="16.5" customHeight="1">
      <c r="B15" s="158" t="s">
        <v>7</v>
      </c>
      <c r="C15" s="155" t="s">
        <v>5</v>
      </c>
      <c r="D15" s="156"/>
      <c r="E15" s="157"/>
      <c r="F15" s="155" t="s">
        <v>11</v>
      </c>
      <c r="G15" s="156"/>
      <c r="H15" s="157"/>
      <c r="I15" s="155" t="s">
        <v>6</v>
      </c>
      <c r="J15" s="156"/>
      <c r="K15" s="157"/>
    </row>
    <row r="16" spans="2:11" ht="16.5" customHeight="1">
      <c r="B16" s="159"/>
      <c r="C16" s="26" t="s">
        <v>8</v>
      </c>
      <c r="D16" s="26" t="s">
        <v>9</v>
      </c>
      <c r="E16" s="26" t="s">
        <v>10</v>
      </c>
      <c r="F16" s="26" t="s">
        <v>8</v>
      </c>
      <c r="G16" s="26" t="s">
        <v>9</v>
      </c>
      <c r="H16" s="26" t="s">
        <v>10</v>
      </c>
      <c r="I16" s="26" t="s">
        <v>8</v>
      </c>
      <c r="J16" s="26" t="s">
        <v>9</v>
      </c>
      <c r="K16" s="26" t="s">
        <v>10</v>
      </c>
    </row>
    <row r="17" spans="2:11" ht="16.5" customHeight="1">
      <c r="B17" s="23"/>
      <c r="C17" s="19" t="s">
        <v>0</v>
      </c>
      <c r="D17" s="19" t="s">
        <v>0</v>
      </c>
      <c r="E17" s="19" t="s">
        <v>0</v>
      </c>
      <c r="F17" s="19" t="s">
        <v>0</v>
      </c>
      <c r="G17" s="19" t="s">
        <v>0</v>
      </c>
      <c r="H17" s="19" t="s">
        <v>0</v>
      </c>
      <c r="I17" s="19" t="s">
        <v>24</v>
      </c>
      <c r="J17" s="19" t="s">
        <v>24</v>
      </c>
      <c r="K17" s="19" t="s">
        <v>24</v>
      </c>
    </row>
    <row r="18" spans="2:11" ht="16.5" customHeight="1">
      <c r="B18" s="24" t="s">
        <v>135</v>
      </c>
      <c r="C18" s="107">
        <v>851631</v>
      </c>
      <c r="D18" s="107">
        <v>402215</v>
      </c>
      <c r="E18" s="107">
        <v>449416</v>
      </c>
      <c r="F18" s="107">
        <v>849788</v>
      </c>
      <c r="G18" s="107">
        <v>400136</v>
      </c>
      <c r="H18" s="107">
        <v>449652</v>
      </c>
      <c r="I18" s="20">
        <f>C18/F18*100</f>
        <v>100.216877621242</v>
      </c>
      <c r="J18" s="20">
        <f>D18/G18*100</f>
        <v>100.51957334506267</v>
      </c>
      <c r="K18" s="20">
        <f>E18/H18*100</f>
        <v>99.94751496713013</v>
      </c>
    </row>
    <row r="19" spans="2:11" ht="16.5" customHeight="1">
      <c r="B19" s="24" t="s">
        <v>1</v>
      </c>
      <c r="C19" s="107">
        <v>866003</v>
      </c>
      <c r="D19" s="107">
        <v>408972</v>
      </c>
      <c r="E19" s="107">
        <v>457031</v>
      </c>
      <c r="F19" s="107">
        <v>865941</v>
      </c>
      <c r="G19" s="107">
        <v>407984</v>
      </c>
      <c r="H19" s="107">
        <v>457957</v>
      </c>
      <c r="I19" s="20">
        <v>100</v>
      </c>
      <c r="J19" s="20">
        <v>100.2</v>
      </c>
      <c r="K19" s="20">
        <v>99.8</v>
      </c>
    </row>
    <row r="20" spans="2:11" ht="16.5" customHeight="1">
      <c r="B20" s="24" t="s">
        <v>3</v>
      </c>
      <c r="C20" s="18">
        <f aca="true" t="shared" si="0" ref="C20:K20">C18-C19</f>
        <v>-14372</v>
      </c>
      <c r="D20" s="18">
        <f t="shared" si="0"/>
        <v>-6757</v>
      </c>
      <c r="E20" s="18">
        <f t="shared" si="0"/>
        <v>-7615</v>
      </c>
      <c r="F20" s="18">
        <f t="shared" si="0"/>
        <v>-16153</v>
      </c>
      <c r="G20" s="18">
        <f t="shared" si="0"/>
        <v>-7848</v>
      </c>
      <c r="H20" s="18">
        <f t="shared" si="0"/>
        <v>-8305</v>
      </c>
      <c r="I20" s="20">
        <f t="shared" si="0"/>
        <v>0.2168776212420056</v>
      </c>
      <c r="J20" s="20">
        <f t="shared" si="0"/>
        <v>0.31957334506266477</v>
      </c>
      <c r="K20" s="20">
        <f t="shared" si="0"/>
        <v>0.14751496713013523</v>
      </c>
    </row>
    <row r="21" spans="2:11" ht="16.5" customHeight="1">
      <c r="B21" s="25" t="s">
        <v>4</v>
      </c>
      <c r="C21" s="21">
        <f aca="true" t="shared" si="1" ref="C21:H21">(C18-C19)/C19*100</f>
        <v>-1.6595785464946426</v>
      </c>
      <c r="D21" s="21">
        <f t="shared" si="1"/>
        <v>-1.652191348062948</v>
      </c>
      <c r="E21" s="21">
        <f t="shared" si="1"/>
        <v>-1.6661889456076284</v>
      </c>
      <c r="F21" s="21">
        <f t="shared" si="1"/>
        <v>-1.865369580606531</v>
      </c>
      <c r="G21" s="21">
        <f t="shared" si="1"/>
        <v>-1.9236048472489116</v>
      </c>
      <c r="H21" s="21">
        <f t="shared" si="1"/>
        <v>-1.8134890393639576</v>
      </c>
      <c r="I21" s="22" t="s">
        <v>25</v>
      </c>
      <c r="J21" s="22" t="s">
        <v>25</v>
      </c>
      <c r="K21" s="22" t="s">
        <v>25</v>
      </c>
    </row>
    <row r="22" ht="16.5" customHeight="1">
      <c r="B22" s="2" t="s">
        <v>12</v>
      </c>
    </row>
    <row r="24" ht="16.5" customHeight="1">
      <c r="B24" s="1" t="s">
        <v>179</v>
      </c>
    </row>
  </sheetData>
  <sheetProtection/>
  <mergeCells count="6">
    <mergeCell ref="A1:K1"/>
    <mergeCell ref="A2:K2"/>
    <mergeCell ref="I15:K15"/>
    <mergeCell ref="F15:H15"/>
    <mergeCell ref="C15:E15"/>
    <mergeCell ref="B15:B16"/>
  </mergeCells>
  <printOptions/>
  <pageMargins left="0.5905511811023623" right="0.5905511811023623" top="0.5905511811023623" bottom="0.5905511811023623" header="0.5118110236220472" footer="0.5118110236220472"/>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showGridLines="0" zoomScalePageLayoutView="0" workbookViewId="0" topLeftCell="A1">
      <selection activeCell="A1" sqref="A1"/>
    </sheetView>
  </sheetViews>
  <sheetFormatPr defaultColWidth="9.00390625" defaultRowHeight="16.5" customHeight="1"/>
  <cols>
    <col min="1" max="1" width="2.00390625" style="1" customWidth="1"/>
    <col min="2" max="2" width="6.25390625" style="1" customWidth="1"/>
    <col min="3" max="5" width="10.50390625" style="1" customWidth="1"/>
    <col min="6" max="6" width="5.125" style="1" customWidth="1"/>
    <col min="7" max="7" width="5.25390625" style="1" customWidth="1"/>
    <col min="8" max="11" width="10.50390625" style="1" customWidth="1"/>
    <col min="12" max="12" width="22.75390625" style="1" bestFit="1" customWidth="1"/>
    <col min="13" max="14" width="9.50390625" style="1" bestFit="1" customWidth="1"/>
    <col min="15" max="15" width="8.50390625" style="1" bestFit="1" customWidth="1"/>
    <col min="16" max="17" width="9.50390625" style="1" bestFit="1" customWidth="1"/>
    <col min="18" max="16384" width="9.00390625" style="1" customWidth="1"/>
  </cols>
  <sheetData>
    <row r="1" ht="16.5" customHeight="1">
      <c r="A1" s="15" t="s">
        <v>204</v>
      </c>
    </row>
    <row r="2" ht="16.5" customHeight="1">
      <c r="B2" s="1" t="s">
        <v>205</v>
      </c>
    </row>
    <row r="3" ht="16.5" customHeight="1">
      <c r="B3" s="1" t="s">
        <v>206</v>
      </c>
    </row>
    <row r="4" ht="16.5" customHeight="1">
      <c r="B4" s="1" t="s">
        <v>65</v>
      </c>
    </row>
    <row r="5" ht="16.5" customHeight="1">
      <c r="B5" s="1" t="s">
        <v>207</v>
      </c>
    </row>
    <row r="6" ht="16.5" customHeight="1">
      <c r="B6" s="1" t="s">
        <v>208</v>
      </c>
    </row>
    <row r="8" ht="16.5" customHeight="1">
      <c r="B8" s="1" t="s">
        <v>146</v>
      </c>
    </row>
    <row r="9" spans="2:8" ht="16.5" customHeight="1">
      <c r="B9" s="42" t="s">
        <v>66</v>
      </c>
      <c r="H9" s="42" t="s">
        <v>67</v>
      </c>
    </row>
    <row r="10" spans="2:11" ht="16.5" customHeight="1">
      <c r="B10" s="162" t="s">
        <v>22</v>
      </c>
      <c r="C10" s="160" t="s">
        <v>98</v>
      </c>
      <c r="D10" s="161"/>
      <c r="E10" s="160" t="s">
        <v>99</v>
      </c>
      <c r="F10" s="161"/>
      <c r="G10" s="161"/>
      <c r="H10" s="160" t="s">
        <v>100</v>
      </c>
      <c r="I10" s="161"/>
      <c r="J10" s="160" t="s">
        <v>101</v>
      </c>
      <c r="K10" s="161"/>
    </row>
    <row r="11" spans="2:11" ht="16.5" customHeight="1">
      <c r="B11" s="162"/>
      <c r="C11" s="94" t="s">
        <v>23</v>
      </c>
      <c r="D11" s="30" t="s">
        <v>58</v>
      </c>
      <c r="E11" s="94" t="s">
        <v>23</v>
      </c>
      <c r="F11" s="168" t="s">
        <v>58</v>
      </c>
      <c r="G11" s="169"/>
      <c r="H11" s="94" t="s">
        <v>23</v>
      </c>
      <c r="I11" s="30" t="s">
        <v>59</v>
      </c>
      <c r="J11" s="94" t="s">
        <v>23</v>
      </c>
      <c r="K11" s="30" t="s">
        <v>59</v>
      </c>
    </row>
    <row r="12" spans="2:11" ht="16.5" customHeight="1">
      <c r="B12" s="91"/>
      <c r="C12" s="16"/>
      <c r="D12" s="17" t="s">
        <v>0</v>
      </c>
      <c r="E12" s="16"/>
      <c r="F12" s="28"/>
      <c r="G12" s="29" t="s">
        <v>0</v>
      </c>
      <c r="H12" s="16"/>
      <c r="I12" s="17" t="s">
        <v>0</v>
      </c>
      <c r="J12" s="16"/>
      <c r="K12" s="17" t="s">
        <v>0</v>
      </c>
    </row>
    <row r="13" spans="2:11" ht="16.5" customHeight="1">
      <c r="B13" s="92">
        <v>1</v>
      </c>
      <c r="C13" s="108" t="s">
        <v>141</v>
      </c>
      <c r="D13" s="18">
        <v>37310</v>
      </c>
      <c r="E13" s="108" t="s">
        <v>147</v>
      </c>
      <c r="F13" s="166">
        <v>731</v>
      </c>
      <c r="G13" s="167">
        <v>731</v>
      </c>
      <c r="H13" s="108" t="s">
        <v>152</v>
      </c>
      <c r="I13" s="18">
        <v>20033</v>
      </c>
      <c r="J13" s="108" t="s">
        <v>157</v>
      </c>
      <c r="K13" s="18">
        <v>1092</v>
      </c>
    </row>
    <row r="14" spans="2:12" ht="16.5" customHeight="1">
      <c r="B14" s="92">
        <v>2</v>
      </c>
      <c r="C14" s="108" t="s">
        <v>142</v>
      </c>
      <c r="D14" s="18">
        <v>22099</v>
      </c>
      <c r="E14" s="108" t="s">
        <v>148</v>
      </c>
      <c r="F14" s="166">
        <v>2099</v>
      </c>
      <c r="G14" s="167">
        <v>2099</v>
      </c>
      <c r="H14" s="108" t="s">
        <v>153</v>
      </c>
      <c r="I14" s="18">
        <v>14337</v>
      </c>
      <c r="J14" s="108" t="s">
        <v>158</v>
      </c>
      <c r="K14" s="18">
        <v>1692</v>
      </c>
      <c r="L14" s="27"/>
    </row>
    <row r="15" spans="2:12" ht="16.5" customHeight="1">
      <c r="B15" s="92">
        <v>3</v>
      </c>
      <c r="C15" s="108" t="s">
        <v>143</v>
      </c>
      <c r="D15" s="18">
        <v>8843</v>
      </c>
      <c r="E15" s="108" t="s">
        <v>149</v>
      </c>
      <c r="F15" s="166">
        <v>2260</v>
      </c>
      <c r="G15" s="167">
        <v>2260</v>
      </c>
      <c r="H15" s="108" t="s">
        <v>154</v>
      </c>
      <c r="I15" s="18">
        <v>13511</v>
      </c>
      <c r="J15" s="108" t="s">
        <v>159</v>
      </c>
      <c r="K15" s="18">
        <v>2142</v>
      </c>
      <c r="L15"/>
    </row>
    <row r="16" spans="2:12" ht="16.5" customHeight="1">
      <c r="B16" s="92">
        <v>4</v>
      </c>
      <c r="C16" s="108" t="s">
        <v>144</v>
      </c>
      <c r="D16" s="18">
        <v>8460</v>
      </c>
      <c r="E16" s="108" t="s">
        <v>150</v>
      </c>
      <c r="F16" s="166">
        <v>2341</v>
      </c>
      <c r="G16" s="167">
        <v>2341</v>
      </c>
      <c r="H16" s="108" t="s">
        <v>155</v>
      </c>
      <c r="I16" s="18">
        <v>9991</v>
      </c>
      <c r="J16" s="108" t="s">
        <v>160</v>
      </c>
      <c r="K16" s="18">
        <v>2994</v>
      </c>
      <c r="L16"/>
    </row>
    <row r="17" spans="2:12" ht="16.5" customHeight="1">
      <c r="B17" s="93">
        <v>5</v>
      </c>
      <c r="C17" s="110" t="s">
        <v>145</v>
      </c>
      <c r="D17" s="111">
        <v>7273</v>
      </c>
      <c r="E17" s="110" t="s">
        <v>151</v>
      </c>
      <c r="F17" s="163">
        <v>2967</v>
      </c>
      <c r="G17" s="164">
        <v>2967</v>
      </c>
      <c r="H17" s="110" t="s">
        <v>156</v>
      </c>
      <c r="I17" s="111">
        <v>9881</v>
      </c>
      <c r="J17" s="110" t="s">
        <v>161</v>
      </c>
      <c r="K17" s="111">
        <v>3377</v>
      </c>
      <c r="L17"/>
    </row>
    <row r="18" ht="16.5" customHeight="1">
      <c r="L18"/>
    </row>
    <row r="19" spans="2:12" ht="16.5" customHeight="1">
      <c r="B19" s="1" t="s">
        <v>64</v>
      </c>
      <c r="L19"/>
    </row>
    <row r="20" spans="2:12" ht="16.5" customHeight="1">
      <c r="B20" s="155" t="s">
        <v>58</v>
      </c>
      <c r="C20" s="156"/>
      <c r="D20" s="156"/>
      <c r="E20" s="156"/>
      <c r="F20" s="95" t="s">
        <v>102</v>
      </c>
      <c r="G20" s="155" t="s">
        <v>59</v>
      </c>
      <c r="H20" s="156"/>
      <c r="I20" s="156"/>
      <c r="J20" s="156"/>
      <c r="K20" s="95" t="s">
        <v>102</v>
      </c>
      <c r="L20"/>
    </row>
    <row r="21" spans="2:12" ht="16.5" customHeight="1">
      <c r="B21" s="31" t="s">
        <v>181</v>
      </c>
      <c r="C21" s="32"/>
      <c r="D21" s="32"/>
      <c r="E21" s="172">
        <v>454702</v>
      </c>
      <c r="F21" s="173">
        <v>454702</v>
      </c>
      <c r="G21" s="28" t="s">
        <v>189</v>
      </c>
      <c r="H21" s="32"/>
      <c r="I21" s="32"/>
      <c r="J21" s="32"/>
      <c r="K21" s="113">
        <v>452991</v>
      </c>
      <c r="L21"/>
    </row>
    <row r="22" spans="2:12" ht="16.5" customHeight="1">
      <c r="B22" s="33" t="s">
        <v>60</v>
      </c>
      <c r="C22" s="34"/>
      <c r="D22" s="35"/>
      <c r="E22" s="170">
        <v>301292</v>
      </c>
      <c r="F22" s="167">
        <v>301292</v>
      </c>
      <c r="G22" s="36" t="s">
        <v>184</v>
      </c>
      <c r="H22" s="34"/>
      <c r="I22" s="35"/>
      <c r="J22" s="34"/>
      <c r="K22" s="109">
        <v>301292</v>
      </c>
      <c r="L22"/>
    </row>
    <row r="23" spans="2:12" ht="16.5" customHeight="1">
      <c r="B23" s="33" t="s">
        <v>61</v>
      </c>
      <c r="C23" s="34"/>
      <c r="D23" s="37"/>
      <c r="E23" s="170">
        <v>141844</v>
      </c>
      <c r="F23" s="167">
        <v>141844</v>
      </c>
      <c r="G23" s="36" t="s">
        <v>190</v>
      </c>
      <c r="H23" s="34"/>
      <c r="I23" s="37"/>
      <c r="J23" s="34"/>
      <c r="K23" s="109">
        <v>146591</v>
      </c>
      <c r="L23"/>
    </row>
    <row r="24" spans="2:12" ht="16.5" customHeight="1">
      <c r="B24" s="33" t="s">
        <v>62</v>
      </c>
      <c r="C24" s="34"/>
      <c r="D24" s="37"/>
      <c r="E24" s="170">
        <v>105291</v>
      </c>
      <c r="F24" s="167">
        <v>105291</v>
      </c>
      <c r="G24" s="36" t="s">
        <v>185</v>
      </c>
      <c r="H24" s="34"/>
      <c r="I24" s="37"/>
      <c r="J24" s="34"/>
      <c r="K24" s="109">
        <v>105291</v>
      </c>
      <c r="L24"/>
    </row>
    <row r="25" spans="2:12" ht="16.5" customHeight="1">
      <c r="B25" s="33" t="s">
        <v>182</v>
      </c>
      <c r="C25" s="34"/>
      <c r="D25" s="37"/>
      <c r="E25" s="170">
        <v>36553</v>
      </c>
      <c r="F25" s="167">
        <v>36553</v>
      </c>
      <c r="G25" s="36" t="s">
        <v>186</v>
      </c>
      <c r="H25" s="34"/>
      <c r="I25" s="37"/>
      <c r="J25" s="34"/>
      <c r="K25" s="109">
        <v>34842</v>
      </c>
      <c r="L25"/>
    </row>
    <row r="26" spans="2:12" ht="16.5" customHeight="1">
      <c r="B26" s="33" t="s">
        <v>63</v>
      </c>
      <c r="C26" s="34"/>
      <c r="D26" s="37"/>
      <c r="E26" s="170">
        <v>30529</v>
      </c>
      <c r="F26" s="167">
        <v>30529</v>
      </c>
      <c r="G26" s="36" t="s">
        <v>187</v>
      </c>
      <c r="H26" s="34"/>
      <c r="I26" s="37"/>
      <c r="J26" s="34"/>
      <c r="K26" s="109">
        <v>29219</v>
      </c>
      <c r="L26"/>
    </row>
    <row r="27" spans="2:11" ht="16.5" customHeight="1">
      <c r="B27" s="38" t="s">
        <v>183</v>
      </c>
      <c r="C27" s="39"/>
      <c r="D27" s="40"/>
      <c r="E27" s="165">
        <v>5125</v>
      </c>
      <c r="F27" s="164">
        <v>5125</v>
      </c>
      <c r="G27" s="41" t="s">
        <v>188</v>
      </c>
      <c r="H27" s="39"/>
      <c r="I27" s="40"/>
      <c r="J27" s="39"/>
      <c r="K27" s="112">
        <v>4478</v>
      </c>
    </row>
    <row r="28" spans="2:11" ht="16.5" customHeight="1">
      <c r="B28" s="171" t="s">
        <v>35</v>
      </c>
      <c r="C28" s="171"/>
      <c r="D28" s="171"/>
      <c r="E28" s="171"/>
      <c r="F28" s="171"/>
      <c r="G28" s="171"/>
      <c r="H28" s="171"/>
      <c r="I28" s="171"/>
      <c r="J28" s="171"/>
      <c r="K28" s="171"/>
    </row>
    <row r="29" spans="2:11" ht="16.5" customHeight="1">
      <c r="B29" s="103" t="s">
        <v>191</v>
      </c>
      <c r="C29" s="102"/>
      <c r="D29" s="102"/>
      <c r="E29" s="102"/>
      <c r="F29" s="102"/>
      <c r="G29" s="102"/>
      <c r="H29" s="102"/>
      <c r="I29" s="102"/>
      <c r="J29" s="102"/>
      <c r="K29" s="102"/>
    </row>
    <row r="30" spans="2:11" ht="16.5" customHeight="1">
      <c r="B30" s="103" t="s">
        <v>192</v>
      </c>
      <c r="C30" s="102"/>
      <c r="D30" s="102"/>
      <c r="E30" s="102"/>
      <c r="F30" s="102"/>
      <c r="G30" s="102"/>
      <c r="H30" s="102"/>
      <c r="I30" s="102"/>
      <c r="J30" s="102"/>
      <c r="K30" s="102"/>
    </row>
    <row r="31" spans="2:11" ht="16.5" customHeight="1">
      <c r="B31" s="103" t="s">
        <v>193</v>
      </c>
      <c r="C31" s="102"/>
      <c r="D31" s="102"/>
      <c r="E31" s="102"/>
      <c r="F31" s="102"/>
      <c r="G31" s="102"/>
      <c r="H31" s="102"/>
      <c r="I31" s="102"/>
      <c r="J31" s="102"/>
      <c r="K31" s="102"/>
    </row>
    <row r="33" ht="16.5" customHeight="1">
      <c r="B33" s="1" t="s">
        <v>36</v>
      </c>
    </row>
    <row r="37" spans="2:7" s="44" customFormat="1" ht="16.5" customHeight="1">
      <c r="B37" s="43"/>
      <c r="C37" s="43" t="s">
        <v>26</v>
      </c>
      <c r="D37" s="43" t="s">
        <v>27</v>
      </c>
      <c r="E37" s="43" t="s">
        <v>28</v>
      </c>
      <c r="F37" s="43" t="s">
        <v>2</v>
      </c>
      <c r="G37" s="43" t="s">
        <v>1</v>
      </c>
    </row>
    <row r="38" spans="2:7" s="44" customFormat="1" ht="16.5" customHeight="1">
      <c r="B38" s="45" t="s">
        <v>29</v>
      </c>
      <c r="C38" s="46">
        <v>27376</v>
      </c>
      <c r="D38" s="46">
        <v>31408</v>
      </c>
      <c r="E38" s="46">
        <v>34870</v>
      </c>
      <c r="F38" s="46">
        <v>34754</v>
      </c>
      <c r="G38" s="47">
        <v>36560</v>
      </c>
    </row>
    <row r="39" spans="2:7" s="44" customFormat="1" ht="16.5" customHeight="1">
      <c r="B39" s="45" t="s">
        <v>30</v>
      </c>
      <c r="C39" s="46">
        <v>16195</v>
      </c>
      <c r="D39" s="46">
        <v>20271</v>
      </c>
      <c r="E39" s="46">
        <v>27338</v>
      </c>
      <c r="F39" s="46">
        <v>31233</v>
      </c>
      <c r="G39" s="47">
        <v>36379</v>
      </c>
    </row>
    <row r="40" spans="2:7" s="44" customFormat="1" ht="16.5" customHeight="1">
      <c r="B40" s="45" t="s">
        <v>31</v>
      </c>
      <c r="C40" s="46">
        <v>22381</v>
      </c>
      <c r="D40" s="46">
        <v>26340</v>
      </c>
      <c r="E40" s="46">
        <v>29418</v>
      </c>
      <c r="F40" s="46">
        <v>29157</v>
      </c>
      <c r="G40" s="47">
        <v>30514</v>
      </c>
    </row>
    <row r="41" spans="2:7" s="44" customFormat="1" ht="16.5" customHeight="1">
      <c r="B41" s="45" t="s">
        <v>32</v>
      </c>
      <c r="C41" s="46">
        <v>13112</v>
      </c>
      <c r="D41" s="46">
        <v>16429</v>
      </c>
      <c r="E41" s="46">
        <v>22609</v>
      </c>
      <c r="F41" s="46">
        <v>26280</v>
      </c>
      <c r="G41" s="47">
        <v>30491</v>
      </c>
    </row>
    <row r="42" spans="2:7" s="44" customFormat="1" ht="16.5" customHeight="1">
      <c r="B42" s="45" t="s">
        <v>33</v>
      </c>
      <c r="C42" s="46">
        <v>3803</v>
      </c>
      <c r="D42" s="46">
        <v>4031</v>
      </c>
      <c r="E42" s="46">
        <v>4295</v>
      </c>
      <c r="F42" s="46">
        <v>4453</v>
      </c>
      <c r="G42" s="47">
        <v>4555</v>
      </c>
    </row>
    <row r="43" spans="2:7" s="44" customFormat="1" ht="16.5" customHeight="1">
      <c r="B43" s="45" t="s">
        <v>34</v>
      </c>
      <c r="C43" s="46">
        <v>2634</v>
      </c>
      <c r="D43" s="46">
        <v>3387</v>
      </c>
      <c r="E43" s="46">
        <v>3947</v>
      </c>
      <c r="F43" s="46">
        <v>4172</v>
      </c>
      <c r="G43" s="47">
        <v>4847</v>
      </c>
    </row>
  </sheetData>
  <sheetProtection/>
  <mergeCells count="21">
    <mergeCell ref="B28:K28"/>
    <mergeCell ref="E21:F21"/>
    <mergeCell ref="E22:F22"/>
    <mergeCell ref="E23:F23"/>
    <mergeCell ref="E24:F24"/>
    <mergeCell ref="F14:G14"/>
    <mergeCell ref="E25:F25"/>
    <mergeCell ref="F16:G16"/>
    <mergeCell ref="E27:F27"/>
    <mergeCell ref="F13:G13"/>
    <mergeCell ref="F15:G15"/>
    <mergeCell ref="F11:G11"/>
    <mergeCell ref="E10:G10"/>
    <mergeCell ref="E26:F26"/>
    <mergeCell ref="J10:K10"/>
    <mergeCell ref="B20:E20"/>
    <mergeCell ref="G20:J20"/>
    <mergeCell ref="B10:B11"/>
    <mergeCell ref="C10:D10"/>
    <mergeCell ref="F17:G17"/>
    <mergeCell ref="H10:I10"/>
  </mergeCells>
  <printOptions/>
  <pageMargins left="0.5905511811023623" right="0.5905511811023623" top="0.5905511811023623" bottom="0.5905511811023623" header="0.5118110236220472" footer="0.511811023622047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Q43"/>
  <sheetViews>
    <sheetView showGridLines="0" zoomScale="95" zoomScaleNormal="95" zoomScaleSheetLayoutView="100" zoomScalePageLayoutView="0" workbookViewId="0" topLeftCell="A1">
      <selection activeCell="A1" sqref="A1"/>
    </sheetView>
  </sheetViews>
  <sheetFormatPr defaultColWidth="9.00390625" defaultRowHeight="16.5" customHeight="1"/>
  <cols>
    <col min="1" max="4" width="2.00390625" style="1" customWidth="1"/>
    <col min="5" max="5" width="12.625" style="1" customWidth="1"/>
    <col min="6" max="9" width="7.125" style="1" customWidth="1"/>
    <col min="10" max="10" width="6.25390625" style="1" customWidth="1"/>
    <col min="11" max="13" width="6.00390625" style="1" customWidth="1"/>
    <col min="14" max="15" width="7.25390625" style="1" customWidth="1"/>
    <col min="16" max="16" width="8.375" style="1" customWidth="1"/>
    <col min="17" max="16384" width="9.00390625" style="1" customWidth="1"/>
  </cols>
  <sheetData>
    <row r="1" ht="16.5" customHeight="1">
      <c r="A1" s="15" t="s">
        <v>37</v>
      </c>
    </row>
    <row r="2" ht="16.5" customHeight="1">
      <c r="B2" s="1" t="s">
        <v>209</v>
      </c>
    </row>
    <row r="3" ht="16.5" customHeight="1">
      <c r="B3" s="1" t="s">
        <v>210</v>
      </c>
    </row>
    <row r="4" ht="16.5" customHeight="1">
      <c r="B4" s="1" t="s">
        <v>211</v>
      </c>
    </row>
    <row r="5" ht="16.5" customHeight="1">
      <c r="B5" s="1" t="s">
        <v>212</v>
      </c>
    </row>
    <row r="6" spans="2:16" ht="16.5" customHeight="1">
      <c r="B6" s="1" t="s">
        <v>213</v>
      </c>
      <c r="E6" s="101"/>
      <c r="F6" s="101"/>
      <c r="G6" s="101"/>
      <c r="H6" s="101"/>
      <c r="I6" s="101"/>
      <c r="J6" s="101"/>
      <c r="K6" s="101"/>
      <c r="L6" s="101"/>
      <c r="M6" s="101"/>
      <c r="N6" s="101"/>
      <c r="O6" s="101"/>
      <c r="P6" s="101"/>
    </row>
    <row r="7" spans="2:9" ht="16.5" customHeight="1">
      <c r="B7" s="101" t="s">
        <v>214</v>
      </c>
      <c r="C7" s="101"/>
      <c r="D7" s="101"/>
      <c r="E7" s="101"/>
      <c r="F7" s="101"/>
      <c r="G7" s="101"/>
      <c r="H7" s="101"/>
      <c r="I7" s="101"/>
    </row>
    <row r="9" spans="2:11" ht="16.5" customHeight="1">
      <c r="B9" s="4" t="s">
        <v>97</v>
      </c>
      <c r="C9" s="3"/>
      <c r="D9" s="3"/>
      <c r="E9" s="3"/>
      <c r="F9" s="3"/>
      <c r="G9" s="3"/>
      <c r="H9" s="3"/>
      <c r="I9" s="3"/>
      <c r="J9" s="3"/>
      <c r="K9" s="3"/>
    </row>
    <row r="10" ht="16.5" customHeight="1">
      <c r="O10" s="114" t="s">
        <v>164</v>
      </c>
    </row>
    <row r="11" spans="2:16" ht="16.5" customHeight="1">
      <c r="B11" s="174" t="s">
        <v>38</v>
      </c>
      <c r="C11" s="174"/>
      <c r="D11" s="174"/>
      <c r="E11" s="174"/>
      <c r="F11" s="180" t="s">
        <v>47</v>
      </c>
      <c r="G11" s="180"/>
      <c r="H11" s="180"/>
      <c r="I11" s="180"/>
      <c r="J11" s="180" t="s">
        <v>48</v>
      </c>
      <c r="K11" s="180"/>
      <c r="L11" s="180"/>
      <c r="M11" s="180"/>
      <c r="N11" s="177" t="s">
        <v>49</v>
      </c>
      <c r="O11" s="178"/>
      <c r="P11" s="179"/>
    </row>
    <row r="12" spans="2:16" ht="16.5" customHeight="1">
      <c r="B12" s="174"/>
      <c r="C12" s="174"/>
      <c r="D12" s="174"/>
      <c r="E12" s="174"/>
      <c r="F12" s="175" t="s">
        <v>28</v>
      </c>
      <c r="G12" s="176" t="s">
        <v>43</v>
      </c>
      <c r="H12" s="176" t="s">
        <v>44</v>
      </c>
      <c r="I12" s="176" t="s">
        <v>162</v>
      </c>
      <c r="J12" s="175" t="s">
        <v>28</v>
      </c>
      <c r="K12" s="176" t="s">
        <v>43</v>
      </c>
      <c r="L12" s="176" t="s">
        <v>44</v>
      </c>
      <c r="M12" s="176" t="s">
        <v>162</v>
      </c>
      <c r="N12" s="13" t="s">
        <v>28</v>
      </c>
      <c r="O12" s="13" t="s">
        <v>2</v>
      </c>
      <c r="P12" s="13" t="s">
        <v>1</v>
      </c>
    </row>
    <row r="13" spans="2:16" ht="16.5" customHeight="1">
      <c r="B13" s="174"/>
      <c r="C13" s="174"/>
      <c r="D13" s="174"/>
      <c r="E13" s="174"/>
      <c r="F13" s="175"/>
      <c r="G13" s="176"/>
      <c r="H13" s="176"/>
      <c r="I13" s="176"/>
      <c r="J13" s="175"/>
      <c r="K13" s="176"/>
      <c r="L13" s="176"/>
      <c r="M13" s="176"/>
      <c r="N13" s="14" t="s">
        <v>46</v>
      </c>
      <c r="O13" s="14" t="s">
        <v>45</v>
      </c>
      <c r="P13" s="14" t="s">
        <v>163</v>
      </c>
    </row>
    <row r="14" spans="2:16" ht="15" customHeight="1">
      <c r="B14" s="7" t="s">
        <v>194</v>
      </c>
      <c r="C14" s="8"/>
      <c r="D14" s="8"/>
      <c r="E14" s="8"/>
      <c r="F14" s="115">
        <v>502537</v>
      </c>
      <c r="G14" s="116">
        <v>485844</v>
      </c>
      <c r="H14" s="116">
        <v>471807</v>
      </c>
      <c r="I14" s="117">
        <v>452991</v>
      </c>
      <c r="J14" s="118">
        <v>100</v>
      </c>
      <c r="K14" s="118">
        <v>100</v>
      </c>
      <c r="L14" s="118">
        <v>100</v>
      </c>
      <c r="M14" s="118">
        <v>100</v>
      </c>
      <c r="N14" s="119">
        <v>-3.3</v>
      </c>
      <c r="O14" s="118">
        <v>-2.889199002148838</v>
      </c>
      <c r="P14" s="120">
        <f>(I14-H14)/H14*100</f>
        <v>-3.9880713935995016</v>
      </c>
    </row>
    <row r="15" spans="2:16" ht="15" customHeight="1">
      <c r="B15" s="9"/>
      <c r="C15" s="10" t="s">
        <v>39</v>
      </c>
      <c r="D15" s="10"/>
      <c r="E15" s="10"/>
      <c r="F15" s="121">
        <v>95056</v>
      </c>
      <c r="G15" s="122">
        <v>87775</v>
      </c>
      <c r="H15" s="122">
        <v>76858</v>
      </c>
      <c r="I15" s="6">
        <v>64834</v>
      </c>
      <c r="J15" s="123">
        <v>18.915224152649458</v>
      </c>
      <c r="K15" s="123">
        <v>18.06649871152057</v>
      </c>
      <c r="L15" s="123">
        <v>16.290135585101535</v>
      </c>
      <c r="M15" s="123">
        <f aca="true" t="shared" si="0" ref="M15:M20">I15/I$14*100</f>
        <v>14.31242563318035</v>
      </c>
      <c r="N15" s="124">
        <v>-7.7</v>
      </c>
      <c r="O15" s="123">
        <v>-12.437482198803758</v>
      </c>
      <c r="P15" s="125">
        <f aca="true" t="shared" si="1" ref="P15:P20">(I15-H15)/H15*100</f>
        <v>-15.64443519217258</v>
      </c>
    </row>
    <row r="16" spans="2:16" ht="15" customHeight="1">
      <c r="B16" s="9"/>
      <c r="C16" s="10" t="s">
        <v>195</v>
      </c>
      <c r="D16" s="10"/>
      <c r="E16" s="10"/>
      <c r="F16" s="121">
        <v>407481</v>
      </c>
      <c r="G16" s="122">
        <v>398069</v>
      </c>
      <c r="H16" s="122">
        <v>394949</v>
      </c>
      <c r="I16" s="126">
        <v>383559</v>
      </c>
      <c r="J16" s="123">
        <v>81.08477584735054</v>
      </c>
      <c r="K16" s="123">
        <v>81.93350128847942</v>
      </c>
      <c r="L16" s="123">
        <v>83.70986441489846</v>
      </c>
      <c r="M16" s="123">
        <f t="shared" si="0"/>
        <v>84.67254316310921</v>
      </c>
      <c r="N16" s="124">
        <v>-2.3</v>
      </c>
      <c r="O16" s="123">
        <v>-0.7837837158884515</v>
      </c>
      <c r="P16" s="125">
        <f t="shared" si="1"/>
        <v>-2.883916657593765</v>
      </c>
    </row>
    <row r="17" spans="2:16" ht="15" customHeight="1">
      <c r="B17" s="9"/>
      <c r="C17" s="10"/>
      <c r="D17" s="10" t="s">
        <v>40</v>
      </c>
      <c r="E17" s="10"/>
      <c r="F17" s="121">
        <v>235779</v>
      </c>
      <c r="G17" s="122">
        <v>219092</v>
      </c>
      <c r="H17" s="122">
        <v>236125</v>
      </c>
      <c r="I17" s="6">
        <v>236458</v>
      </c>
      <c r="J17" s="123">
        <v>46.917739390333445</v>
      </c>
      <c r="K17" s="123">
        <v>45.095133417310905</v>
      </c>
      <c r="L17" s="123">
        <v>50.04694716271696</v>
      </c>
      <c r="M17" s="123">
        <f t="shared" si="0"/>
        <v>52.199271067195596</v>
      </c>
      <c r="N17" s="124">
        <v>-7.1</v>
      </c>
      <c r="O17" s="123">
        <v>7.774359629744581</v>
      </c>
      <c r="P17" s="125">
        <f t="shared" si="1"/>
        <v>0.14102699841185815</v>
      </c>
    </row>
    <row r="18" spans="2:16" ht="15" customHeight="1">
      <c r="B18" s="9"/>
      <c r="C18" s="10"/>
      <c r="D18" s="10" t="s">
        <v>196</v>
      </c>
      <c r="E18" s="10"/>
      <c r="F18" s="121">
        <v>171702</v>
      </c>
      <c r="G18" s="122">
        <v>178977</v>
      </c>
      <c r="H18" s="122">
        <v>158824</v>
      </c>
      <c r="I18" s="6">
        <v>146591</v>
      </c>
      <c r="J18" s="123">
        <v>34.1670364570171</v>
      </c>
      <c r="K18" s="123">
        <v>36.83836787116853</v>
      </c>
      <c r="L18" s="123">
        <v>33.66291725218151</v>
      </c>
      <c r="M18" s="123">
        <f t="shared" si="0"/>
        <v>32.36068707766821</v>
      </c>
      <c r="N18" s="124">
        <v>4.2</v>
      </c>
      <c r="O18" s="123">
        <v>-11.260106047145722</v>
      </c>
      <c r="P18" s="125">
        <f t="shared" si="1"/>
        <v>-7.702236437817962</v>
      </c>
    </row>
    <row r="19" spans="2:16" ht="15" customHeight="1">
      <c r="B19" s="9"/>
      <c r="C19" s="10"/>
      <c r="D19" s="10"/>
      <c r="E19" s="10" t="s">
        <v>41</v>
      </c>
      <c r="F19" s="121">
        <v>136832</v>
      </c>
      <c r="G19" s="122">
        <v>144223</v>
      </c>
      <c r="H19" s="122">
        <v>122264</v>
      </c>
      <c r="I19" s="6">
        <v>105291</v>
      </c>
      <c r="J19" s="123">
        <v>27.228243890499606</v>
      </c>
      <c r="K19" s="123">
        <v>29.68504293559249</v>
      </c>
      <c r="L19" s="123">
        <v>25.913986015468186</v>
      </c>
      <c r="M19" s="123">
        <f t="shared" si="0"/>
        <v>23.243508149168527</v>
      </c>
      <c r="N19" s="124">
        <v>5.4</v>
      </c>
      <c r="O19" s="123">
        <v>-15.22572682581835</v>
      </c>
      <c r="P19" s="125">
        <f t="shared" si="1"/>
        <v>-13.882254792907151</v>
      </c>
    </row>
    <row r="20" spans="2:16" ht="15" customHeight="1">
      <c r="B20" s="9"/>
      <c r="C20" s="10"/>
      <c r="D20" s="10"/>
      <c r="E20" s="10" t="s">
        <v>42</v>
      </c>
      <c r="F20" s="121">
        <v>34870</v>
      </c>
      <c r="G20" s="122">
        <v>34754</v>
      </c>
      <c r="H20" s="122">
        <v>36560</v>
      </c>
      <c r="I20" s="6">
        <v>34842</v>
      </c>
      <c r="J20" s="123">
        <v>6.93879256651749</v>
      </c>
      <c r="K20" s="123">
        <v>7.153324935576029</v>
      </c>
      <c r="L20" s="123">
        <v>7.748931236713317</v>
      </c>
      <c r="M20" s="123">
        <f t="shared" si="0"/>
        <v>7.6915435406001444</v>
      </c>
      <c r="N20" s="124">
        <v>-0.3</v>
      </c>
      <c r="O20" s="123">
        <v>5.196524141106059</v>
      </c>
      <c r="P20" s="125">
        <f t="shared" si="1"/>
        <v>-4.699124726477024</v>
      </c>
    </row>
    <row r="21" spans="2:16" ht="15" customHeight="1">
      <c r="B21" s="9"/>
      <c r="C21" s="10"/>
      <c r="D21" s="10"/>
      <c r="E21" s="10"/>
      <c r="F21" s="121"/>
      <c r="G21" s="122"/>
      <c r="H21" s="122"/>
      <c r="I21" s="6"/>
      <c r="J21" s="123"/>
      <c r="K21" s="123"/>
      <c r="L21" s="123"/>
      <c r="M21" s="123"/>
      <c r="N21" s="124"/>
      <c r="O21" s="123"/>
      <c r="P21" s="125"/>
    </row>
    <row r="22" spans="2:16" ht="15" customHeight="1">
      <c r="B22" s="9" t="s">
        <v>197</v>
      </c>
      <c r="C22" s="10"/>
      <c r="D22" s="10"/>
      <c r="E22" s="10"/>
      <c r="F22" s="121">
        <v>443037</v>
      </c>
      <c r="G22" s="122">
        <v>431457</v>
      </c>
      <c r="H22" s="122">
        <v>423379</v>
      </c>
      <c r="I22" s="6">
        <v>409277</v>
      </c>
      <c r="J22" s="123">
        <v>100</v>
      </c>
      <c r="K22" s="123">
        <v>100</v>
      </c>
      <c r="L22" s="123">
        <v>100</v>
      </c>
      <c r="M22" s="123">
        <v>100</v>
      </c>
      <c r="N22" s="124">
        <v>-2.6</v>
      </c>
      <c r="O22" s="123">
        <v>-1.8722607351369893</v>
      </c>
      <c r="P22" s="125">
        <f aca="true" t="shared" si="2" ref="P22:P28">(I22-H22)/H22*100</f>
        <v>-3.330821793239627</v>
      </c>
    </row>
    <row r="23" spans="2:16" ht="15" customHeight="1">
      <c r="B23" s="9"/>
      <c r="C23" s="10" t="s">
        <v>39</v>
      </c>
      <c r="D23" s="10"/>
      <c r="E23" s="10"/>
      <c r="F23" s="121">
        <v>95056</v>
      </c>
      <c r="G23" s="122">
        <v>87775</v>
      </c>
      <c r="H23" s="122">
        <v>76858</v>
      </c>
      <c r="I23" s="6">
        <v>64834</v>
      </c>
      <c r="J23" s="123">
        <v>21.5</v>
      </c>
      <c r="K23" s="123">
        <v>20.3</v>
      </c>
      <c r="L23" s="123">
        <v>18.153474782641556</v>
      </c>
      <c r="M23" s="123">
        <f>I23/I22*100</f>
        <v>15.841105168382294</v>
      </c>
      <c r="N23" s="124">
        <v>-7.7</v>
      </c>
      <c r="O23" s="123">
        <v>-12.437482198803758</v>
      </c>
      <c r="P23" s="125">
        <f t="shared" si="2"/>
        <v>-15.64443519217258</v>
      </c>
    </row>
    <row r="24" spans="2:16" ht="15" customHeight="1">
      <c r="B24" s="9"/>
      <c r="C24" s="10" t="s">
        <v>50</v>
      </c>
      <c r="D24" s="10"/>
      <c r="E24" s="10"/>
      <c r="F24" s="121">
        <v>347981</v>
      </c>
      <c r="G24" s="122">
        <v>343682</v>
      </c>
      <c r="H24" s="122">
        <v>346521</v>
      </c>
      <c r="I24" s="6">
        <v>339845</v>
      </c>
      <c r="J24" s="123">
        <v>78.5</v>
      </c>
      <c r="K24" s="123">
        <v>79.7</v>
      </c>
      <c r="L24" s="123">
        <v>81.84652521735845</v>
      </c>
      <c r="M24" s="123">
        <f>I24/I22*100</f>
        <v>83.03545031848846</v>
      </c>
      <c r="N24" s="124">
        <v>-1.2</v>
      </c>
      <c r="O24" s="123">
        <v>0.8260543176541105</v>
      </c>
      <c r="P24" s="125">
        <f t="shared" si="2"/>
        <v>-1.9265787643461725</v>
      </c>
    </row>
    <row r="25" spans="2:16" ht="15" customHeight="1">
      <c r="B25" s="9"/>
      <c r="C25" s="10"/>
      <c r="D25" s="10" t="s">
        <v>40</v>
      </c>
      <c r="E25" s="10"/>
      <c r="F25" s="121">
        <v>203006</v>
      </c>
      <c r="G25" s="122">
        <v>190420</v>
      </c>
      <c r="H25" s="122">
        <v>208428</v>
      </c>
      <c r="I25" s="6">
        <v>211623</v>
      </c>
      <c r="J25" s="123">
        <v>45.8</v>
      </c>
      <c r="K25" s="123">
        <v>44.1</v>
      </c>
      <c r="L25" s="123">
        <v>49.22965002987867</v>
      </c>
      <c r="M25" s="123">
        <f>I25/I22*100</f>
        <v>51.70654593343872</v>
      </c>
      <c r="N25" s="124">
        <v>-6.2</v>
      </c>
      <c r="O25" s="123">
        <v>9.45698981199454</v>
      </c>
      <c r="P25" s="125">
        <f t="shared" si="2"/>
        <v>1.532903448672923</v>
      </c>
    </row>
    <row r="26" spans="2:16" ht="15" customHeight="1">
      <c r="B26" s="9"/>
      <c r="C26" s="10"/>
      <c r="D26" s="10" t="s">
        <v>196</v>
      </c>
      <c r="E26" s="10"/>
      <c r="F26" s="121">
        <v>144975</v>
      </c>
      <c r="G26" s="122">
        <v>153262</v>
      </c>
      <c r="H26" s="122">
        <v>138093</v>
      </c>
      <c r="I26" s="6">
        <v>128222</v>
      </c>
      <c r="J26" s="123">
        <v>32.7</v>
      </c>
      <c r="K26" s="123">
        <v>35.5</v>
      </c>
      <c r="L26" s="123">
        <v>32.61687518747978</v>
      </c>
      <c r="M26" s="123">
        <f>I26/$I$22*100</f>
        <v>31.328904385049732</v>
      </c>
      <c r="N26" s="124">
        <v>5.7</v>
      </c>
      <c r="O26" s="123">
        <v>-9.897430543774712</v>
      </c>
      <c r="P26" s="125">
        <f t="shared" si="2"/>
        <v>-7.148081365456613</v>
      </c>
    </row>
    <row r="27" spans="2:16" ht="15" customHeight="1">
      <c r="B27" s="9"/>
      <c r="C27" s="10"/>
      <c r="D27" s="10"/>
      <c r="E27" s="10" t="s">
        <v>41</v>
      </c>
      <c r="F27" s="121">
        <v>115382</v>
      </c>
      <c r="G27" s="122">
        <v>123262</v>
      </c>
      <c r="H27" s="122">
        <v>107195</v>
      </c>
      <c r="I27" s="6">
        <v>93098</v>
      </c>
      <c r="J27" s="123">
        <v>26</v>
      </c>
      <c r="K27" s="123">
        <v>28.6</v>
      </c>
      <c r="L27" s="123">
        <v>25.318922289485307</v>
      </c>
      <c r="M27" s="123">
        <f>I27/$I$22*100</f>
        <v>22.74694155791799</v>
      </c>
      <c r="N27" s="124">
        <v>6.8</v>
      </c>
      <c r="O27" s="123">
        <v>-13.034836364816407</v>
      </c>
      <c r="P27" s="125">
        <f t="shared" si="2"/>
        <v>-13.15079994402724</v>
      </c>
    </row>
    <row r="28" spans="2:16" ht="15" customHeight="1">
      <c r="B28" s="9"/>
      <c r="C28" s="10"/>
      <c r="D28" s="10"/>
      <c r="E28" s="10" t="s">
        <v>42</v>
      </c>
      <c r="F28" s="121">
        <v>29593</v>
      </c>
      <c r="G28" s="122">
        <v>30000</v>
      </c>
      <c r="H28" s="122">
        <v>30898</v>
      </c>
      <c r="I28" s="6">
        <v>29546</v>
      </c>
      <c r="J28" s="123">
        <v>6.7</v>
      </c>
      <c r="K28" s="123">
        <v>7</v>
      </c>
      <c r="L28" s="123">
        <v>7.297952897994469</v>
      </c>
      <c r="M28" s="123">
        <f>I28/$I$22*100</f>
        <v>7.219071680060203</v>
      </c>
      <c r="N28" s="124">
        <v>1.4</v>
      </c>
      <c r="O28" s="123">
        <v>2.993333333333333</v>
      </c>
      <c r="P28" s="125">
        <f t="shared" si="2"/>
        <v>-4.375687746779726</v>
      </c>
    </row>
    <row r="29" spans="2:16" ht="15" customHeight="1">
      <c r="B29" s="9"/>
      <c r="C29" s="10"/>
      <c r="D29" s="10"/>
      <c r="E29" s="10"/>
      <c r="F29" s="121"/>
      <c r="G29" s="122"/>
      <c r="H29" s="122"/>
      <c r="I29" s="6"/>
      <c r="J29" s="123"/>
      <c r="K29" s="123"/>
      <c r="L29" s="123"/>
      <c r="M29" s="123"/>
      <c r="N29" s="124"/>
      <c r="O29" s="123"/>
      <c r="P29" s="125"/>
    </row>
    <row r="30" spans="2:16" ht="15" customHeight="1">
      <c r="B30" s="9" t="s">
        <v>198</v>
      </c>
      <c r="C30" s="10"/>
      <c r="D30" s="10"/>
      <c r="E30" s="10"/>
      <c r="F30" s="121">
        <v>59500</v>
      </c>
      <c r="G30" s="122">
        <v>54387</v>
      </c>
      <c r="H30" s="122">
        <v>48428</v>
      </c>
      <c r="I30" s="6">
        <v>43714</v>
      </c>
      <c r="J30" s="123">
        <v>100</v>
      </c>
      <c r="K30" s="123">
        <v>100</v>
      </c>
      <c r="L30" s="123">
        <v>100</v>
      </c>
      <c r="M30" s="123">
        <v>100</v>
      </c>
      <c r="N30" s="124">
        <v>-8.6</v>
      </c>
      <c r="O30" s="123">
        <v>-10.956662437714895</v>
      </c>
      <c r="P30" s="125">
        <f>(I30-H30)/H30*100</f>
        <v>-9.734038159742298</v>
      </c>
    </row>
    <row r="31" spans="2:16" ht="15" customHeight="1">
      <c r="B31" s="9"/>
      <c r="C31" s="10"/>
      <c r="D31" s="10" t="s">
        <v>40</v>
      </c>
      <c r="E31" s="10"/>
      <c r="F31" s="121">
        <v>32773</v>
      </c>
      <c r="G31" s="122">
        <v>28672</v>
      </c>
      <c r="H31" s="122">
        <v>27697</v>
      </c>
      <c r="I31" s="6">
        <v>24835</v>
      </c>
      <c r="J31" s="123">
        <v>55.1</v>
      </c>
      <c r="K31" s="123">
        <v>52.7</v>
      </c>
      <c r="L31" s="123">
        <v>57.19212026100603</v>
      </c>
      <c r="M31" s="123">
        <f>I31/I30*100</f>
        <v>56.81246282655442</v>
      </c>
      <c r="N31" s="124">
        <v>-12.5</v>
      </c>
      <c r="O31" s="123">
        <v>-3.400530133928571</v>
      </c>
      <c r="P31" s="125">
        <f>(I31-H31)/H31*100</f>
        <v>-10.333249088348918</v>
      </c>
    </row>
    <row r="32" spans="2:16" ht="15" customHeight="1">
      <c r="B32" s="9"/>
      <c r="C32" s="10"/>
      <c r="D32" s="10" t="s">
        <v>196</v>
      </c>
      <c r="E32" s="10"/>
      <c r="F32" s="121">
        <v>26727</v>
      </c>
      <c r="G32" s="122">
        <v>25715</v>
      </c>
      <c r="H32" s="122">
        <v>20731</v>
      </c>
      <c r="I32" s="6">
        <v>18369</v>
      </c>
      <c r="J32" s="123">
        <v>44.9</v>
      </c>
      <c r="K32" s="123">
        <v>47.3</v>
      </c>
      <c r="L32" s="123">
        <v>42.80787973899397</v>
      </c>
      <c r="M32" s="123">
        <f>I32/I30*100</f>
        <v>42.02086288145674</v>
      </c>
      <c r="N32" s="124">
        <v>-3.8</v>
      </c>
      <c r="O32" s="123">
        <v>-19.381683842115496</v>
      </c>
      <c r="P32" s="125">
        <f>(I32-H32)/H32*100</f>
        <v>-11.393565192224205</v>
      </c>
    </row>
    <row r="33" spans="2:16" ht="15" customHeight="1">
      <c r="B33" s="9"/>
      <c r="C33" s="10"/>
      <c r="D33" s="10"/>
      <c r="E33" s="10" t="s">
        <v>41</v>
      </c>
      <c r="F33" s="121">
        <v>21450</v>
      </c>
      <c r="G33" s="122">
        <v>20961</v>
      </c>
      <c r="H33" s="122">
        <v>15069</v>
      </c>
      <c r="I33" s="6">
        <v>12193</v>
      </c>
      <c r="J33" s="123">
        <v>36.1</v>
      </c>
      <c r="K33" s="123">
        <v>38.5</v>
      </c>
      <c r="L33" s="123">
        <v>31.116296357479143</v>
      </c>
      <c r="M33" s="123">
        <f>I33/I30*100</f>
        <v>27.892665965137027</v>
      </c>
      <c r="N33" s="124">
        <v>-2.3</v>
      </c>
      <c r="O33" s="123">
        <v>-28.109345928152287</v>
      </c>
      <c r="P33" s="125">
        <f>(I33-H33)/H33*100</f>
        <v>-19.085539850023224</v>
      </c>
    </row>
    <row r="34" spans="2:16" ht="15" customHeight="1">
      <c r="B34" s="11"/>
      <c r="C34" s="12"/>
      <c r="D34" s="12"/>
      <c r="E34" s="12" t="s">
        <v>42</v>
      </c>
      <c r="F34" s="127">
        <v>5277</v>
      </c>
      <c r="G34" s="128">
        <v>4754</v>
      </c>
      <c r="H34" s="128">
        <v>5662</v>
      </c>
      <c r="I34" s="129">
        <v>5296</v>
      </c>
      <c r="J34" s="130">
        <v>8.9</v>
      </c>
      <c r="K34" s="130">
        <v>8.7</v>
      </c>
      <c r="L34" s="130">
        <v>11.691583381514826</v>
      </c>
      <c r="M34" s="130">
        <f>I34/I30*100</f>
        <v>12.115111863476232</v>
      </c>
      <c r="N34" s="131">
        <v>-9.9</v>
      </c>
      <c r="O34" s="130">
        <v>19.099705511148507</v>
      </c>
      <c r="P34" s="132">
        <f>(I34-H34)/H34*100</f>
        <v>-6.4641469445425646</v>
      </c>
    </row>
    <row r="35" spans="2:17" ht="15" customHeight="1">
      <c r="B35" s="104" t="s">
        <v>199</v>
      </c>
      <c r="C35" s="104"/>
      <c r="D35" s="104"/>
      <c r="E35" s="104"/>
      <c r="F35" s="105"/>
      <c r="G35" s="105"/>
      <c r="H35" s="105"/>
      <c r="I35" s="105"/>
      <c r="J35" s="106"/>
      <c r="K35" s="106"/>
      <c r="L35" s="106"/>
      <c r="M35" s="106"/>
      <c r="N35" s="106"/>
      <c r="O35" s="106"/>
      <c r="P35" s="106"/>
      <c r="Q35" s="101"/>
    </row>
    <row r="37" ht="16.5" customHeight="1">
      <c r="B37" s="1" t="s">
        <v>54</v>
      </c>
    </row>
    <row r="38" ht="16.5" customHeight="1">
      <c r="A38" s="5" t="s">
        <v>51</v>
      </c>
    </row>
    <row r="39" ht="16.5" customHeight="1">
      <c r="A39" s="5"/>
    </row>
    <row r="40" ht="16.5" customHeight="1">
      <c r="A40" s="5" t="s">
        <v>52</v>
      </c>
    </row>
    <row r="41" ht="16.5" customHeight="1">
      <c r="A41" s="5"/>
    </row>
    <row r="42" ht="16.5" customHeight="1">
      <c r="A42" s="5" t="s">
        <v>41</v>
      </c>
    </row>
    <row r="43" ht="16.5" customHeight="1">
      <c r="A43" s="5" t="s">
        <v>53</v>
      </c>
    </row>
  </sheetData>
  <sheetProtection/>
  <mergeCells count="12">
    <mergeCell ref="J12:J13"/>
    <mergeCell ref="K12:K13"/>
    <mergeCell ref="B11:E13"/>
    <mergeCell ref="F12:F13"/>
    <mergeCell ref="G12:G13"/>
    <mergeCell ref="H12:H13"/>
    <mergeCell ref="N11:P11"/>
    <mergeCell ref="L12:L13"/>
    <mergeCell ref="M12:M13"/>
    <mergeCell ref="F11:I11"/>
    <mergeCell ref="J11:M11"/>
    <mergeCell ref="I12:I13"/>
  </mergeCells>
  <printOptions/>
  <pageMargins left="0.5905511811023623" right="0.5511811023622047" top="0.5905511811023623" bottom="0.5905511811023623" header="0.5118110236220472" footer="0.5118110236220472"/>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7"/>
  <sheetViews>
    <sheetView showGridLines="0" zoomScalePageLayoutView="0" workbookViewId="0" topLeftCell="A1">
      <selection activeCell="A1" sqref="A1"/>
    </sheetView>
  </sheetViews>
  <sheetFormatPr defaultColWidth="9.875" defaultRowHeight="13.5"/>
  <cols>
    <col min="1" max="1" width="10.625" style="56" customWidth="1"/>
    <col min="2" max="2" width="8.75390625" style="56" customWidth="1"/>
    <col min="3" max="3" width="5.00390625" style="56" bestFit="1" customWidth="1"/>
    <col min="4" max="4" width="8.75390625" style="56" customWidth="1"/>
    <col min="5" max="5" width="4.50390625" style="56" bestFit="1" customWidth="1"/>
    <col min="6" max="6" width="8.75390625" style="57" customWidth="1"/>
    <col min="7" max="7" width="5.00390625" style="57" bestFit="1" customWidth="1"/>
    <col min="8" max="8" width="10.625" style="57" customWidth="1"/>
    <col min="9" max="9" width="8.75390625" style="56" customWidth="1"/>
    <col min="10" max="10" width="5.00390625" style="56" bestFit="1" customWidth="1"/>
    <col min="11" max="11" width="8.75390625" style="56" customWidth="1"/>
    <col min="12" max="12" width="4.50390625" style="56" bestFit="1" customWidth="1"/>
    <col min="13" max="13" width="8.75390625" style="57" customWidth="1"/>
    <col min="14" max="14" width="4.50390625" style="57" bestFit="1" customWidth="1"/>
    <col min="15" max="15" width="9.375" style="58" customWidth="1"/>
    <col min="16" max="16" width="10.625" style="58" customWidth="1"/>
    <col min="17" max="17" width="8.75390625" style="58" customWidth="1"/>
    <col min="18" max="18" width="9.125" style="58" customWidth="1"/>
    <col min="19" max="19" width="9.375" style="58" customWidth="1"/>
    <col min="20" max="20" width="8.75390625" style="58" customWidth="1"/>
    <col min="21" max="21" width="4.50390625" style="58" bestFit="1" customWidth="1"/>
    <col min="22" max="22" width="8.75390625" style="58" customWidth="1"/>
    <col min="23" max="23" width="4.50390625" style="58" bestFit="1" customWidth="1"/>
    <col min="24" max="16384" width="9.875" style="56" customWidth="1"/>
  </cols>
  <sheetData>
    <row r="1" spans="1:20" s="62" customFormat="1" ht="17.25" customHeight="1">
      <c r="A1" s="78"/>
      <c r="B1" s="181" t="s">
        <v>165</v>
      </c>
      <c r="C1" s="182"/>
      <c r="D1" s="182"/>
      <c r="E1" s="182"/>
      <c r="F1" s="182"/>
      <c r="G1" s="183"/>
      <c r="H1" s="100"/>
      <c r="I1" s="181" t="s">
        <v>85</v>
      </c>
      <c r="J1" s="182"/>
      <c r="K1" s="182"/>
      <c r="L1" s="182"/>
      <c r="M1" s="182"/>
      <c r="N1" s="183"/>
      <c r="O1" s="64"/>
      <c r="P1" s="78"/>
      <c r="Q1" s="190" t="s">
        <v>165</v>
      </c>
      <c r="R1" s="191"/>
      <c r="S1" s="191"/>
      <c r="T1" s="192"/>
    </row>
    <row r="2" spans="1:20" s="49" customFormat="1" ht="15" customHeight="1">
      <c r="A2" s="79"/>
      <c r="B2" s="184" t="s">
        <v>94</v>
      </c>
      <c r="C2" s="185"/>
      <c r="D2" s="184" t="s">
        <v>87</v>
      </c>
      <c r="E2" s="185"/>
      <c r="F2" s="186" t="s">
        <v>86</v>
      </c>
      <c r="G2" s="187"/>
      <c r="H2" s="79"/>
      <c r="I2" s="184" t="s">
        <v>94</v>
      </c>
      <c r="J2" s="185"/>
      <c r="K2" s="184" t="s">
        <v>87</v>
      </c>
      <c r="L2" s="185"/>
      <c r="M2" s="186" t="s">
        <v>86</v>
      </c>
      <c r="N2" s="187"/>
      <c r="O2" s="65"/>
      <c r="P2" s="79"/>
      <c r="Q2" s="188" t="s">
        <v>91</v>
      </c>
      <c r="R2" s="189"/>
      <c r="S2" s="188" t="s">
        <v>92</v>
      </c>
      <c r="T2" s="189"/>
    </row>
    <row r="3" spans="1:20" s="49" customFormat="1" ht="15" customHeight="1">
      <c r="A3" s="80"/>
      <c r="B3" s="86" t="s">
        <v>95</v>
      </c>
      <c r="C3" s="87" t="s">
        <v>93</v>
      </c>
      <c r="D3" s="86" t="s">
        <v>95</v>
      </c>
      <c r="E3" s="88" t="s">
        <v>93</v>
      </c>
      <c r="F3" s="89"/>
      <c r="G3" s="90" t="s">
        <v>93</v>
      </c>
      <c r="H3" s="80"/>
      <c r="I3" s="86" t="s">
        <v>95</v>
      </c>
      <c r="J3" s="87" t="s">
        <v>93</v>
      </c>
      <c r="K3" s="86" t="s">
        <v>95</v>
      </c>
      <c r="L3" s="88" t="s">
        <v>93</v>
      </c>
      <c r="M3" s="89"/>
      <c r="N3" s="90" t="s">
        <v>93</v>
      </c>
      <c r="O3" s="65"/>
      <c r="P3" s="80"/>
      <c r="Q3" s="86" t="s">
        <v>95</v>
      </c>
      <c r="R3" s="148" t="s">
        <v>93</v>
      </c>
      <c r="S3" s="150" t="s">
        <v>95</v>
      </c>
      <c r="T3" s="149" t="s">
        <v>93</v>
      </c>
    </row>
    <row r="4" spans="1:20" s="48" customFormat="1" ht="18" customHeight="1">
      <c r="A4" s="81" t="s">
        <v>88</v>
      </c>
      <c r="B4" s="138">
        <v>849788</v>
      </c>
      <c r="C4" s="133" t="s">
        <v>96</v>
      </c>
      <c r="D4" s="138">
        <v>851631</v>
      </c>
      <c r="E4" s="63" t="s">
        <v>96</v>
      </c>
      <c r="F4" s="51">
        <f>D4/B4*100</f>
        <v>100.216877621242</v>
      </c>
      <c r="G4" s="63" t="s">
        <v>96</v>
      </c>
      <c r="H4" s="81" t="s">
        <v>88</v>
      </c>
      <c r="I4" s="52">
        <f>SUM(I6:I36)</f>
        <v>865941</v>
      </c>
      <c r="J4" s="63" t="s">
        <v>96</v>
      </c>
      <c r="K4" s="50">
        <f>SUM(K6:K36)</f>
        <v>866003</v>
      </c>
      <c r="L4" s="63" t="s">
        <v>96</v>
      </c>
      <c r="M4" s="51">
        <f>K4/I4*100</f>
        <v>100.00715984114392</v>
      </c>
      <c r="N4" s="77" t="s">
        <v>96</v>
      </c>
      <c r="O4" s="66"/>
      <c r="P4" s="81" t="s">
        <v>88</v>
      </c>
      <c r="Q4" s="143">
        <f>SUM(Q6:Q25)</f>
        <v>146591</v>
      </c>
      <c r="R4" s="133" t="s">
        <v>96</v>
      </c>
      <c r="S4" s="138">
        <f>SUM(S6:S25)</f>
        <v>141844</v>
      </c>
      <c r="T4" s="68" t="s">
        <v>96</v>
      </c>
    </row>
    <row r="5" spans="1:20" s="49" customFormat="1" ht="7.5" customHeight="1">
      <c r="A5" s="82"/>
      <c r="B5" s="134"/>
      <c r="C5" s="134"/>
      <c r="D5" s="134"/>
      <c r="E5" s="59"/>
      <c r="F5" s="53"/>
      <c r="G5" s="53"/>
      <c r="H5" s="82"/>
      <c r="I5" s="60"/>
      <c r="J5" s="59"/>
      <c r="K5" s="59"/>
      <c r="L5" s="59"/>
      <c r="M5" s="53"/>
      <c r="N5" s="54"/>
      <c r="O5" s="67"/>
      <c r="P5" s="82"/>
      <c r="Q5" s="139"/>
      <c r="R5" s="134"/>
      <c r="S5" s="134"/>
      <c r="T5" s="69"/>
    </row>
    <row r="6" spans="1:20" s="49" customFormat="1" ht="18" customHeight="1">
      <c r="A6" s="82" t="s">
        <v>13</v>
      </c>
      <c r="B6" s="134">
        <v>237506</v>
      </c>
      <c r="C6" s="134">
        <f aca="true" t="shared" si="0" ref="C6:C25">RANK(B6,B$6:B$25)</f>
        <v>1</v>
      </c>
      <c r="D6" s="134">
        <v>255165</v>
      </c>
      <c r="E6" s="59">
        <f aca="true" t="shared" si="1" ref="E6:E25">RANK(D6,D$6:D$25)</f>
        <v>1</v>
      </c>
      <c r="F6" s="53">
        <f aca="true" t="shared" si="2" ref="F6:F25">D6/B6*100</f>
        <v>107.43518058491155</v>
      </c>
      <c r="G6" s="59">
        <f aca="true" t="shared" si="3" ref="G6:G18">RANK(F6,F$6:F$25)</f>
        <v>3</v>
      </c>
      <c r="H6" s="82" t="s">
        <v>13</v>
      </c>
      <c r="I6" s="139">
        <v>206879</v>
      </c>
      <c r="J6" s="134">
        <f aca="true" t="shared" si="4" ref="J6:J36">RANK(I6,I$6:I$36)</f>
        <v>1</v>
      </c>
      <c r="K6" s="134">
        <v>230697</v>
      </c>
      <c r="L6" s="59">
        <f aca="true" t="shared" si="5" ref="L6:L36">RANK(K6,K$6:K$36)</f>
        <v>1</v>
      </c>
      <c r="M6" s="53">
        <f aca="true" t="shared" si="6" ref="M6:M36">K6/I6*100</f>
        <v>111.51301002035005</v>
      </c>
      <c r="N6" s="69">
        <f aca="true" t="shared" si="7" ref="N6:N36">RANK(M6,M$6:M$36)</f>
        <v>3</v>
      </c>
      <c r="O6" s="67"/>
      <c r="P6" s="82" t="s">
        <v>13</v>
      </c>
      <c r="Q6" s="139">
        <v>21215</v>
      </c>
      <c r="R6" s="134">
        <f aca="true" t="shared" si="8" ref="R6:R25">RANK(Q6,Q$6:Q$36)</f>
        <v>1</v>
      </c>
      <c r="S6" s="134">
        <v>37310</v>
      </c>
      <c r="T6" s="69">
        <f aca="true" t="shared" si="9" ref="T6:T25">RANK(S6,S$6:S$36)</f>
        <v>1</v>
      </c>
    </row>
    <row r="7" spans="1:20" s="49" customFormat="1" ht="18" customHeight="1">
      <c r="A7" s="82" t="s">
        <v>14</v>
      </c>
      <c r="B7" s="134">
        <v>126926</v>
      </c>
      <c r="C7" s="134">
        <f t="shared" si="0"/>
        <v>2</v>
      </c>
      <c r="D7" s="134">
        <v>122634</v>
      </c>
      <c r="E7" s="59">
        <f t="shared" si="1"/>
        <v>2</v>
      </c>
      <c r="F7" s="53">
        <f t="shared" si="2"/>
        <v>96.61850211934512</v>
      </c>
      <c r="G7" s="59">
        <f t="shared" si="3"/>
        <v>9</v>
      </c>
      <c r="H7" s="82" t="s">
        <v>14</v>
      </c>
      <c r="I7" s="139">
        <v>128367</v>
      </c>
      <c r="J7" s="134">
        <f t="shared" si="4"/>
        <v>2</v>
      </c>
      <c r="K7" s="134">
        <v>123985</v>
      </c>
      <c r="L7" s="59">
        <f t="shared" si="5"/>
        <v>2</v>
      </c>
      <c r="M7" s="53">
        <f t="shared" si="6"/>
        <v>96.58635007439607</v>
      </c>
      <c r="N7" s="69">
        <f t="shared" si="7"/>
        <v>14</v>
      </c>
      <c r="O7" s="67"/>
      <c r="P7" s="82" t="s">
        <v>14</v>
      </c>
      <c r="Q7" s="139">
        <v>10677</v>
      </c>
      <c r="R7" s="134">
        <f t="shared" si="8"/>
        <v>4</v>
      </c>
      <c r="S7" s="134">
        <v>5541</v>
      </c>
      <c r="T7" s="69">
        <f t="shared" si="9"/>
        <v>7</v>
      </c>
    </row>
    <row r="8" spans="1:20" s="49" customFormat="1" ht="18" customHeight="1">
      <c r="A8" s="82" t="s">
        <v>15</v>
      </c>
      <c r="B8" s="134">
        <v>69074</v>
      </c>
      <c r="C8" s="134">
        <f t="shared" si="0"/>
        <v>3</v>
      </c>
      <c r="D8" s="134">
        <v>76834</v>
      </c>
      <c r="E8" s="59">
        <f t="shared" si="1"/>
        <v>3</v>
      </c>
      <c r="F8" s="53">
        <f t="shared" si="2"/>
        <v>111.23432840142455</v>
      </c>
      <c r="G8" s="59">
        <f t="shared" si="3"/>
        <v>2</v>
      </c>
      <c r="H8" s="82" t="s">
        <v>15</v>
      </c>
      <c r="I8" s="139">
        <v>64706</v>
      </c>
      <c r="J8" s="134">
        <f t="shared" si="4"/>
        <v>3</v>
      </c>
      <c r="K8" s="134">
        <v>73502</v>
      </c>
      <c r="L8" s="59">
        <f t="shared" si="5"/>
        <v>3</v>
      </c>
      <c r="M8" s="53">
        <f t="shared" si="6"/>
        <v>113.59379346583007</v>
      </c>
      <c r="N8" s="69">
        <f t="shared" si="7"/>
        <v>1</v>
      </c>
      <c r="O8" s="67"/>
      <c r="P8" s="82" t="s">
        <v>15</v>
      </c>
      <c r="Q8" s="139">
        <v>14790</v>
      </c>
      <c r="R8" s="134">
        <f t="shared" si="8"/>
        <v>2</v>
      </c>
      <c r="S8" s="134">
        <v>22099</v>
      </c>
      <c r="T8" s="69">
        <f t="shared" si="9"/>
        <v>2</v>
      </c>
    </row>
    <row r="9" spans="1:20" s="49" customFormat="1" ht="18" customHeight="1">
      <c r="A9" s="82" t="s">
        <v>68</v>
      </c>
      <c r="B9" s="134">
        <v>21404</v>
      </c>
      <c r="C9" s="134">
        <f t="shared" si="0"/>
        <v>12</v>
      </c>
      <c r="D9" s="134">
        <v>19966</v>
      </c>
      <c r="E9" s="59">
        <f t="shared" si="1"/>
        <v>12</v>
      </c>
      <c r="F9" s="53">
        <f t="shared" si="2"/>
        <v>93.28162960194356</v>
      </c>
      <c r="G9" s="59">
        <f t="shared" si="3"/>
        <v>13</v>
      </c>
      <c r="H9" s="82" t="s">
        <v>68</v>
      </c>
      <c r="I9" s="139">
        <v>22731</v>
      </c>
      <c r="J9" s="134">
        <f t="shared" si="4"/>
        <v>10</v>
      </c>
      <c r="K9" s="134">
        <v>21207</v>
      </c>
      <c r="L9" s="59">
        <f t="shared" si="5"/>
        <v>10</v>
      </c>
      <c r="M9" s="53">
        <f t="shared" si="6"/>
        <v>93.29549953807576</v>
      </c>
      <c r="N9" s="69">
        <f t="shared" si="7"/>
        <v>17</v>
      </c>
      <c r="O9" s="67"/>
      <c r="P9" s="82" t="s">
        <v>68</v>
      </c>
      <c r="Q9" s="139">
        <v>5406</v>
      </c>
      <c r="R9" s="134">
        <f t="shared" si="8"/>
        <v>13</v>
      </c>
      <c r="S9" s="134">
        <v>3871</v>
      </c>
      <c r="T9" s="69">
        <f t="shared" si="9"/>
        <v>13</v>
      </c>
    </row>
    <row r="10" spans="1:20" s="49" customFormat="1" ht="18" customHeight="1">
      <c r="A10" s="82" t="s">
        <v>16</v>
      </c>
      <c r="B10" s="134">
        <v>57161</v>
      </c>
      <c r="C10" s="134">
        <f t="shared" si="0"/>
        <v>4</v>
      </c>
      <c r="D10" s="134">
        <v>60498</v>
      </c>
      <c r="E10" s="59">
        <f t="shared" si="1"/>
        <v>4</v>
      </c>
      <c r="F10" s="53">
        <f t="shared" si="2"/>
        <v>105.83789646787145</v>
      </c>
      <c r="G10" s="59">
        <f t="shared" si="3"/>
        <v>4</v>
      </c>
      <c r="H10" s="82" t="s">
        <v>16</v>
      </c>
      <c r="I10" s="139">
        <v>58190</v>
      </c>
      <c r="J10" s="134">
        <f t="shared" si="4"/>
        <v>4</v>
      </c>
      <c r="K10" s="134">
        <v>60501</v>
      </c>
      <c r="L10" s="59">
        <f t="shared" si="5"/>
        <v>4</v>
      </c>
      <c r="M10" s="53">
        <f t="shared" si="6"/>
        <v>103.97147276164289</v>
      </c>
      <c r="N10" s="69">
        <f t="shared" si="7"/>
        <v>6</v>
      </c>
      <c r="O10" s="67"/>
      <c r="P10" s="82" t="s">
        <v>16</v>
      </c>
      <c r="Q10" s="139">
        <v>5877</v>
      </c>
      <c r="R10" s="134">
        <f t="shared" si="8"/>
        <v>12</v>
      </c>
      <c r="S10" s="134">
        <v>8843</v>
      </c>
      <c r="T10" s="69">
        <f t="shared" si="9"/>
        <v>3</v>
      </c>
    </row>
    <row r="11" spans="1:20" s="49" customFormat="1" ht="18" customHeight="1">
      <c r="A11" s="83" t="s">
        <v>17</v>
      </c>
      <c r="B11" s="135">
        <v>50699</v>
      </c>
      <c r="C11" s="135">
        <f t="shared" si="0"/>
        <v>5</v>
      </c>
      <c r="D11" s="135">
        <v>49576</v>
      </c>
      <c r="E11" s="71">
        <f t="shared" si="1"/>
        <v>5</v>
      </c>
      <c r="F11" s="72">
        <f t="shared" si="2"/>
        <v>97.78496617290283</v>
      </c>
      <c r="G11" s="71">
        <f t="shared" si="3"/>
        <v>8</v>
      </c>
      <c r="H11" s="83" t="s">
        <v>17</v>
      </c>
      <c r="I11" s="140">
        <v>33695</v>
      </c>
      <c r="J11" s="135">
        <f t="shared" si="4"/>
        <v>6</v>
      </c>
      <c r="K11" s="135">
        <v>34668</v>
      </c>
      <c r="L11" s="71">
        <f t="shared" si="5"/>
        <v>6</v>
      </c>
      <c r="M11" s="72">
        <f t="shared" si="6"/>
        <v>102.88766879358955</v>
      </c>
      <c r="N11" s="75">
        <f t="shared" si="7"/>
        <v>7</v>
      </c>
      <c r="O11" s="67"/>
      <c r="P11" s="83" t="s">
        <v>17</v>
      </c>
      <c r="Q11" s="140">
        <v>10605</v>
      </c>
      <c r="R11" s="135">
        <f t="shared" si="8"/>
        <v>5</v>
      </c>
      <c r="S11" s="135">
        <v>8460</v>
      </c>
      <c r="T11" s="75">
        <f t="shared" si="9"/>
        <v>4</v>
      </c>
    </row>
    <row r="12" spans="1:20" s="49" customFormat="1" ht="18" customHeight="1">
      <c r="A12" s="82" t="s">
        <v>71</v>
      </c>
      <c r="B12" s="134">
        <v>30720</v>
      </c>
      <c r="C12" s="134">
        <f t="shared" si="0"/>
        <v>8</v>
      </c>
      <c r="D12" s="134">
        <v>30183</v>
      </c>
      <c r="E12" s="59">
        <f t="shared" si="1"/>
        <v>7</v>
      </c>
      <c r="F12" s="53">
        <f t="shared" si="2"/>
        <v>98.251953125</v>
      </c>
      <c r="G12" s="59">
        <f t="shared" si="3"/>
        <v>7</v>
      </c>
      <c r="H12" s="82" t="s">
        <v>71</v>
      </c>
      <c r="I12" s="139">
        <v>32117</v>
      </c>
      <c r="J12" s="134">
        <f t="shared" si="4"/>
        <v>7</v>
      </c>
      <c r="K12" s="134">
        <v>31134</v>
      </c>
      <c r="L12" s="59">
        <f t="shared" si="5"/>
        <v>7</v>
      </c>
      <c r="M12" s="53">
        <f t="shared" si="6"/>
        <v>96.9393156272379</v>
      </c>
      <c r="N12" s="69">
        <f t="shared" si="7"/>
        <v>12</v>
      </c>
      <c r="O12" s="67"/>
      <c r="P12" s="82" t="s">
        <v>71</v>
      </c>
      <c r="Q12" s="139">
        <v>5964</v>
      </c>
      <c r="R12" s="134">
        <f t="shared" si="8"/>
        <v>11</v>
      </c>
      <c r="S12" s="134">
        <v>4770</v>
      </c>
      <c r="T12" s="69">
        <f t="shared" si="9"/>
        <v>11</v>
      </c>
    </row>
    <row r="13" spans="1:20" s="49" customFormat="1" ht="18" customHeight="1">
      <c r="A13" s="82" t="s">
        <v>89</v>
      </c>
      <c r="B13" s="134">
        <v>45133</v>
      </c>
      <c r="C13" s="134">
        <f t="shared" si="0"/>
        <v>6</v>
      </c>
      <c r="D13" s="134">
        <v>37995</v>
      </c>
      <c r="E13" s="59">
        <f t="shared" si="1"/>
        <v>6</v>
      </c>
      <c r="F13" s="53">
        <f t="shared" si="2"/>
        <v>84.18452130370238</v>
      </c>
      <c r="G13" s="59">
        <f t="shared" si="3"/>
        <v>20</v>
      </c>
      <c r="H13" s="82" t="s">
        <v>89</v>
      </c>
      <c r="I13" s="139">
        <v>45762</v>
      </c>
      <c r="J13" s="134">
        <f t="shared" si="4"/>
        <v>5</v>
      </c>
      <c r="K13" s="134">
        <v>38799</v>
      </c>
      <c r="L13" s="59">
        <f t="shared" si="5"/>
        <v>5</v>
      </c>
      <c r="M13" s="53">
        <f t="shared" si="6"/>
        <v>84.78431886718238</v>
      </c>
      <c r="N13" s="69">
        <f t="shared" si="7"/>
        <v>25</v>
      </c>
      <c r="O13" s="67"/>
      <c r="P13" s="82" t="s">
        <v>89</v>
      </c>
      <c r="Q13" s="139">
        <v>13912</v>
      </c>
      <c r="R13" s="134">
        <f t="shared" si="8"/>
        <v>3</v>
      </c>
      <c r="S13" s="134">
        <v>6491</v>
      </c>
      <c r="T13" s="69">
        <f t="shared" si="9"/>
        <v>6</v>
      </c>
    </row>
    <row r="14" spans="1:20" s="49" customFormat="1" ht="18" customHeight="1">
      <c r="A14" s="82" t="s">
        <v>166</v>
      </c>
      <c r="B14" s="134">
        <v>28984</v>
      </c>
      <c r="C14" s="134">
        <f t="shared" si="0"/>
        <v>9</v>
      </c>
      <c r="D14" s="134">
        <v>27349</v>
      </c>
      <c r="E14" s="59">
        <f t="shared" si="1"/>
        <v>9</v>
      </c>
      <c r="F14" s="53">
        <f t="shared" si="2"/>
        <v>94.35895666574662</v>
      </c>
      <c r="G14" s="59">
        <f t="shared" si="3"/>
        <v>12</v>
      </c>
      <c r="H14" s="82" t="s">
        <v>73</v>
      </c>
      <c r="I14" s="139">
        <v>18250</v>
      </c>
      <c r="J14" s="134">
        <f t="shared" si="4"/>
        <v>14</v>
      </c>
      <c r="K14" s="134">
        <v>14911</v>
      </c>
      <c r="L14" s="59">
        <f t="shared" si="5"/>
        <v>14</v>
      </c>
      <c r="M14" s="53">
        <f t="shared" si="6"/>
        <v>81.7041095890411</v>
      </c>
      <c r="N14" s="69">
        <f t="shared" si="7"/>
        <v>29</v>
      </c>
      <c r="O14" s="67"/>
      <c r="P14" s="82" t="s">
        <v>166</v>
      </c>
      <c r="Q14" s="139">
        <v>5978</v>
      </c>
      <c r="R14" s="134">
        <f t="shared" si="8"/>
        <v>10</v>
      </c>
      <c r="S14" s="134">
        <v>4160</v>
      </c>
      <c r="T14" s="69">
        <f t="shared" si="9"/>
        <v>12</v>
      </c>
    </row>
    <row r="15" spans="1:20" s="49" customFormat="1" ht="18" customHeight="1">
      <c r="A15" s="84" t="s">
        <v>167</v>
      </c>
      <c r="B15" s="136">
        <v>32899</v>
      </c>
      <c r="C15" s="136">
        <f t="shared" si="0"/>
        <v>7</v>
      </c>
      <c r="D15" s="136">
        <v>30072</v>
      </c>
      <c r="E15" s="73">
        <f t="shared" si="1"/>
        <v>8</v>
      </c>
      <c r="F15" s="74">
        <f t="shared" si="2"/>
        <v>91.40703364843917</v>
      </c>
      <c r="G15" s="73">
        <f t="shared" si="3"/>
        <v>16</v>
      </c>
      <c r="H15" s="84" t="s">
        <v>18</v>
      </c>
      <c r="I15" s="141">
        <v>7930</v>
      </c>
      <c r="J15" s="136">
        <f t="shared" si="4"/>
        <v>27</v>
      </c>
      <c r="K15" s="136">
        <v>5962</v>
      </c>
      <c r="L15" s="73">
        <f t="shared" si="5"/>
        <v>28</v>
      </c>
      <c r="M15" s="74">
        <f t="shared" si="6"/>
        <v>75.18284993694829</v>
      </c>
      <c r="N15" s="76">
        <f t="shared" si="7"/>
        <v>31</v>
      </c>
      <c r="O15" s="67"/>
      <c r="P15" s="84" t="s">
        <v>167</v>
      </c>
      <c r="Q15" s="141">
        <v>10311</v>
      </c>
      <c r="R15" s="136">
        <f t="shared" si="8"/>
        <v>6</v>
      </c>
      <c r="S15" s="136">
        <v>7273</v>
      </c>
      <c r="T15" s="76">
        <f t="shared" si="9"/>
        <v>5</v>
      </c>
    </row>
    <row r="16" spans="1:20" s="49" customFormat="1" ht="18" customHeight="1">
      <c r="A16" s="82" t="s">
        <v>168</v>
      </c>
      <c r="B16" s="134">
        <v>16405</v>
      </c>
      <c r="C16" s="134">
        <f t="shared" si="0"/>
        <v>15</v>
      </c>
      <c r="D16" s="134">
        <v>16705</v>
      </c>
      <c r="E16" s="59">
        <f t="shared" si="1"/>
        <v>14</v>
      </c>
      <c r="F16" s="53">
        <f t="shared" si="2"/>
        <v>101.82871075891498</v>
      </c>
      <c r="G16" s="59">
        <f t="shared" si="3"/>
        <v>5</v>
      </c>
      <c r="H16" s="82" t="s">
        <v>75</v>
      </c>
      <c r="I16" s="139">
        <v>8214</v>
      </c>
      <c r="J16" s="134">
        <f t="shared" si="4"/>
        <v>25</v>
      </c>
      <c r="K16" s="134">
        <v>6952</v>
      </c>
      <c r="L16" s="59">
        <f t="shared" si="5"/>
        <v>27</v>
      </c>
      <c r="M16" s="53">
        <f t="shared" si="6"/>
        <v>84.63598733869004</v>
      </c>
      <c r="N16" s="69">
        <f t="shared" si="7"/>
        <v>26</v>
      </c>
      <c r="O16" s="67"/>
      <c r="P16" s="82" t="s">
        <v>168</v>
      </c>
      <c r="Q16" s="139">
        <v>5031</v>
      </c>
      <c r="R16" s="134">
        <f t="shared" si="8"/>
        <v>14</v>
      </c>
      <c r="S16" s="134">
        <v>5192</v>
      </c>
      <c r="T16" s="69">
        <f t="shared" si="9"/>
        <v>9</v>
      </c>
    </row>
    <row r="17" spans="1:20" s="49" customFormat="1" ht="18" customHeight="1">
      <c r="A17" s="82" t="s">
        <v>169</v>
      </c>
      <c r="B17" s="134">
        <v>17837</v>
      </c>
      <c r="C17" s="134">
        <f t="shared" si="0"/>
        <v>14</v>
      </c>
      <c r="D17" s="134">
        <v>16458</v>
      </c>
      <c r="E17" s="59">
        <f t="shared" si="1"/>
        <v>15</v>
      </c>
      <c r="F17" s="53">
        <f t="shared" si="2"/>
        <v>92.26887929584572</v>
      </c>
      <c r="G17" s="59">
        <f t="shared" si="3"/>
        <v>14</v>
      </c>
      <c r="H17" s="82" t="s">
        <v>74</v>
      </c>
      <c r="I17" s="139">
        <v>19762</v>
      </c>
      <c r="J17" s="134">
        <f t="shared" si="4"/>
        <v>11</v>
      </c>
      <c r="K17" s="134">
        <v>19619</v>
      </c>
      <c r="L17" s="59">
        <f t="shared" si="5"/>
        <v>11</v>
      </c>
      <c r="M17" s="53">
        <f t="shared" si="6"/>
        <v>99.27638902945046</v>
      </c>
      <c r="N17" s="69">
        <f t="shared" si="7"/>
        <v>10</v>
      </c>
      <c r="O17" s="67"/>
      <c r="P17" s="82" t="s">
        <v>169</v>
      </c>
      <c r="Q17" s="139">
        <v>6517</v>
      </c>
      <c r="R17" s="134">
        <f t="shared" si="8"/>
        <v>8</v>
      </c>
      <c r="S17" s="134">
        <v>4884</v>
      </c>
      <c r="T17" s="69">
        <f t="shared" si="9"/>
        <v>10</v>
      </c>
    </row>
    <row r="18" spans="1:20" s="49" customFormat="1" ht="18" customHeight="1">
      <c r="A18" s="82" t="s">
        <v>170</v>
      </c>
      <c r="B18" s="134">
        <v>9224</v>
      </c>
      <c r="C18" s="134">
        <f t="shared" si="0"/>
        <v>18</v>
      </c>
      <c r="D18" s="134">
        <v>8785</v>
      </c>
      <c r="E18" s="59">
        <f t="shared" si="1"/>
        <v>17</v>
      </c>
      <c r="F18" s="53">
        <f t="shared" si="2"/>
        <v>95.24067649609714</v>
      </c>
      <c r="G18" s="59">
        <f t="shared" si="3"/>
        <v>11</v>
      </c>
      <c r="H18" s="82" t="s">
        <v>77</v>
      </c>
      <c r="I18" s="139">
        <v>11868</v>
      </c>
      <c r="J18" s="134">
        <f t="shared" si="4"/>
        <v>16</v>
      </c>
      <c r="K18" s="134">
        <v>8937</v>
      </c>
      <c r="L18" s="59">
        <f t="shared" si="5"/>
        <v>20</v>
      </c>
      <c r="M18" s="53">
        <f t="shared" si="6"/>
        <v>75.30333670374115</v>
      </c>
      <c r="N18" s="69">
        <f t="shared" si="7"/>
        <v>30</v>
      </c>
      <c r="O18" s="67"/>
      <c r="P18" s="82" t="s">
        <v>170</v>
      </c>
      <c r="Q18" s="139">
        <v>3400</v>
      </c>
      <c r="R18" s="134">
        <f t="shared" si="8"/>
        <v>16</v>
      </c>
      <c r="S18" s="134">
        <v>2967</v>
      </c>
      <c r="T18" s="69">
        <f t="shared" si="9"/>
        <v>16</v>
      </c>
    </row>
    <row r="19" spans="1:20" s="49" customFormat="1" ht="18" customHeight="1">
      <c r="A19" s="82" t="s">
        <v>90</v>
      </c>
      <c r="B19" s="134">
        <v>26175</v>
      </c>
      <c r="C19" s="134">
        <f t="shared" si="0"/>
        <v>10</v>
      </c>
      <c r="D19" s="134">
        <v>23600</v>
      </c>
      <c r="E19" s="59">
        <f t="shared" si="1"/>
        <v>10</v>
      </c>
      <c r="F19" s="53">
        <f t="shared" si="2"/>
        <v>90.16236867239733</v>
      </c>
      <c r="G19" s="59">
        <f>RANK(F19,F$6:F$25)</f>
        <v>19</v>
      </c>
      <c r="H19" s="82" t="s">
        <v>69</v>
      </c>
      <c r="I19" s="139">
        <v>9860</v>
      </c>
      <c r="J19" s="134">
        <f t="shared" si="4"/>
        <v>19</v>
      </c>
      <c r="K19" s="134">
        <v>10911</v>
      </c>
      <c r="L19" s="59">
        <f t="shared" si="5"/>
        <v>16</v>
      </c>
      <c r="M19" s="53">
        <f t="shared" si="6"/>
        <v>110.65922920892494</v>
      </c>
      <c r="N19" s="69">
        <f t="shared" si="7"/>
        <v>4</v>
      </c>
      <c r="O19" s="67"/>
      <c r="P19" s="82" t="s">
        <v>90</v>
      </c>
      <c r="Q19" s="139">
        <v>8149</v>
      </c>
      <c r="R19" s="134">
        <f t="shared" si="8"/>
        <v>7</v>
      </c>
      <c r="S19" s="134">
        <v>5465</v>
      </c>
      <c r="T19" s="69">
        <f t="shared" si="9"/>
        <v>8</v>
      </c>
    </row>
    <row r="20" spans="1:20" s="49" customFormat="1" ht="18" customHeight="1">
      <c r="A20" s="82" t="s">
        <v>171</v>
      </c>
      <c r="B20" s="134">
        <v>6379</v>
      </c>
      <c r="C20" s="134">
        <f t="shared" si="0"/>
        <v>20</v>
      </c>
      <c r="D20" s="134">
        <v>7626</v>
      </c>
      <c r="E20" s="59">
        <f t="shared" si="1"/>
        <v>19</v>
      </c>
      <c r="F20" s="53">
        <f t="shared" si="2"/>
        <v>119.5485185765794</v>
      </c>
      <c r="G20" s="59">
        <f>RANK(F20,F$5:F$25)</f>
        <v>1</v>
      </c>
      <c r="H20" s="82" t="s">
        <v>19</v>
      </c>
      <c r="I20" s="139">
        <v>6240</v>
      </c>
      <c r="J20" s="134">
        <f t="shared" si="4"/>
        <v>29</v>
      </c>
      <c r="K20" s="134">
        <v>5884</v>
      </c>
      <c r="L20" s="59">
        <f t="shared" si="5"/>
        <v>29</v>
      </c>
      <c r="M20" s="53">
        <f t="shared" si="6"/>
        <v>94.2948717948718</v>
      </c>
      <c r="N20" s="69">
        <f t="shared" si="7"/>
        <v>16</v>
      </c>
      <c r="O20" s="67"/>
      <c r="P20" s="82" t="s">
        <v>171</v>
      </c>
      <c r="Q20" s="139">
        <v>1107</v>
      </c>
      <c r="R20" s="134">
        <f t="shared" si="8"/>
        <v>20</v>
      </c>
      <c r="S20" s="134">
        <v>2341</v>
      </c>
      <c r="T20" s="69">
        <f t="shared" si="9"/>
        <v>17</v>
      </c>
    </row>
    <row r="21" spans="1:20" s="49" customFormat="1" ht="18" customHeight="1">
      <c r="A21" s="83" t="s">
        <v>172</v>
      </c>
      <c r="B21" s="135">
        <v>20929</v>
      </c>
      <c r="C21" s="135">
        <f t="shared" si="0"/>
        <v>13</v>
      </c>
      <c r="D21" s="135">
        <v>19949</v>
      </c>
      <c r="E21" s="71">
        <f t="shared" si="1"/>
        <v>13</v>
      </c>
      <c r="F21" s="72">
        <f t="shared" si="2"/>
        <v>95.31750203067514</v>
      </c>
      <c r="G21" s="71">
        <f>RANK(F21,F$6:F$25)</f>
        <v>10</v>
      </c>
      <c r="H21" s="83" t="s">
        <v>20</v>
      </c>
      <c r="I21" s="140">
        <v>1907</v>
      </c>
      <c r="J21" s="135">
        <f t="shared" si="4"/>
        <v>31</v>
      </c>
      <c r="K21" s="135">
        <v>1905</v>
      </c>
      <c r="L21" s="71">
        <f t="shared" si="5"/>
        <v>31</v>
      </c>
      <c r="M21" s="72">
        <f t="shared" si="6"/>
        <v>99.8951232302045</v>
      </c>
      <c r="N21" s="75">
        <f t="shared" si="7"/>
        <v>9</v>
      </c>
      <c r="O21" s="67"/>
      <c r="P21" s="83" t="s">
        <v>172</v>
      </c>
      <c r="Q21" s="140">
        <v>4514</v>
      </c>
      <c r="R21" s="135">
        <f t="shared" si="8"/>
        <v>15</v>
      </c>
      <c r="S21" s="135">
        <v>3512</v>
      </c>
      <c r="T21" s="75">
        <f t="shared" si="9"/>
        <v>15</v>
      </c>
    </row>
    <row r="22" spans="1:20" s="49" customFormat="1" ht="18" customHeight="1">
      <c r="A22" s="82" t="s">
        <v>173</v>
      </c>
      <c r="B22" s="134">
        <v>7369</v>
      </c>
      <c r="C22" s="134">
        <f t="shared" si="0"/>
        <v>19</v>
      </c>
      <c r="D22" s="134">
        <v>7309</v>
      </c>
      <c r="E22" s="59">
        <f t="shared" si="1"/>
        <v>20</v>
      </c>
      <c r="F22" s="53">
        <f t="shared" si="2"/>
        <v>99.18577826027955</v>
      </c>
      <c r="G22" s="59">
        <f>RANK(F22,F$6:F$25)</f>
        <v>6</v>
      </c>
      <c r="H22" s="82" t="s">
        <v>80</v>
      </c>
      <c r="I22" s="139">
        <v>18889</v>
      </c>
      <c r="J22" s="134">
        <f t="shared" si="4"/>
        <v>13</v>
      </c>
      <c r="K22" s="134">
        <v>17325</v>
      </c>
      <c r="L22" s="59">
        <f t="shared" si="5"/>
        <v>13</v>
      </c>
      <c r="M22" s="53">
        <f t="shared" si="6"/>
        <v>91.72004870559584</v>
      </c>
      <c r="N22" s="69">
        <f t="shared" si="7"/>
        <v>18</v>
      </c>
      <c r="O22" s="67"/>
      <c r="P22" s="82" t="s">
        <v>173</v>
      </c>
      <c r="Q22" s="139">
        <v>2176</v>
      </c>
      <c r="R22" s="134">
        <f t="shared" si="8"/>
        <v>18</v>
      </c>
      <c r="S22" s="134">
        <v>2099</v>
      </c>
      <c r="T22" s="69">
        <f t="shared" si="9"/>
        <v>19</v>
      </c>
    </row>
    <row r="23" spans="1:20" s="49" customFormat="1" ht="18" customHeight="1">
      <c r="A23" s="82" t="s">
        <v>174</v>
      </c>
      <c r="B23" s="134">
        <v>9515</v>
      </c>
      <c r="C23" s="134">
        <f t="shared" si="0"/>
        <v>17</v>
      </c>
      <c r="D23" s="134">
        <v>8757</v>
      </c>
      <c r="E23" s="59">
        <f t="shared" si="1"/>
        <v>18</v>
      </c>
      <c r="F23" s="53">
        <f t="shared" si="2"/>
        <v>92.03363110877561</v>
      </c>
      <c r="G23" s="59">
        <f>RANK(F23,F$6:F$25)</f>
        <v>15</v>
      </c>
      <c r="H23" s="82" t="s">
        <v>78</v>
      </c>
      <c r="I23" s="139">
        <v>9090</v>
      </c>
      <c r="J23" s="134">
        <f t="shared" si="4"/>
        <v>23</v>
      </c>
      <c r="K23" s="134">
        <v>8785</v>
      </c>
      <c r="L23" s="59">
        <f t="shared" si="5"/>
        <v>21</v>
      </c>
      <c r="M23" s="53">
        <f t="shared" si="6"/>
        <v>96.64466446644664</v>
      </c>
      <c r="N23" s="69">
        <f t="shared" si="7"/>
        <v>13</v>
      </c>
      <c r="O23" s="67"/>
      <c r="P23" s="82" t="s">
        <v>174</v>
      </c>
      <c r="Q23" s="139">
        <v>3095</v>
      </c>
      <c r="R23" s="134">
        <f t="shared" si="8"/>
        <v>17</v>
      </c>
      <c r="S23" s="134">
        <v>2260</v>
      </c>
      <c r="T23" s="69">
        <f t="shared" si="9"/>
        <v>18</v>
      </c>
    </row>
    <row r="24" spans="1:20" s="49" customFormat="1" ht="18" customHeight="1">
      <c r="A24" s="82" t="s">
        <v>175</v>
      </c>
      <c r="B24" s="134">
        <v>25607</v>
      </c>
      <c r="C24" s="134">
        <f t="shared" si="0"/>
        <v>11</v>
      </c>
      <c r="D24" s="134">
        <v>23294</v>
      </c>
      <c r="E24" s="59">
        <f t="shared" si="1"/>
        <v>11</v>
      </c>
      <c r="F24" s="53">
        <f t="shared" si="2"/>
        <v>90.96731362518061</v>
      </c>
      <c r="G24" s="59">
        <f>RANK(F24,F$6:F$25)</f>
        <v>17</v>
      </c>
      <c r="H24" s="82" t="s">
        <v>90</v>
      </c>
      <c r="I24" s="139">
        <v>27152</v>
      </c>
      <c r="J24" s="134">
        <f t="shared" si="4"/>
        <v>8</v>
      </c>
      <c r="K24" s="134">
        <v>24359</v>
      </c>
      <c r="L24" s="59">
        <f t="shared" si="5"/>
        <v>9</v>
      </c>
      <c r="M24" s="53">
        <f t="shared" si="6"/>
        <v>89.71346493812611</v>
      </c>
      <c r="N24" s="69">
        <f t="shared" si="7"/>
        <v>21</v>
      </c>
      <c r="O24" s="67"/>
      <c r="P24" s="82" t="s">
        <v>175</v>
      </c>
      <c r="Q24" s="139">
        <v>6122</v>
      </c>
      <c r="R24" s="134">
        <f t="shared" si="8"/>
        <v>9</v>
      </c>
      <c r="S24" s="134">
        <v>3575</v>
      </c>
      <c r="T24" s="69">
        <f t="shared" si="9"/>
        <v>14</v>
      </c>
    </row>
    <row r="25" spans="1:20" s="49" customFormat="1" ht="18" customHeight="1">
      <c r="A25" s="84" t="s">
        <v>176</v>
      </c>
      <c r="B25" s="136">
        <v>9842</v>
      </c>
      <c r="C25" s="136">
        <f t="shared" si="0"/>
        <v>16</v>
      </c>
      <c r="D25" s="136">
        <v>8876</v>
      </c>
      <c r="E25" s="73">
        <f t="shared" si="1"/>
        <v>16</v>
      </c>
      <c r="F25" s="74">
        <f t="shared" si="2"/>
        <v>90.18492176386913</v>
      </c>
      <c r="G25" s="73">
        <f>RANK(F25,F$6:F$25)</f>
        <v>18</v>
      </c>
      <c r="H25" s="84" t="s">
        <v>21</v>
      </c>
      <c r="I25" s="141">
        <v>2552</v>
      </c>
      <c r="J25" s="136">
        <f t="shared" si="4"/>
        <v>30</v>
      </c>
      <c r="K25" s="136">
        <v>2272</v>
      </c>
      <c r="L25" s="73">
        <f t="shared" si="5"/>
        <v>30</v>
      </c>
      <c r="M25" s="74">
        <f t="shared" si="6"/>
        <v>89.0282131661442</v>
      </c>
      <c r="N25" s="76">
        <f t="shared" si="7"/>
        <v>23</v>
      </c>
      <c r="O25" s="67"/>
      <c r="P25" s="84" t="s">
        <v>176</v>
      </c>
      <c r="Q25" s="141">
        <v>1745</v>
      </c>
      <c r="R25" s="136">
        <f t="shared" si="8"/>
        <v>19</v>
      </c>
      <c r="S25" s="136">
        <v>731</v>
      </c>
      <c r="T25" s="76">
        <f t="shared" si="9"/>
        <v>20</v>
      </c>
    </row>
    <row r="26" spans="1:20" s="49" customFormat="1" ht="18" customHeight="1">
      <c r="A26" s="82"/>
      <c r="B26" s="59"/>
      <c r="C26" s="59"/>
      <c r="D26" s="59"/>
      <c r="E26" s="59"/>
      <c r="F26" s="53"/>
      <c r="G26" s="59"/>
      <c r="H26" s="82" t="s">
        <v>55</v>
      </c>
      <c r="I26" s="139">
        <v>6738</v>
      </c>
      <c r="J26" s="134">
        <f t="shared" si="4"/>
        <v>28</v>
      </c>
      <c r="K26" s="134">
        <v>7625</v>
      </c>
      <c r="L26" s="59">
        <f t="shared" si="5"/>
        <v>25</v>
      </c>
      <c r="M26" s="53">
        <f t="shared" si="6"/>
        <v>113.16414366280796</v>
      </c>
      <c r="N26" s="69">
        <f t="shared" si="7"/>
        <v>2</v>
      </c>
      <c r="O26" s="67"/>
      <c r="P26" s="82"/>
      <c r="Q26" s="60"/>
      <c r="R26" s="59"/>
      <c r="S26" s="59"/>
      <c r="T26" s="69"/>
    </row>
    <row r="27" spans="1:20" s="49" customFormat="1" ht="18" customHeight="1">
      <c r="A27" s="82"/>
      <c r="B27" s="59"/>
      <c r="C27" s="59"/>
      <c r="D27" s="59"/>
      <c r="E27" s="59"/>
      <c r="F27" s="53"/>
      <c r="G27" s="59"/>
      <c r="H27" s="82" t="s">
        <v>70</v>
      </c>
      <c r="I27" s="139">
        <v>12279</v>
      </c>
      <c r="J27" s="134">
        <f t="shared" si="4"/>
        <v>15</v>
      </c>
      <c r="K27" s="134">
        <v>13065</v>
      </c>
      <c r="L27" s="59">
        <f t="shared" si="5"/>
        <v>15</v>
      </c>
      <c r="M27" s="53">
        <f t="shared" si="6"/>
        <v>106.401172733936</v>
      </c>
      <c r="N27" s="69">
        <f t="shared" si="7"/>
        <v>5</v>
      </c>
      <c r="O27" s="67"/>
      <c r="P27" s="82"/>
      <c r="Q27" s="60"/>
      <c r="R27" s="59"/>
      <c r="S27" s="59"/>
      <c r="T27" s="69"/>
    </row>
    <row r="28" spans="1:20" s="49" customFormat="1" ht="18" customHeight="1">
      <c r="A28" s="82"/>
      <c r="B28" s="59"/>
      <c r="C28" s="59"/>
      <c r="D28" s="59"/>
      <c r="E28" s="59"/>
      <c r="F28" s="53"/>
      <c r="G28" s="59"/>
      <c r="H28" s="82" t="s">
        <v>56</v>
      </c>
      <c r="I28" s="139">
        <v>9274</v>
      </c>
      <c r="J28" s="134">
        <f t="shared" si="4"/>
        <v>22</v>
      </c>
      <c r="K28" s="134">
        <v>7777</v>
      </c>
      <c r="L28" s="59">
        <f t="shared" si="5"/>
        <v>24</v>
      </c>
      <c r="M28" s="53">
        <f t="shared" si="6"/>
        <v>83.85809790813026</v>
      </c>
      <c r="N28" s="69">
        <f t="shared" si="7"/>
        <v>28</v>
      </c>
      <c r="O28" s="67"/>
      <c r="P28" s="82"/>
      <c r="Q28" s="60"/>
      <c r="R28" s="59"/>
      <c r="S28" s="59"/>
      <c r="T28" s="69"/>
    </row>
    <row r="29" spans="1:20" s="49" customFormat="1" ht="18" customHeight="1">
      <c r="A29" s="82"/>
      <c r="B29" s="59"/>
      <c r="C29" s="59"/>
      <c r="D29" s="59"/>
      <c r="E29" s="59"/>
      <c r="F29" s="53"/>
      <c r="G29" s="59"/>
      <c r="H29" s="82" t="s">
        <v>83</v>
      </c>
      <c r="I29" s="139">
        <v>9486</v>
      </c>
      <c r="J29" s="134">
        <f t="shared" si="4"/>
        <v>21</v>
      </c>
      <c r="K29" s="134">
        <v>7994</v>
      </c>
      <c r="L29" s="59">
        <f t="shared" si="5"/>
        <v>23</v>
      </c>
      <c r="M29" s="53">
        <f t="shared" si="6"/>
        <v>84.27155808559984</v>
      </c>
      <c r="N29" s="69">
        <f t="shared" si="7"/>
        <v>27</v>
      </c>
      <c r="O29" s="67"/>
      <c r="P29" s="82"/>
      <c r="Q29" s="60"/>
      <c r="R29" s="59"/>
      <c r="S29" s="59"/>
      <c r="T29" s="69"/>
    </row>
    <row r="30" spans="1:20" s="49" customFormat="1" ht="18" customHeight="1">
      <c r="A30" s="82"/>
      <c r="B30" s="59"/>
      <c r="C30" s="59"/>
      <c r="D30" s="59"/>
      <c r="E30" s="59"/>
      <c r="F30" s="53"/>
      <c r="G30" s="59"/>
      <c r="H30" s="82" t="s">
        <v>82</v>
      </c>
      <c r="I30" s="139">
        <v>8314</v>
      </c>
      <c r="J30" s="134">
        <f t="shared" si="4"/>
        <v>24</v>
      </c>
      <c r="K30" s="134">
        <v>7454</v>
      </c>
      <c r="L30" s="59">
        <f t="shared" si="5"/>
        <v>26</v>
      </c>
      <c r="M30" s="53">
        <f t="shared" si="6"/>
        <v>89.65600192446476</v>
      </c>
      <c r="N30" s="69">
        <f t="shared" si="7"/>
        <v>22</v>
      </c>
      <c r="O30" s="67"/>
      <c r="P30" s="82"/>
      <c r="Q30" s="60"/>
      <c r="R30" s="59"/>
      <c r="S30" s="59"/>
      <c r="T30" s="69"/>
    </row>
    <row r="31" spans="1:23" ht="18" customHeight="1">
      <c r="A31" s="83"/>
      <c r="B31" s="71"/>
      <c r="C31" s="71"/>
      <c r="D31" s="71"/>
      <c r="E31" s="71"/>
      <c r="F31" s="72"/>
      <c r="G31" s="71"/>
      <c r="H31" s="83" t="s">
        <v>72</v>
      </c>
      <c r="I31" s="140">
        <v>7956</v>
      </c>
      <c r="J31" s="135">
        <f t="shared" si="4"/>
        <v>26</v>
      </c>
      <c r="K31" s="135">
        <v>8030</v>
      </c>
      <c r="L31" s="71">
        <f t="shared" si="5"/>
        <v>22</v>
      </c>
      <c r="M31" s="72">
        <f t="shared" si="6"/>
        <v>100.93011563599799</v>
      </c>
      <c r="N31" s="75">
        <f t="shared" si="7"/>
        <v>8</v>
      </c>
      <c r="O31" s="67"/>
      <c r="P31" s="83"/>
      <c r="Q31" s="144"/>
      <c r="R31" s="71"/>
      <c r="S31" s="71"/>
      <c r="T31" s="75"/>
      <c r="U31" s="56"/>
      <c r="V31" s="56"/>
      <c r="W31" s="56"/>
    </row>
    <row r="32" spans="1:23" ht="18" customHeight="1">
      <c r="A32" s="82"/>
      <c r="B32" s="59"/>
      <c r="C32" s="59"/>
      <c r="D32" s="59"/>
      <c r="E32" s="59"/>
      <c r="F32" s="53"/>
      <c r="G32" s="59"/>
      <c r="H32" s="82" t="s">
        <v>79</v>
      </c>
      <c r="I32" s="139">
        <v>9628</v>
      </c>
      <c r="J32" s="134">
        <f t="shared" si="4"/>
        <v>20</v>
      </c>
      <c r="K32" s="134">
        <v>9126</v>
      </c>
      <c r="L32" s="59">
        <f t="shared" si="5"/>
        <v>19</v>
      </c>
      <c r="M32" s="53">
        <f t="shared" si="6"/>
        <v>94.78604071458247</v>
      </c>
      <c r="N32" s="69">
        <f t="shared" si="7"/>
        <v>15</v>
      </c>
      <c r="O32" s="67"/>
      <c r="P32" s="82"/>
      <c r="Q32" s="60"/>
      <c r="R32" s="59"/>
      <c r="S32" s="59"/>
      <c r="T32" s="69"/>
      <c r="U32" s="56"/>
      <c r="V32" s="56"/>
      <c r="W32" s="56"/>
    </row>
    <row r="33" spans="1:23" ht="18" customHeight="1">
      <c r="A33" s="82"/>
      <c r="B33" s="59"/>
      <c r="C33" s="59"/>
      <c r="D33" s="59"/>
      <c r="E33" s="59"/>
      <c r="F33" s="53"/>
      <c r="G33" s="59"/>
      <c r="H33" s="82" t="s">
        <v>81</v>
      </c>
      <c r="I33" s="139">
        <v>27057</v>
      </c>
      <c r="J33" s="134">
        <f t="shared" si="4"/>
        <v>9</v>
      </c>
      <c r="K33" s="134">
        <v>24537</v>
      </c>
      <c r="L33" s="59">
        <f t="shared" si="5"/>
        <v>8</v>
      </c>
      <c r="M33" s="53">
        <f t="shared" si="6"/>
        <v>90.68632886129284</v>
      </c>
      <c r="N33" s="69">
        <f t="shared" si="7"/>
        <v>20</v>
      </c>
      <c r="O33" s="67"/>
      <c r="P33" s="82"/>
      <c r="Q33" s="60"/>
      <c r="R33" s="59"/>
      <c r="S33" s="59"/>
      <c r="T33" s="69"/>
      <c r="U33" s="56"/>
      <c r="V33" s="56"/>
      <c r="W33" s="56"/>
    </row>
    <row r="34" spans="1:23" ht="18" customHeight="1">
      <c r="A34" s="82"/>
      <c r="B34" s="59"/>
      <c r="C34" s="59"/>
      <c r="D34" s="59"/>
      <c r="E34" s="59"/>
      <c r="F34" s="53"/>
      <c r="G34" s="59"/>
      <c r="H34" s="82" t="s">
        <v>57</v>
      </c>
      <c r="I34" s="139">
        <v>10660</v>
      </c>
      <c r="J34" s="134">
        <f t="shared" si="4"/>
        <v>18</v>
      </c>
      <c r="K34" s="134">
        <v>9668</v>
      </c>
      <c r="L34" s="59">
        <f t="shared" si="5"/>
        <v>18</v>
      </c>
      <c r="M34" s="53">
        <f t="shared" si="6"/>
        <v>90.69418386491557</v>
      </c>
      <c r="N34" s="69">
        <f t="shared" si="7"/>
        <v>19</v>
      </c>
      <c r="O34" s="67"/>
      <c r="P34" s="82"/>
      <c r="Q34" s="60"/>
      <c r="R34" s="59"/>
      <c r="S34" s="59"/>
      <c r="T34" s="69"/>
      <c r="U34" s="56"/>
      <c r="V34" s="56"/>
      <c r="W34" s="56"/>
    </row>
    <row r="35" spans="1:23" ht="18" customHeight="1">
      <c r="A35" s="84"/>
      <c r="B35" s="73"/>
      <c r="C35" s="73"/>
      <c r="D35" s="73"/>
      <c r="E35" s="73"/>
      <c r="F35" s="74"/>
      <c r="G35" s="73"/>
      <c r="H35" s="84" t="s">
        <v>84</v>
      </c>
      <c r="I35" s="141">
        <v>11475</v>
      </c>
      <c r="J35" s="136">
        <f t="shared" si="4"/>
        <v>17</v>
      </c>
      <c r="K35" s="136">
        <v>9814</v>
      </c>
      <c r="L35" s="73">
        <f t="shared" si="5"/>
        <v>17</v>
      </c>
      <c r="M35" s="74">
        <f t="shared" si="6"/>
        <v>85.52505446623093</v>
      </c>
      <c r="N35" s="76">
        <f t="shared" si="7"/>
        <v>24</v>
      </c>
      <c r="O35" s="67"/>
      <c r="P35" s="84"/>
      <c r="Q35" s="145"/>
      <c r="R35" s="73"/>
      <c r="S35" s="73"/>
      <c r="T35" s="76"/>
      <c r="U35" s="56"/>
      <c r="V35" s="56"/>
      <c r="W35" s="56"/>
    </row>
    <row r="36" spans="1:23" ht="18" customHeight="1">
      <c r="A36" s="85"/>
      <c r="B36" s="61"/>
      <c r="C36" s="61"/>
      <c r="D36" s="61"/>
      <c r="E36" s="61"/>
      <c r="F36" s="55"/>
      <c r="G36" s="61"/>
      <c r="H36" s="85" t="s">
        <v>76</v>
      </c>
      <c r="I36" s="142">
        <v>18913</v>
      </c>
      <c r="J36" s="137">
        <f t="shared" si="4"/>
        <v>12</v>
      </c>
      <c r="K36" s="137">
        <v>18598</v>
      </c>
      <c r="L36" s="61">
        <f t="shared" si="5"/>
        <v>12</v>
      </c>
      <c r="M36" s="55">
        <f t="shared" si="6"/>
        <v>98.33447892983662</v>
      </c>
      <c r="N36" s="70">
        <f t="shared" si="7"/>
        <v>11</v>
      </c>
      <c r="O36" s="67"/>
      <c r="P36" s="85"/>
      <c r="Q36" s="146"/>
      <c r="R36" s="61"/>
      <c r="S36" s="61"/>
      <c r="T36" s="70"/>
      <c r="U36" s="56"/>
      <c r="V36" s="56"/>
      <c r="W36" s="56"/>
    </row>
    <row r="37" ht="12">
      <c r="S37" s="147"/>
    </row>
  </sheetData>
  <sheetProtection/>
  <mergeCells count="11">
    <mergeCell ref="Q2:R2"/>
    <mergeCell ref="S2:T2"/>
    <mergeCell ref="Q1:T1"/>
    <mergeCell ref="B1:G1"/>
    <mergeCell ref="B2:C2"/>
    <mergeCell ref="D2:E2"/>
    <mergeCell ref="F2:G2"/>
    <mergeCell ref="I2:J2"/>
    <mergeCell ref="I1:N1"/>
    <mergeCell ref="K2:L2"/>
    <mergeCell ref="M2:N2"/>
  </mergeCells>
  <printOptions horizontalCentered="1" verticalCentered="1"/>
  <pageMargins left="0" right="0" top="0" bottom="0" header="0.5118110236220472" footer="0.5118110236220472"/>
  <pageSetup fitToHeight="1" fitToWidth="1" horizontalDpi="600" verticalDpi="600" orientation="landscape" pageOrder="overThenDown" paperSize="9" scale="92" r:id="rId1"/>
  <rowBreaks count="7" manualBreakCount="7">
    <brk id="113" max="255" man="1"/>
    <brk id="219" max="255" man="1"/>
    <brk id="325" max="255" man="1"/>
    <brk id="431" max="255" man="1"/>
    <brk id="537" max="255" man="1"/>
    <brk id="643" max="255" man="1"/>
    <brk id="749" max="255" man="1"/>
  </rowBreaks>
  <ignoredErrors>
    <ignoredError sqref="F25 F6 J6 J7:J36 L6:N6 L7:N36 O6 O7:O25 F7 F8 F9 F10 F11 F12 F13 F14 F15 F16 F17 F18 F19 F20 F21 F22 F23 F24 O36 O26 O27 O28 O29 O30 O31 O32 O33 O34 O35 T6 T7:T25 R6 R7:R25"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A1" sqref="A1"/>
    </sheetView>
  </sheetViews>
  <sheetFormatPr defaultColWidth="25.75390625" defaultRowHeight="13.5"/>
  <cols>
    <col min="1" max="1" width="25.75390625" style="1" customWidth="1"/>
    <col min="2" max="6" width="10.625" style="1" customWidth="1"/>
    <col min="7" max="7" width="12.25390625" style="1" customWidth="1"/>
    <col min="8" max="18" width="10.625" style="1" customWidth="1"/>
    <col min="19" max="16384" width="25.75390625" style="1" customWidth="1"/>
  </cols>
  <sheetData>
    <row r="1" spans="1:2" ht="13.5">
      <c r="A1" s="96" t="s">
        <v>103</v>
      </c>
      <c r="B1" s="96"/>
    </row>
    <row r="2" spans="1:2" ht="13.5">
      <c r="A2" s="4"/>
      <c r="B2" s="4"/>
    </row>
    <row r="3" spans="1:2" ht="13.5">
      <c r="A3" s="4" t="s">
        <v>117</v>
      </c>
      <c r="B3" s="4"/>
    </row>
    <row r="4" spans="1:2" ht="13.5">
      <c r="A4" s="4" t="s">
        <v>118</v>
      </c>
      <c r="B4" s="4"/>
    </row>
    <row r="5" spans="1:2" ht="13.5">
      <c r="A5" s="4"/>
      <c r="B5" s="4"/>
    </row>
    <row r="6" spans="1:2" ht="13.5">
      <c r="A6" s="97" t="s">
        <v>104</v>
      </c>
      <c r="B6" s="4" t="s">
        <v>119</v>
      </c>
    </row>
    <row r="7" spans="1:2" ht="13.5">
      <c r="A7" s="4"/>
      <c r="B7" s="4"/>
    </row>
    <row r="8" spans="1:2" ht="13.5">
      <c r="A8" s="97" t="s">
        <v>105</v>
      </c>
      <c r="B8" s="4" t="s">
        <v>120</v>
      </c>
    </row>
    <row r="9" spans="1:2" ht="13.5">
      <c r="A9" s="97"/>
      <c r="B9" s="1" t="s">
        <v>121</v>
      </c>
    </row>
    <row r="10" spans="1:2" ht="13.5">
      <c r="A10" s="97"/>
      <c r="B10" s="4" t="s">
        <v>122</v>
      </c>
    </row>
    <row r="11" spans="1:2" ht="13.5">
      <c r="A11" s="97"/>
      <c r="B11" s="4" t="s">
        <v>123</v>
      </c>
    </row>
    <row r="12" spans="1:2" ht="13.5">
      <c r="A12" s="97"/>
      <c r="B12" s="4" t="s">
        <v>124</v>
      </c>
    </row>
    <row r="13" spans="1:2" ht="13.5">
      <c r="A13" s="97"/>
      <c r="B13" s="4" t="s">
        <v>125</v>
      </c>
    </row>
    <row r="14" spans="1:2" ht="13.5">
      <c r="A14" s="97"/>
      <c r="B14" s="4"/>
    </row>
    <row r="15" spans="1:2" ht="13.5">
      <c r="A15" s="97" t="s">
        <v>106</v>
      </c>
      <c r="B15" s="4" t="s">
        <v>126</v>
      </c>
    </row>
    <row r="16" spans="1:2" ht="13.5">
      <c r="A16" s="97"/>
      <c r="B16" s="4" t="s">
        <v>127</v>
      </c>
    </row>
    <row r="17" spans="1:2" ht="13.5">
      <c r="A17" s="4"/>
      <c r="B17" s="4"/>
    </row>
    <row r="18" spans="1:2" ht="13.5">
      <c r="A18" s="97" t="s">
        <v>107</v>
      </c>
      <c r="B18" s="4" t="s">
        <v>108</v>
      </c>
    </row>
    <row r="19" spans="1:2" ht="13.5">
      <c r="A19" s="97"/>
      <c r="B19" s="4" t="s">
        <v>216</v>
      </c>
    </row>
    <row r="20" spans="1:2" ht="13.5">
      <c r="A20" s="4"/>
      <c r="B20" s="4"/>
    </row>
    <row r="21" spans="1:7" ht="13.5">
      <c r="A21" s="151" t="s">
        <v>109</v>
      </c>
      <c r="B21" s="152" t="s">
        <v>177</v>
      </c>
      <c r="C21" s="101"/>
      <c r="D21" s="101"/>
      <c r="E21" s="101"/>
      <c r="F21" s="101"/>
      <c r="G21" s="101"/>
    </row>
    <row r="22" spans="1:7" ht="13.5">
      <c r="A22" s="151"/>
      <c r="B22" s="152" t="s">
        <v>215</v>
      </c>
      <c r="C22" s="101"/>
      <c r="D22" s="101"/>
      <c r="E22" s="101"/>
      <c r="F22" s="101"/>
      <c r="G22" s="101"/>
    </row>
    <row r="23" spans="1:7" ht="13.5">
      <c r="A23" s="151"/>
      <c r="B23" s="152" t="s">
        <v>229</v>
      </c>
      <c r="C23" s="101"/>
      <c r="D23" s="101"/>
      <c r="E23" s="101"/>
      <c r="F23" s="101"/>
      <c r="G23" s="101"/>
    </row>
    <row r="24" spans="1:7" ht="13.5">
      <c r="A24" s="151"/>
      <c r="B24" s="152" t="s">
        <v>217</v>
      </c>
      <c r="C24" s="101"/>
      <c r="D24" s="101"/>
      <c r="E24" s="101"/>
      <c r="F24" s="101"/>
      <c r="G24" s="101"/>
    </row>
    <row r="25" spans="1:7" ht="13.5">
      <c r="A25" s="151"/>
      <c r="B25" s="152" t="s">
        <v>178</v>
      </c>
      <c r="C25" s="101"/>
      <c r="D25" s="101"/>
      <c r="E25" s="101"/>
      <c r="F25" s="101"/>
      <c r="G25" s="101"/>
    </row>
    <row r="26" spans="1:2" ht="13.5">
      <c r="A26" s="97"/>
      <c r="B26" s="4"/>
    </row>
    <row r="27" spans="1:2" ht="13.5">
      <c r="A27" s="97" t="s">
        <v>110</v>
      </c>
      <c r="B27" s="4" t="s">
        <v>111</v>
      </c>
    </row>
    <row r="28" spans="1:2" ht="13.5">
      <c r="A28" s="97"/>
      <c r="B28" s="4"/>
    </row>
    <row r="29" spans="1:2" ht="13.5">
      <c r="A29" s="97" t="s">
        <v>112</v>
      </c>
      <c r="B29" s="4" t="s">
        <v>113</v>
      </c>
    </row>
    <row r="30" spans="1:2" ht="13.5">
      <c r="A30" s="4"/>
      <c r="B30" s="4"/>
    </row>
    <row r="31" spans="1:2" ht="13.5">
      <c r="A31" s="4" t="s">
        <v>218</v>
      </c>
      <c r="B31" s="4"/>
    </row>
    <row r="32" spans="1:2" ht="13.5">
      <c r="A32" s="4" t="s">
        <v>219</v>
      </c>
      <c r="B32" s="4"/>
    </row>
    <row r="33" spans="1:2" ht="13.5">
      <c r="A33" s="4" t="s">
        <v>221</v>
      </c>
      <c r="B33" s="4"/>
    </row>
    <row r="34" spans="1:2" ht="13.5">
      <c r="A34" s="4" t="s">
        <v>220</v>
      </c>
      <c r="B34" s="4"/>
    </row>
    <row r="35" spans="1:2" ht="13.5">
      <c r="A35" s="4" t="s">
        <v>222</v>
      </c>
      <c r="B35" s="4"/>
    </row>
    <row r="36" spans="1:2" ht="13.5">
      <c r="A36" s="4" t="s">
        <v>223</v>
      </c>
      <c r="B36" s="4"/>
    </row>
    <row r="37" spans="1:2" ht="13.5">
      <c r="A37" s="4" t="s">
        <v>224</v>
      </c>
      <c r="B37" s="4"/>
    </row>
    <row r="38" spans="1:2" ht="13.5">
      <c r="A38" s="4" t="s">
        <v>225</v>
      </c>
      <c r="B38" s="4"/>
    </row>
    <row r="39" spans="1:2" ht="13.5">
      <c r="A39" s="4" t="s">
        <v>230</v>
      </c>
      <c r="B39" s="4"/>
    </row>
    <row r="40" spans="1:7" ht="13.5">
      <c r="A40" s="193" t="s">
        <v>227</v>
      </c>
      <c r="B40" s="194"/>
      <c r="C40" s="194"/>
      <c r="D40" s="194"/>
      <c r="E40" s="194"/>
      <c r="F40" s="194"/>
      <c r="G40" s="194"/>
    </row>
    <row r="41" spans="1:7" ht="13.5">
      <c r="A41" s="193" t="s">
        <v>226</v>
      </c>
      <c r="B41" s="194"/>
      <c r="C41" s="194"/>
      <c r="D41" s="194"/>
      <c r="E41" s="194"/>
      <c r="F41" s="194"/>
      <c r="G41" s="194"/>
    </row>
    <row r="42" spans="1:2" ht="13.5">
      <c r="A42" s="98" t="s">
        <v>114</v>
      </c>
      <c r="B42" s="98"/>
    </row>
    <row r="43" spans="1:2" ht="13.5">
      <c r="A43" s="4" t="s">
        <v>128</v>
      </c>
      <c r="B43" s="4"/>
    </row>
    <row r="44" spans="1:2" ht="13.5">
      <c r="A44" s="4" t="s">
        <v>129</v>
      </c>
      <c r="B44" s="4"/>
    </row>
    <row r="45" spans="1:2" ht="13.5">
      <c r="A45" s="98" t="s">
        <v>115</v>
      </c>
      <c r="B45" s="98"/>
    </row>
    <row r="46" spans="1:2" ht="13.5">
      <c r="A46" s="4" t="s">
        <v>130</v>
      </c>
      <c r="B46" s="4"/>
    </row>
    <row r="47" spans="1:2" ht="13.5">
      <c r="A47" s="4" t="s">
        <v>131</v>
      </c>
      <c r="B47" s="4"/>
    </row>
    <row r="48" spans="1:2" ht="13.5">
      <c r="A48" s="98" t="s">
        <v>116</v>
      </c>
      <c r="B48" s="98"/>
    </row>
    <row r="49" spans="1:2" ht="13.5">
      <c r="A49" s="4" t="s">
        <v>132</v>
      </c>
      <c r="B49" s="4"/>
    </row>
    <row r="50" spans="1:2" ht="13.5">
      <c r="A50" s="4" t="s">
        <v>231</v>
      </c>
      <c r="B50" s="4"/>
    </row>
    <row r="51" spans="1:2" ht="13.5">
      <c r="A51" s="4" t="s">
        <v>232</v>
      </c>
      <c r="B51" s="4"/>
    </row>
    <row r="52" spans="1:2" ht="13.5">
      <c r="A52" s="4" t="s">
        <v>234</v>
      </c>
      <c r="B52" s="4"/>
    </row>
    <row r="53" spans="1:2" ht="13.5">
      <c r="A53" s="4" t="s">
        <v>233</v>
      </c>
      <c r="B53" s="4"/>
    </row>
    <row r="58" ht="13.5">
      <c r="A58" s="98" t="s">
        <v>133</v>
      </c>
    </row>
    <row r="59" ht="13.5">
      <c r="A59" s="4" t="s">
        <v>235</v>
      </c>
    </row>
    <row r="60" ht="13.5">
      <c r="A60" s="4" t="s">
        <v>228</v>
      </c>
    </row>
  </sheetData>
  <sheetProtection/>
  <mergeCells count="2">
    <mergeCell ref="A40:G40"/>
    <mergeCell ref="A41:G41"/>
  </mergeCells>
  <printOptions/>
  <pageMargins left="0.5905511811023623" right="0.5905511811023623" top="0.5905511811023623" bottom="0.5905511811023623"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2012-08-08T03:07:43Z</cp:lastPrinted>
  <dcterms:created xsi:type="dcterms:W3CDTF">2007-03-23T00:47:49Z</dcterms:created>
  <dcterms:modified xsi:type="dcterms:W3CDTF">2012-08-13T02:43:39Z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