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75" windowWidth="15285" windowHeight="8385" tabRatio="752" activeTab="1"/>
  </bookViews>
  <sheets>
    <sheet name="主要経済(佐賀県）" sheetId="1" r:id="rId1"/>
    <sheet name="主要経済（全国）" sheetId="2" r:id="rId2"/>
    <sheet name="Sheet1" sheetId="3" r:id="rId3"/>
    <sheet name="Sheet2" sheetId="4" r:id="rId4"/>
  </sheets>
  <definedNames>
    <definedName name="_xlnm.Print_Area" localSheetId="0">'主要経済(佐賀県）'!$A$3:$T$41</definedName>
    <definedName name="_xlnm.Print_Area" localSheetId="1">'主要経済（全国）'!$A$1:$U$39</definedName>
  </definedNames>
  <calcPr fullCalcOnLoad="1"/>
</workbook>
</file>

<file path=xl/sharedStrings.xml><?xml version="1.0" encoding="utf-8"?>
<sst xmlns="http://schemas.openxmlformats.org/spreadsheetml/2006/main" count="359" uniqueCount="224">
  <si>
    <t xml:space="preserve">    ( 佐 賀 県 )</t>
  </si>
  <si>
    <t>年   月</t>
  </si>
  <si>
    <t xml:space="preserve">         2</t>
  </si>
  <si>
    <t>資  料</t>
  </si>
  <si>
    <t>推計人口</t>
  </si>
  <si>
    <t>個  人  消  費</t>
  </si>
  <si>
    <t>住宅建設</t>
  </si>
  <si>
    <t>公共工事</t>
  </si>
  <si>
    <t>鉱 工 業</t>
  </si>
  <si>
    <t>消   費</t>
  </si>
  <si>
    <t>消費者   物価指数</t>
  </si>
  <si>
    <t>日 本 銀 行 券</t>
  </si>
  <si>
    <t>手  形   交換高</t>
  </si>
  <si>
    <t>年   月</t>
  </si>
  <si>
    <t>[各年10月1日</t>
  </si>
  <si>
    <t>大型小売店</t>
  </si>
  <si>
    <t>乗用車新車</t>
  </si>
  <si>
    <t>生産指数</t>
  </si>
  <si>
    <t>所定外労</t>
  </si>
  <si>
    <t>有効求</t>
  </si>
  <si>
    <t>現在、各月1</t>
  </si>
  <si>
    <t>前払保証</t>
  </si>
  <si>
    <t>(総合）</t>
  </si>
  <si>
    <t>電 力 量</t>
  </si>
  <si>
    <t>働時間数</t>
  </si>
  <si>
    <t>人倍率</t>
  </si>
  <si>
    <t>件数</t>
  </si>
  <si>
    <t>発行高</t>
  </si>
  <si>
    <t>還収高</t>
  </si>
  <si>
    <t>請負金額</t>
  </si>
  <si>
    <t>(佐賀市）</t>
  </si>
  <si>
    <t>[各年・月末]</t>
  </si>
  <si>
    <t>基準・単位</t>
  </si>
  <si>
    <t>人</t>
  </si>
  <si>
    <t>百万円</t>
  </si>
  <si>
    <t>台</t>
  </si>
  <si>
    <t>戸</t>
  </si>
  <si>
    <t>10万KWＨ</t>
  </si>
  <si>
    <t>時間</t>
  </si>
  <si>
    <t>倍</t>
  </si>
  <si>
    <t>件</t>
  </si>
  <si>
    <t>億円</t>
  </si>
  <si>
    <t>日本銀行佐賀事務所</t>
  </si>
  <si>
    <t>東京商工リサーチ</t>
  </si>
  <si>
    <t xml:space="preserve">    (  全   国  )</t>
  </si>
  <si>
    <t>設備投資</t>
  </si>
  <si>
    <t>賃  金  ・ 雇  用</t>
  </si>
  <si>
    <t>物価指数</t>
  </si>
  <si>
    <t>大    型</t>
  </si>
  <si>
    <t>家計消費</t>
  </si>
  <si>
    <t>機械受注額</t>
  </si>
  <si>
    <t>有    効</t>
  </si>
  <si>
    <t>小 売 店</t>
  </si>
  <si>
    <t>支  出</t>
  </si>
  <si>
    <t>[船舶・電力</t>
  </si>
  <si>
    <t>求人倍率</t>
  </si>
  <si>
    <t>販 売 額</t>
  </si>
  <si>
    <t>を除く民需]</t>
  </si>
  <si>
    <t>万人</t>
  </si>
  <si>
    <t>百億円</t>
  </si>
  <si>
    <t>円</t>
  </si>
  <si>
    <t>千戸</t>
  </si>
  <si>
    <t>百万米ドル</t>
  </si>
  <si>
    <t>百億円</t>
  </si>
  <si>
    <t xml:space="preserve"> 前月比（％）</t>
  </si>
  <si>
    <t>新設住宅
着工戸数</t>
  </si>
  <si>
    <t>登録台数</t>
  </si>
  <si>
    <t>件 数</t>
  </si>
  <si>
    <t>輸 出</t>
  </si>
  <si>
    <t>輸 入</t>
  </si>
  <si>
    <t>主 要 経 済</t>
  </si>
  <si>
    <t>販 売 額</t>
  </si>
  <si>
    <t>消費者
物価</t>
  </si>
  <si>
    <t>国内企業
物価</t>
  </si>
  <si>
    <t>経済産業省
｢商業販売
統計｣</t>
  </si>
  <si>
    <t>総務省
｢家計調査
報告｣</t>
  </si>
  <si>
    <t>西日本建設業保証(株)</t>
  </si>
  <si>
    <t>国土交通省
｢建設統計
月報｣</t>
  </si>
  <si>
    <t>内閣府
｢機械受注統計調査報告｣</t>
  </si>
  <si>
    <r>
      <t xml:space="preserve">経済産業省
</t>
    </r>
    <r>
      <rPr>
        <sz val="6"/>
        <rFont val="ＭＳ 明朝"/>
        <family val="1"/>
      </rPr>
      <t>｢鉱工業生産・出荷・在庫指数｣</t>
    </r>
  </si>
  <si>
    <t>厚生労働省
｢毎月勤労
統計調査｣</t>
  </si>
  <si>
    <t>厚生労働省
｢一般職業
紹介状況｣</t>
  </si>
  <si>
    <t>総務省
｢消費者物価指数月報｣</t>
  </si>
  <si>
    <t>日本銀行
｢金融経済
統計｣</t>
  </si>
  <si>
    <t>日本銀行
｢金融経済
統計</t>
  </si>
  <si>
    <t>佐賀労働局</t>
  </si>
  <si>
    <t>資料
出所</t>
  </si>
  <si>
    <t>九州経済
産業局</t>
  </si>
  <si>
    <t>佐賀
運輸支局</t>
  </si>
  <si>
    <t>国土交通省
｢建設統計
月報｣</t>
  </si>
  <si>
    <t>九州電力
佐賀支店</t>
  </si>
  <si>
    <t>(4)</t>
  </si>
  <si>
    <t xml:space="preserve"> (  全   国  )  </t>
  </si>
  <si>
    <t>金 額</t>
  </si>
  <si>
    <t>資料</t>
  </si>
  <si>
    <t>入力用画面</t>
  </si>
  <si>
    <t>手　形
交換高</t>
  </si>
  <si>
    <t xml:space="preserve">   １　       主         要         経　　</t>
  </si>
  <si>
    <t>　　　済         指         標</t>
  </si>
  <si>
    <t xml:space="preserve">    ( 佐 賀 県 )</t>
  </si>
  <si>
    <t>金額</t>
  </si>
  <si>
    <t>日現在](1)</t>
  </si>
  <si>
    <t>企業倒産(6）</t>
  </si>
  <si>
    <t>貿易(通関）(7)</t>
  </si>
  <si>
    <t>(2)</t>
  </si>
  <si>
    <t>(3)</t>
  </si>
  <si>
    <t>(5）</t>
  </si>
  <si>
    <t>青文字･･･手入力</t>
  </si>
  <si>
    <t>マネーストック</t>
  </si>
  <si>
    <t>月中平均残高</t>
  </si>
  <si>
    <t xml:space="preserve"> （８）</t>
  </si>
  <si>
    <t>財務省
「貿易統計｣</t>
  </si>
  <si>
    <t>財務省</t>
  </si>
  <si>
    <t>億円</t>
  </si>
  <si>
    <t>…</t>
  </si>
  <si>
    <t>佐賀県銀行協会</t>
  </si>
  <si>
    <t>佐賀県銀行
協会</t>
  </si>
  <si>
    <t>(2)</t>
  </si>
  <si>
    <t>(3)</t>
  </si>
  <si>
    <t>(4)</t>
  </si>
  <si>
    <t>(5)</t>
  </si>
  <si>
    <t>(6)</t>
  </si>
  <si>
    <t>(7）</t>
  </si>
  <si>
    <t>企業倒産(8)</t>
  </si>
  <si>
    <t>県 内 銀 行  (9)</t>
  </si>
  <si>
    <t>Ｈ22年=100</t>
  </si>
  <si>
    <t>H22=100</t>
  </si>
  <si>
    <t xml:space="preserve">    (1)各月の推計人口は、平成22年国勢調査を基準として算出したもの。</t>
  </si>
  <si>
    <t>　(2)二人以上の世帯１世帯の１か月当たり消費支出。</t>
  </si>
  <si>
    <t>H22年=100</t>
  </si>
  <si>
    <t>賃金指数</t>
  </si>
  <si>
    <t>(給与支給総額)</t>
  </si>
  <si>
    <t>前年同月比、前月比は季節調整済指数を比較したもの。</t>
  </si>
  <si>
    <r>
      <t xml:space="preserve">預金残高
</t>
    </r>
    <r>
      <rPr>
        <sz val="6"/>
        <rFont val="ＭＳ 明朝"/>
        <family val="1"/>
      </rPr>
      <t>[各年・月末]</t>
    </r>
  </si>
  <si>
    <r>
      <t xml:space="preserve">貸出残高
</t>
    </r>
    <r>
      <rPr>
        <sz val="6"/>
        <rFont val="ＭＳ 明朝"/>
        <family val="1"/>
      </rPr>
      <t>[各年・月末]</t>
    </r>
  </si>
  <si>
    <r>
      <t xml:space="preserve"> (M</t>
    </r>
    <r>
      <rPr>
        <vertAlign val="subscript"/>
        <sz val="9"/>
        <rFont val="ＭＳ 明朝"/>
        <family val="1"/>
      </rPr>
      <t>２</t>
    </r>
    <r>
      <rPr>
        <sz val="9"/>
        <rFont val="ＭＳ 明朝"/>
        <family val="1"/>
      </rPr>
      <t>）</t>
    </r>
  </si>
  <si>
    <t>外　貨
準備高</t>
  </si>
  <si>
    <t>H22=100</t>
  </si>
  <si>
    <t>総務省
｢人口推計｣</t>
  </si>
  <si>
    <t>国内銀行  貸出残高</t>
  </si>
  <si>
    <t xml:space="preserve">         7</t>
  </si>
  <si>
    <t xml:space="preserve">         8</t>
  </si>
  <si>
    <t xml:space="preserve">         9</t>
  </si>
  <si>
    <t xml:space="preserve"> </t>
  </si>
  <si>
    <t xml:space="preserve">        11</t>
  </si>
  <si>
    <t xml:space="preserve">        12</t>
  </si>
  <si>
    <t xml:space="preserve">    24</t>
  </si>
  <si>
    <t xml:space="preserve"> </t>
  </si>
  <si>
    <t xml:space="preserve"> </t>
  </si>
  <si>
    <t>平成26年 1月</t>
  </si>
  <si>
    <t>　　　前月比は差（ポイント）を表す。年分は実数。(6)負債総額1,000万円以上。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</si>
  <si>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</si>
  <si>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</si>
  <si>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</si>
  <si>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</si>
  <si>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10</t>
  </si>
  <si>
    <t>100.0</t>
  </si>
  <si>
    <r>
      <t>前年同月比(</t>
    </r>
    <r>
      <rPr>
        <sz val="6"/>
        <rFont val="ＭＳ 明朝"/>
        <family val="1"/>
      </rPr>
      <t>％）</t>
    </r>
  </si>
  <si>
    <r>
      <t>前年同月比(</t>
    </r>
    <r>
      <rPr>
        <sz val="6"/>
        <rFont val="ＭＳ 明朝"/>
        <family val="1"/>
      </rPr>
      <t>％)</t>
    </r>
  </si>
  <si>
    <t>88 134</t>
  </si>
  <si>
    <t>平成23年</t>
  </si>
  <si>
    <t xml:space="preserve">    24</t>
  </si>
  <si>
    <t xml:space="preserve">    25</t>
  </si>
  <si>
    <t xml:space="preserve">    25</t>
  </si>
  <si>
    <t>843 505</t>
  </si>
  <si>
    <t>4 524</t>
  </si>
  <si>
    <t xml:space="preserve">    24</t>
  </si>
  <si>
    <t>　　(3)季節調整済。前年同月比は原指数による。平成25年の数値は年間補正済。</t>
  </si>
  <si>
    <t>99.7</t>
  </si>
  <si>
    <t>282 966</t>
  </si>
  <si>
    <t>○14 287</t>
  </si>
  <si>
    <t>○15 144</t>
  </si>
  <si>
    <t xml:space="preserve">    平成17年から22年に基準改定済み。</t>
  </si>
  <si>
    <t xml:space="preserve">  (2)従業員50人以上、売場面積1500㎡以上の百貨店、スーパーの販売額の合計。速報値。</t>
  </si>
  <si>
    <t xml:space="preserve">  (3)普通車+小型四輪（軽自動車を含まない。)</t>
  </si>
  <si>
    <t xml:space="preserve">  (4)季節調整済値。ただし、年計は原指数。平成24年分は年間補正済。平成25年数値は若干変動する場合がある。</t>
  </si>
  <si>
    <t xml:space="preserve">(5)事業所規模30人以上｡ </t>
  </si>
  <si>
    <t>(6)パートを含む。(7)パートを含む。年初めに季節調整計算が行われるので、</t>
  </si>
  <si>
    <t>(8)負債総額1,000万円以上。(9)旧相互銀行を含む。</t>
  </si>
  <si>
    <t xml:space="preserve">  (1)平成22年国勢調査確定値を基礎とした推計人口。</t>
  </si>
  <si>
    <t>5 486</t>
  </si>
  <si>
    <t xml:space="preserve"> (注）・○印は年度値。 ・前月比、前年同月比の( ）は増減差。</t>
  </si>
  <si>
    <t>102.4</t>
  </si>
  <si>
    <t>県統計分析課
「佐賀県推計人口」</t>
  </si>
  <si>
    <t>県統計分析課
｢佐賀県鉱工業指数｣</t>
  </si>
  <si>
    <t>県統計分析課
｢毎月勤労統計調査｣</t>
  </si>
  <si>
    <t>県統計分析課
｢消費者
物価指数｣</t>
  </si>
  <si>
    <t>70 067</t>
  </si>
  <si>
    <t>〇65 714</t>
  </si>
  <si>
    <t>102.2</t>
  </si>
  <si>
    <t xml:space="preserve"> …</t>
  </si>
  <si>
    <t>36 645</t>
  </si>
  <si>
    <t xml:space="preserve"> (注）・○印は年度値。 ・前月比、前年同月比の( ）は増減差。 ・ｐは速報値、ｒは確報値。</t>
  </si>
  <si>
    <t>102.5</t>
  </si>
  <si>
    <t>102.9</t>
  </si>
  <si>
    <t>103.0</t>
  </si>
  <si>
    <t>12 708</t>
  </si>
  <si>
    <t>102.7</t>
  </si>
  <si>
    <t>平成27年 1月</t>
  </si>
  <si>
    <t>12 707</t>
  </si>
  <si>
    <t>平成26年12月までは、改定値となっている。前月比は差（ポイント）を表す。</t>
  </si>
  <si>
    <t>102.0</t>
  </si>
  <si>
    <t>　　(5)パートを含む。季節調整法は、センサス局法Ⅱによる。なお、平成26年12月以前の数値は新季節指数により改訂されている。</t>
  </si>
  <si>
    <t>　　(8)Ｈ20.6～マネーサプライ統計がマネーストック統計に変更のため数値をマネーストックに変更した。また、原則として</t>
  </si>
  <si>
    <t>　　　前年分の確報データがそろった時点で、定例の季節調整替えが行われている。</t>
  </si>
  <si>
    <t xml:space="preserve">         3</t>
  </si>
  <si>
    <t xml:space="preserve">         3</t>
  </si>
  <si>
    <t>12 702</t>
  </si>
  <si>
    <t>r833 713</t>
  </si>
  <si>
    <t>101.9</t>
  </si>
  <si>
    <t>r12 708</t>
  </si>
  <si>
    <t>12 697</t>
  </si>
  <si>
    <t>p150</t>
  </si>
  <si>
    <t>　(4)事業所規模30人以上｡H24.2月～h26.12月分改訂済み。</t>
  </si>
  <si>
    <t>r82.8</t>
  </si>
  <si>
    <t>p81.1</t>
  </si>
  <si>
    <t>r73 172</t>
  </si>
  <si>
    <t>p63 665</t>
  </si>
  <si>
    <t>r102.4</t>
  </si>
  <si>
    <t>p98.9</t>
  </si>
  <si>
    <t>　(7)年計及び平成26年12月分までの月計は確定値。月額は遡及訂正されることがある。　</t>
  </si>
  <si>
    <t>r103.2</t>
  </si>
  <si>
    <t>p103.5</t>
  </si>
  <si>
    <t xml:space="preserve"> ・rは訂正値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</si>
</sst>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"/>
    <numFmt numFmtId="178" formatCode="0.0;&quot;△ &quot;0.0"/>
    <numFmt numFmtId="179" formatCode="#\ ###\ ###"/>
    <numFmt numFmtId="180" formatCode="&quot;p&quot;\ #\ ##0"/>
    <numFmt numFmtId="181" formatCode="&quot;○&quot;#\ ##0"/>
    <numFmt numFmtId="182" formatCode="&quot;○&quot;\ 0.00"/>
    <numFmt numFmtId="183" formatCode="\ #\ ##0"/>
    <numFmt numFmtId="184" formatCode="#\ ##0.0"/>
    <numFmt numFmtId="185" formatCode="\(0.00\);&quot;(△&quot;0.00\)"/>
    <numFmt numFmtId="186" formatCode="&quot;&quot;\ #\ ##0"/>
    <numFmt numFmtId="187" formatCode="0.00_ "/>
    <numFmt numFmtId="188" formatCode="#\ ##0.00"/>
    <numFmt numFmtId="189" formatCode="&quot;○&quot;#\ ###\ ##0"/>
    <numFmt numFmtId="190" formatCode="\ #\ ##0.0"/>
    <numFmt numFmtId="191" formatCode="\(0\);&quot;(△&quot;#\ ##0\)"/>
    <numFmt numFmtId="192" formatCode="0;[Red]0"/>
    <numFmt numFmtId="193" formatCode="0.0;[Red]0.0"/>
    <numFmt numFmtId="194" formatCode="\(0\);&quot;(△ &quot;0\)"/>
    <numFmt numFmtId="195" formatCode="\(0.00\);&quot;(△&quot;###.\ ##0\)"/>
    <numFmt numFmtId="196" formatCode="\(0.00\);&quot;(△&quot;.\ ##000\ȩ;"/>
    <numFmt numFmtId="197" formatCode="\(0.0\);&quot;(△&quot;#.0\ ##0\)"/>
  </numFmts>
  <fonts count="6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b/>
      <sz val="13"/>
      <name val="ＭＳ ゴシック"/>
      <family val="3"/>
    </font>
    <font>
      <sz val="9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vertAlign val="subscript"/>
      <sz val="9"/>
      <name val="ＭＳ 明朝"/>
      <family val="1"/>
    </font>
    <font>
      <sz val="7.5"/>
      <name val="ＭＳ 明朝"/>
      <family val="1"/>
    </font>
    <font>
      <sz val="10"/>
      <name val="HG丸ｺﾞｼｯｸM-PRO"/>
      <family val="3"/>
    </font>
    <font>
      <sz val="8"/>
      <name val="ＭＳ Ｐ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MS Shell Dlg 2"/>
      <family val="2"/>
    </font>
    <font>
      <sz val="11"/>
      <color indexed="10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indexed="8"/>
      <name val="ＭＳ 明朝"/>
      <family val="1"/>
    </font>
    <font>
      <sz val="9"/>
      <color indexed="9"/>
      <name val="ＭＳ 明朝"/>
      <family val="1"/>
    </font>
    <font>
      <b/>
      <sz val="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00"/>
      <name val="MS Shell Dlg 2"/>
      <family val="2"/>
    </font>
    <font>
      <sz val="11"/>
      <color rgb="FFFF0000"/>
      <name val="ＭＳ 明朝"/>
      <family val="1"/>
    </font>
    <font>
      <sz val="9"/>
      <color theme="1"/>
      <name val="ＭＳ 明朝"/>
      <family val="1"/>
    </font>
    <font>
      <sz val="9"/>
      <color theme="1"/>
      <name val="ＭＳ ゴシック"/>
      <family val="3"/>
    </font>
    <font>
      <sz val="11"/>
      <color theme="1"/>
      <name val="ＭＳ 明朝"/>
      <family val="1"/>
    </font>
    <font>
      <sz val="9"/>
      <color theme="0"/>
      <name val="ＭＳ 明朝"/>
      <family val="1"/>
    </font>
    <font>
      <b/>
      <sz val="8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41" fillId="0" borderId="0">
      <alignment vertical="center"/>
      <protection/>
    </xf>
    <xf numFmtId="0" fontId="2" fillId="0" borderId="0">
      <alignment/>
      <protection/>
    </xf>
    <xf numFmtId="0" fontId="57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13" fillId="0" borderId="0" xfId="61" applyFont="1" applyFill="1">
      <alignment/>
      <protection/>
    </xf>
    <xf numFmtId="0" fontId="4" fillId="0" borderId="0" xfId="61" applyFont="1" applyFill="1">
      <alignment/>
      <protection/>
    </xf>
    <xf numFmtId="0" fontId="6" fillId="0" borderId="10" xfId="61" applyFont="1" applyFill="1" applyBorder="1" applyAlignment="1" quotePrefix="1">
      <alignment horizontal="center"/>
      <protection/>
    </xf>
    <xf numFmtId="0" fontId="6" fillId="0" borderId="11" xfId="61" applyFont="1" applyFill="1" applyBorder="1" applyAlignment="1">
      <alignment horizontal="center"/>
      <protection/>
    </xf>
    <xf numFmtId="0" fontId="6" fillId="0" borderId="0" xfId="61" applyFont="1" applyFill="1">
      <alignment/>
      <protection/>
    </xf>
    <xf numFmtId="0" fontId="6" fillId="0" borderId="12" xfId="61" applyFont="1" applyFill="1" applyBorder="1">
      <alignment/>
      <protection/>
    </xf>
    <xf numFmtId="0" fontId="8" fillId="0" borderId="0" xfId="61" applyFont="1" applyFill="1" applyAlignment="1" quotePrefix="1">
      <alignment horizontal="left"/>
      <protection/>
    </xf>
    <xf numFmtId="38" fontId="8" fillId="0" borderId="0" xfId="48" applyFont="1" applyFill="1" applyAlignment="1">
      <alignment horizontal="left"/>
    </xf>
    <xf numFmtId="0" fontId="8" fillId="0" borderId="0" xfId="61" applyFont="1" applyFill="1">
      <alignment/>
      <protection/>
    </xf>
    <xf numFmtId="0" fontId="6" fillId="0" borderId="13" xfId="61" applyFont="1" applyFill="1" applyBorder="1" applyAlignment="1" quotePrefix="1">
      <alignment horizontal="center"/>
      <protection/>
    </xf>
    <xf numFmtId="0" fontId="6" fillId="0" borderId="14" xfId="61" applyFont="1" applyFill="1" applyBorder="1" applyAlignment="1" quotePrefix="1">
      <alignment horizontal="center"/>
      <protection/>
    </xf>
    <xf numFmtId="0" fontId="6" fillId="0" borderId="12" xfId="61" applyFont="1" applyFill="1" applyBorder="1" applyAlignment="1" quotePrefix="1">
      <alignment horizontal="center"/>
      <protection/>
    </xf>
    <xf numFmtId="176" fontId="6" fillId="0" borderId="0" xfId="61" applyNumberFormat="1" applyFont="1" applyFill="1" applyAlignment="1">
      <alignment horizontal="right"/>
      <protection/>
    </xf>
    <xf numFmtId="0" fontId="6" fillId="0" borderId="15" xfId="61" applyFont="1" applyFill="1" applyBorder="1" applyAlignment="1">
      <alignment horizontal="center"/>
      <protection/>
    </xf>
    <xf numFmtId="0" fontId="6" fillId="0" borderId="15" xfId="61" applyFont="1" applyFill="1" applyBorder="1" applyAlignment="1" quotePrefix="1">
      <alignment horizontal="center"/>
      <protection/>
    </xf>
    <xf numFmtId="0" fontId="6" fillId="0" borderId="16" xfId="61" applyFont="1" applyFill="1" applyBorder="1" applyAlignment="1" quotePrefix="1">
      <alignment horizontal="center"/>
      <protection/>
    </xf>
    <xf numFmtId="177" fontId="6" fillId="0" borderId="0" xfId="61" applyNumberFormat="1" applyFont="1" applyFill="1" applyAlignment="1">
      <alignment horizontal="right"/>
      <protection/>
    </xf>
    <xf numFmtId="0" fontId="2" fillId="0" borderId="0" xfId="61" applyFont="1" applyFill="1">
      <alignment/>
      <protection/>
    </xf>
    <xf numFmtId="0" fontId="2" fillId="0" borderId="17" xfId="61" applyFont="1" applyFill="1" applyBorder="1">
      <alignment/>
      <protection/>
    </xf>
    <xf numFmtId="0" fontId="9" fillId="0" borderId="0" xfId="61" applyFont="1" applyFill="1">
      <alignment/>
      <protection/>
    </xf>
    <xf numFmtId="0" fontId="12" fillId="0" borderId="18" xfId="61" applyFont="1" applyFill="1" applyBorder="1" applyAlignment="1" quotePrefix="1">
      <alignment horizontal="distributed" vertical="center" wrapText="1" shrinkToFit="1"/>
      <protection/>
    </xf>
    <xf numFmtId="0" fontId="12" fillId="0" borderId="18" xfId="61" applyFont="1" applyFill="1" applyBorder="1" applyAlignment="1">
      <alignment horizontal="distributed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8" fillId="0" borderId="0" xfId="61" applyFont="1" applyFill="1" applyAlignment="1">
      <alignment horizontal="left"/>
      <protection/>
    </xf>
    <xf numFmtId="182" fontId="6" fillId="0" borderId="0" xfId="61" applyNumberFormat="1" applyFont="1" applyFill="1" applyAlignment="1">
      <alignment horizontal="right"/>
      <protection/>
    </xf>
    <xf numFmtId="0" fontId="6" fillId="0" borderId="18" xfId="61" applyFont="1" applyFill="1" applyBorder="1" applyAlignment="1">
      <alignment horizontal="right" shrinkToFit="1"/>
      <protection/>
    </xf>
    <xf numFmtId="0" fontId="6" fillId="0" borderId="20" xfId="61" applyFont="1" applyFill="1" applyBorder="1" applyAlignment="1">
      <alignment horizontal="right" shrinkToFit="1"/>
      <protection/>
    </xf>
    <xf numFmtId="0" fontId="12" fillId="0" borderId="18" xfId="61" applyFont="1" applyFill="1" applyBorder="1" applyAlignment="1" quotePrefix="1">
      <alignment horizontal="distributed" vertical="center" wrapText="1"/>
      <protection/>
    </xf>
    <xf numFmtId="186" fontId="6" fillId="0" borderId="0" xfId="61" applyNumberFormat="1" applyFont="1" applyFill="1" applyAlignment="1">
      <alignment horizontal="right"/>
      <protection/>
    </xf>
    <xf numFmtId="0" fontId="16" fillId="0" borderId="0" xfId="61" applyFont="1" applyFill="1">
      <alignment/>
      <protection/>
    </xf>
    <xf numFmtId="0" fontId="13" fillId="0" borderId="0" xfId="61" applyFont="1" applyFill="1" applyAlignment="1">
      <alignment horizontal="right"/>
      <protection/>
    </xf>
    <xf numFmtId="0" fontId="4" fillId="0" borderId="0" xfId="61" applyFont="1" applyFill="1" applyAlignment="1">
      <alignment horizontal="right"/>
      <protection/>
    </xf>
    <xf numFmtId="0" fontId="5" fillId="0" borderId="17" xfId="61" applyFont="1" applyFill="1" applyBorder="1" applyAlignment="1">
      <alignment vertical="center"/>
      <protection/>
    </xf>
    <xf numFmtId="0" fontId="5" fillId="0" borderId="17" xfId="61" applyFont="1" applyFill="1" applyBorder="1" applyAlignment="1">
      <alignment horizontal="right" vertical="center"/>
      <protection/>
    </xf>
    <xf numFmtId="0" fontId="6" fillId="0" borderId="11" xfId="61" applyFont="1" applyFill="1" applyBorder="1">
      <alignment/>
      <protection/>
    </xf>
    <xf numFmtId="0" fontId="6" fillId="0" borderId="16" xfId="61" applyFont="1" applyFill="1" applyBorder="1" applyAlignment="1">
      <alignment horizontal="center"/>
      <protection/>
    </xf>
    <xf numFmtId="0" fontId="7" fillId="0" borderId="15" xfId="61" applyFont="1" applyFill="1" applyBorder="1" applyAlignment="1">
      <alignment horizontal="center"/>
      <protection/>
    </xf>
    <xf numFmtId="0" fontId="6" fillId="0" borderId="21" xfId="61" applyFont="1" applyFill="1" applyBorder="1" applyAlignment="1">
      <alignment horizontal="center" shrinkToFit="1"/>
      <protection/>
    </xf>
    <xf numFmtId="0" fontId="6" fillId="0" borderId="21" xfId="61" applyFont="1" applyFill="1" applyBorder="1" applyAlignment="1">
      <alignment horizontal="center"/>
      <protection/>
    </xf>
    <xf numFmtId="0" fontId="2" fillId="0" borderId="21" xfId="61" applyFont="1" applyFill="1" applyBorder="1">
      <alignment/>
      <protection/>
    </xf>
    <xf numFmtId="0" fontId="6" fillId="0" borderId="21" xfId="61" applyFont="1" applyFill="1" applyBorder="1">
      <alignment/>
      <protection/>
    </xf>
    <xf numFmtId="0" fontId="7" fillId="0" borderId="15" xfId="61" applyFont="1" applyFill="1" applyBorder="1" applyAlignment="1" quotePrefix="1">
      <alignment horizontal="center"/>
      <protection/>
    </xf>
    <xf numFmtId="0" fontId="6" fillId="0" borderId="15" xfId="61" applyFont="1" applyFill="1" applyBorder="1" applyAlignment="1">
      <alignment horizontal="distributed" vertical="center"/>
      <protection/>
    </xf>
    <xf numFmtId="0" fontId="6" fillId="0" borderId="11" xfId="61" applyFont="1" applyFill="1" applyBorder="1" applyAlignment="1" quotePrefix="1">
      <alignment horizontal="distributed" vertical="center"/>
      <protection/>
    </xf>
    <xf numFmtId="0" fontId="6" fillId="0" borderId="10" xfId="61" applyFont="1" applyFill="1" applyBorder="1">
      <alignment/>
      <protection/>
    </xf>
    <xf numFmtId="0" fontId="7" fillId="0" borderId="16" xfId="61" applyFont="1" applyFill="1" applyBorder="1" applyAlignment="1" quotePrefix="1">
      <alignment horizontal="center"/>
      <protection/>
    </xf>
    <xf numFmtId="0" fontId="6" fillId="0" borderId="16" xfId="61" applyFont="1" applyFill="1" applyBorder="1">
      <alignment/>
      <protection/>
    </xf>
    <xf numFmtId="0" fontId="8" fillId="0" borderId="15" xfId="61" applyFont="1" applyFill="1" applyBorder="1" applyAlignment="1">
      <alignment horizontal="center"/>
      <protection/>
    </xf>
    <xf numFmtId="0" fontId="6" fillId="0" borderId="20" xfId="61" applyFont="1" applyFill="1" applyBorder="1" applyAlignment="1">
      <alignment horizontal="center"/>
      <protection/>
    </xf>
    <xf numFmtId="0" fontId="6" fillId="0" borderId="19" xfId="61" applyFont="1" applyFill="1" applyBorder="1" applyAlignment="1">
      <alignment horizontal="right" shrinkToFit="1"/>
      <protection/>
    </xf>
    <xf numFmtId="0" fontId="6" fillId="0" borderId="18" xfId="61" applyFont="1" applyFill="1" applyBorder="1" applyAlignment="1" quotePrefix="1">
      <alignment horizontal="right" shrinkToFit="1"/>
      <protection/>
    </xf>
    <xf numFmtId="0" fontId="6" fillId="0" borderId="19" xfId="61" applyFont="1" applyFill="1" applyBorder="1" applyAlignment="1">
      <alignment horizontal="center"/>
      <protection/>
    </xf>
    <xf numFmtId="0" fontId="2" fillId="0" borderId="0" xfId="61" applyFont="1" applyFill="1" applyAlignment="1">
      <alignment horizontal="center"/>
      <protection/>
    </xf>
    <xf numFmtId="0" fontId="6" fillId="0" borderId="13" xfId="61" applyFont="1" applyFill="1" applyBorder="1">
      <alignment/>
      <protection/>
    </xf>
    <xf numFmtId="0" fontId="6" fillId="0" borderId="11" xfId="61" applyFont="1" applyFill="1" applyBorder="1" applyAlignment="1" quotePrefix="1">
      <alignment horizontal="left"/>
      <protection/>
    </xf>
    <xf numFmtId="181" fontId="6" fillId="0" borderId="0" xfId="61" applyNumberFormat="1" applyFont="1" applyFill="1" applyAlignment="1">
      <alignment horizontal="right"/>
      <protection/>
    </xf>
    <xf numFmtId="0" fontId="6" fillId="0" borderId="14" xfId="61" applyFont="1" applyFill="1" applyBorder="1" applyAlignment="1" quotePrefix="1">
      <alignment horizontal="left"/>
      <protection/>
    </xf>
    <xf numFmtId="0" fontId="9" fillId="0" borderId="11" xfId="61" applyFont="1" applyFill="1" applyBorder="1" applyAlignment="1" quotePrefix="1">
      <alignment horizontal="left"/>
      <protection/>
    </xf>
    <xf numFmtId="0" fontId="9" fillId="0" borderId="14" xfId="61" applyFont="1" applyFill="1" applyBorder="1" applyAlignment="1" quotePrefix="1">
      <alignment horizontal="left"/>
      <protection/>
    </xf>
    <xf numFmtId="0" fontId="6" fillId="0" borderId="11" xfId="61" applyFont="1" applyFill="1" applyBorder="1" applyAlignment="1">
      <alignment horizontal="left"/>
      <protection/>
    </xf>
    <xf numFmtId="0" fontId="12" fillId="0" borderId="20" xfId="61" applyFont="1" applyFill="1" applyBorder="1" applyAlignment="1">
      <alignment horizontal="distributed" vertical="center" wrapText="1"/>
      <protection/>
    </xf>
    <xf numFmtId="0" fontId="12" fillId="0" borderId="0" xfId="61" applyFont="1" applyFill="1" applyAlignment="1">
      <alignment horizontal="distributed" vertical="center" wrapText="1"/>
      <protection/>
    </xf>
    <xf numFmtId="0" fontId="12" fillId="0" borderId="22" xfId="61" applyFont="1" applyFill="1" applyBorder="1" applyAlignment="1">
      <alignment horizontal="distributed" vertical="center" wrapText="1"/>
      <protection/>
    </xf>
    <xf numFmtId="0" fontId="5" fillId="0" borderId="17" xfId="61" applyFont="1" applyFill="1" applyBorder="1" applyAlignment="1" quotePrefix="1">
      <alignment horizontal="left" vertical="center"/>
      <protection/>
    </xf>
    <xf numFmtId="0" fontId="2" fillId="0" borderId="0" xfId="61" applyFont="1" applyFill="1" applyBorder="1">
      <alignment/>
      <protection/>
    </xf>
    <xf numFmtId="0" fontId="6" fillId="0" borderId="23" xfId="61" applyFont="1" applyFill="1" applyBorder="1">
      <alignment/>
      <protection/>
    </xf>
    <xf numFmtId="0" fontId="6" fillId="0" borderId="0" xfId="61" applyFont="1" applyFill="1" applyAlignment="1" quotePrefix="1">
      <alignment horizontal="center" shrinkToFit="1"/>
      <protection/>
    </xf>
    <xf numFmtId="0" fontId="6" fillId="0" borderId="0" xfId="61" applyFont="1" applyFill="1" applyBorder="1" applyAlignment="1" quotePrefix="1">
      <alignment horizontal="center"/>
      <protection/>
    </xf>
    <xf numFmtId="0" fontId="6" fillId="0" borderId="18" xfId="61" applyFont="1" applyFill="1" applyBorder="1" applyAlignment="1" quotePrefix="1">
      <alignment horizontal="right"/>
      <protection/>
    </xf>
    <xf numFmtId="0" fontId="6" fillId="0" borderId="22" xfId="61" applyFont="1" applyFill="1" applyBorder="1" applyAlignment="1">
      <alignment horizontal="center"/>
      <protection/>
    </xf>
    <xf numFmtId="0" fontId="2" fillId="0" borderId="13" xfId="61" applyFont="1" applyFill="1" applyBorder="1">
      <alignment/>
      <protection/>
    </xf>
    <xf numFmtId="0" fontId="15" fillId="0" borderId="0" xfId="61" applyFont="1" applyFill="1">
      <alignment/>
      <protection/>
    </xf>
    <xf numFmtId="0" fontId="12" fillId="0" borderId="20" xfId="61" applyFont="1" applyFill="1" applyBorder="1" applyAlignment="1">
      <alignment horizontal="distributed" vertical="center"/>
      <protection/>
    </xf>
    <xf numFmtId="0" fontId="12" fillId="0" borderId="0" xfId="61" applyFont="1" applyFill="1">
      <alignment/>
      <protection/>
    </xf>
    <xf numFmtId="0" fontId="14" fillId="0" borderId="0" xfId="0" applyFont="1" applyFill="1" applyAlignment="1">
      <alignment/>
    </xf>
    <xf numFmtId="0" fontId="12" fillId="0" borderId="12" xfId="61" applyFont="1" applyFill="1" applyBorder="1" applyAlignment="1">
      <alignment horizontal="distributed" vertical="center" wrapText="1"/>
      <protection/>
    </xf>
    <xf numFmtId="2" fontId="6" fillId="0" borderId="0" xfId="61" applyNumberFormat="1" applyFont="1" applyFill="1" applyAlignment="1">
      <alignment horizontal="right"/>
      <protection/>
    </xf>
    <xf numFmtId="176" fontId="8" fillId="0" borderId="0" xfId="61" applyNumberFormat="1" applyFont="1" applyFill="1">
      <alignment/>
      <protection/>
    </xf>
    <xf numFmtId="0" fontId="2" fillId="0" borderId="0" xfId="61" applyFont="1" applyFill="1" applyBorder="1" applyAlignment="1">
      <alignment horizontal="center"/>
      <protection/>
    </xf>
    <xf numFmtId="179" fontId="6" fillId="0" borderId="0" xfId="61" applyNumberFormat="1" applyFont="1" applyFill="1" applyAlignment="1">
      <alignment horizontal="right"/>
      <protection/>
    </xf>
    <xf numFmtId="0" fontId="6" fillId="0" borderId="0" xfId="61" applyFont="1" applyFill="1" applyBorder="1">
      <alignment/>
      <protection/>
    </xf>
    <xf numFmtId="0" fontId="6" fillId="0" borderId="11" xfId="61" applyFont="1" applyFill="1" applyBorder="1" applyAlignment="1" quotePrefix="1">
      <alignment horizontal="center"/>
      <protection/>
    </xf>
    <xf numFmtId="0" fontId="6" fillId="0" borderId="18" xfId="61" applyFont="1" applyFill="1" applyBorder="1" applyAlignment="1">
      <alignment horizontal="right"/>
      <protection/>
    </xf>
    <xf numFmtId="0" fontId="6" fillId="0" borderId="16" xfId="61" applyFont="1" applyFill="1" applyBorder="1" applyAlignment="1" quotePrefix="1">
      <alignment horizontal="center" shrinkToFit="1"/>
      <protection/>
    </xf>
    <xf numFmtId="0" fontId="6" fillId="0" borderId="24" xfId="61" applyFont="1" applyFill="1" applyBorder="1">
      <alignment/>
      <protection/>
    </xf>
    <xf numFmtId="0" fontId="6" fillId="0" borderId="15" xfId="61" applyFont="1" applyFill="1" applyBorder="1" applyAlignment="1">
      <alignment horizontal="center" shrinkToFit="1"/>
      <protection/>
    </xf>
    <xf numFmtId="0" fontId="10" fillId="0" borderId="15" xfId="61" applyFont="1" applyFill="1" applyBorder="1" applyAlignment="1">
      <alignment horizontal="center"/>
      <protection/>
    </xf>
    <xf numFmtId="0" fontId="6" fillId="0" borderId="16" xfId="61" applyFont="1" applyFill="1" applyBorder="1" applyAlignment="1">
      <alignment horizontal="center" shrinkToFit="1"/>
      <protection/>
    </xf>
    <xf numFmtId="0" fontId="6" fillId="0" borderId="18" xfId="61" applyFont="1" applyFill="1" applyBorder="1" applyAlignment="1" quotePrefix="1">
      <alignment horizontal="left"/>
      <protection/>
    </xf>
    <xf numFmtId="188" fontId="6" fillId="0" borderId="0" xfId="61" applyNumberFormat="1" applyFont="1" applyFill="1" applyAlignment="1">
      <alignment horizontal="right"/>
      <protection/>
    </xf>
    <xf numFmtId="183" fontId="6" fillId="0" borderId="0" xfId="61" applyNumberFormat="1" applyFont="1" applyFill="1" applyAlignment="1">
      <alignment horizontal="right"/>
      <protection/>
    </xf>
    <xf numFmtId="189" fontId="6" fillId="0" borderId="0" xfId="61" applyNumberFormat="1" applyFont="1" applyFill="1" applyAlignment="1">
      <alignment horizontal="right"/>
      <protection/>
    </xf>
    <xf numFmtId="0" fontId="6" fillId="0" borderId="0" xfId="61" applyFont="1" applyFill="1" applyAlignment="1">
      <alignment horizontal="center"/>
      <protection/>
    </xf>
    <xf numFmtId="0" fontId="6" fillId="0" borderId="0" xfId="61" applyFont="1" applyFill="1" applyBorder="1" applyAlignment="1">
      <alignment horizontal="center"/>
      <protection/>
    </xf>
    <xf numFmtId="0" fontId="6" fillId="0" borderId="12" xfId="61" applyFont="1" applyFill="1" applyBorder="1" applyAlignment="1">
      <alignment horizontal="center"/>
      <protection/>
    </xf>
    <xf numFmtId="0" fontId="6" fillId="0" borderId="19" xfId="61" applyFont="1" applyFill="1" applyBorder="1" applyAlignment="1">
      <alignment horizontal="right"/>
      <protection/>
    </xf>
    <xf numFmtId="0" fontId="6" fillId="0" borderId="19" xfId="61" applyFont="1" applyFill="1" applyBorder="1" applyAlignment="1" quotePrefix="1">
      <alignment horizontal="right"/>
      <protection/>
    </xf>
    <xf numFmtId="0" fontId="6" fillId="0" borderId="20" xfId="61" applyFont="1" applyFill="1" applyBorder="1" applyAlignment="1">
      <alignment horizontal="right"/>
      <protection/>
    </xf>
    <xf numFmtId="0" fontId="8" fillId="0" borderId="0" xfId="61" applyFont="1" applyFill="1" applyBorder="1">
      <alignment/>
      <protection/>
    </xf>
    <xf numFmtId="178" fontId="6" fillId="0" borderId="0" xfId="61" applyNumberFormat="1" applyFont="1" applyFill="1" applyBorder="1" applyAlignment="1">
      <alignment vertical="center"/>
      <protection/>
    </xf>
    <xf numFmtId="0" fontId="6" fillId="0" borderId="18" xfId="61" applyFont="1" applyFill="1" applyBorder="1" applyAlignment="1" quotePrefix="1">
      <alignment horizontal="center" shrinkToFit="1"/>
      <protection/>
    </xf>
    <xf numFmtId="0" fontId="6" fillId="0" borderId="21" xfId="61" applyFont="1" applyFill="1" applyBorder="1" applyAlignment="1" quotePrefix="1">
      <alignment horizontal="center"/>
      <protection/>
    </xf>
    <xf numFmtId="0" fontId="10" fillId="0" borderId="15" xfId="61" applyFont="1" applyFill="1" applyBorder="1" applyAlignment="1">
      <alignment horizontal="center" vertical="center"/>
      <protection/>
    </xf>
    <xf numFmtId="0" fontId="6" fillId="0" borderId="25" xfId="61" applyFont="1" applyFill="1" applyBorder="1" applyAlignment="1">
      <alignment horizontal="center"/>
      <protection/>
    </xf>
    <xf numFmtId="0" fontId="6" fillId="0" borderId="10" xfId="61" applyFont="1" applyFill="1" applyBorder="1" applyAlignment="1">
      <alignment horizontal="center"/>
      <protection/>
    </xf>
    <xf numFmtId="0" fontId="58" fillId="0" borderId="0" xfId="0" applyFont="1" applyAlignment="1">
      <alignment/>
    </xf>
    <xf numFmtId="0" fontId="59" fillId="0" borderId="0" xfId="61" applyFont="1" applyFill="1">
      <alignment/>
      <protection/>
    </xf>
    <xf numFmtId="0" fontId="60" fillId="0" borderId="11" xfId="61" applyFont="1" applyFill="1" applyBorder="1" applyAlignment="1" quotePrefix="1">
      <alignment horizontal="left"/>
      <protection/>
    </xf>
    <xf numFmtId="176" fontId="60" fillId="0" borderId="0" xfId="61" applyNumberFormat="1" applyFont="1" applyFill="1" applyAlignment="1">
      <alignment horizontal="right"/>
      <protection/>
    </xf>
    <xf numFmtId="1" fontId="60" fillId="0" borderId="0" xfId="61" applyNumberFormat="1" applyFont="1" applyFill="1" applyAlignment="1">
      <alignment horizontal="right"/>
      <protection/>
    </xf>
    <xf numFmtId="177" fontId="60" fillId="0" borderId="0" xfId="61" applyNumberFormat="1" applyFont="1" applyFill="1" applyAlignment="1">
      <alignment horizontal="right"/>
      <protection/>
    </xf>
    <xf numFmtId="179" fontId="60" fillId="0" borderId="0" xfId="61" applyNumberFormat="1" applyFont="1" applyFill="1" applyAlignment="1">
      <alignment horizontal="right"/>
      <protection/>
    </xf>
    <xf numFmtId="0" fontId="60" fillId="0" borderId="0" xfId="61" applyFont="1" applyFill="1">
      <alignment/>
      <protection/>
    </xf>
    <xf numFmtId="190" fontId="60" fillId="0" borderId="0" xfId="61" applyNumberFormat="1" applyFont="1" applyFill="1" applyAlignment="1">
      <alignment horizontal="right"/>
      <protection/>
    </xf>
    <xf numFmtId="0" fontId="60" fillId="0" borderId="11" xfId="61" applyFont="1" applyFill="1" applyBorder="1" applyAlignment="1">
      <alignment horizontal="left"/>
      <protection/>
    </xf>
    <xf numFmtId="2" fontId="60" fillId="0" borderId="0" xfId="61" applyNumberFormat="1" applyFont="1" applyFill="1" applyAlignment="1">
      <alignment horizontal="right"/>
      <protection/>
    </xf>
    <xf numFmtId="0" fontId="61" fillId="0" borderId="0" xfId="61" applyFont="1" applyFill="1">
      <alignment/>
      <protection/>
    </xf>
    <xf numFmtId="0" fontId="60" fillId="0" borderId="14" xfId="61" applyFont="1" applyFill="1" applyBorder="1" applyAlignment="1" quotePrefix="1">
      <alignment horizontal="left"/>
      <protection/>
    </xf>
    <xf numFmtId="184" fontId="6" fillId="0" borderId="0" xfId="61" applyNumberFormat="1" applyFont="1" applyFill="1" applyAlignment="1">
      <alignment horizontal="right"/>
      <protection/>
    </xf>
    <xf numFmtId="192" fontId="6" fillId="0" borderId="0" xfId="61" applyNumberFormat="1" applyFont="1" applyFill="1" applyAlignment="1">
      <alignment horizontal="right"/>
      <protection/>
    </xf>
    <xf numFmtId="176" fontId="60" fillId="0" borderId="11" xfId="61" applyNumberFormat="1" applyFont="1" applyFill="1" applyBorder="1" applyAlignment="1">
      <alignment horizontal="right"/>
      <protection/>
    </xf>
    <xf numFmtId="176" fontId="9" fillId="0" borderId="0" xfId="61" applyNumberFormat="1" applyFont="1" applyFill="1" applyAlignment="1">
      <alignment horizontal="right"/>
      <protection/>
    </xf>
    <xf numFmtId="177" fontId="9" fillId="0" borderId="0" xfId="61" applyNumberFormat="1" applyFont="1" applyFill="1" applyAlignment="1">
      <alignment horizontal="right"/>
      <protection/>
    </xf>
    <xf numFmtId="0" fontId="9" fillId="0" borderId="0" xfId="61" applyFont="1" applyFill="1" applyBorder="1">
      <alignment/>
      <protection/>
    </xf>
    <xf numFmtId="179" fontId="9" fillId="0" borderId="0" xfId="61" applyNumberFormat="1" applyFont="1" applyFill="1" applyAlignment="1">
      <alignment horizontal="right"/>
      <protection/>
    </xf>
    <xf numFmtId="176" fontId="6" fillId="0" borderId="11" xfId="61" applyNumberFormat="1" applyFont="1" applyFill="1" applyBorder="1" applyAlignment="1">
      <alignment horizontal="right"/>
      <protection/>
    </xf>
    <xf numFmtId="184" fontId="9" fillId="0" borderId="0" xfId="61" applyNumberFormat="1" applyFont="1" applyFill="1" applyAlignment="1">
      <alignment horizontal="right"/>
      <protection/>
    </xf>
    <xf numFmtId="0" fontId="62" fillId="0" borderId="0" xfId="61" applyFont="1" applyFill="1">
      <alignment/>
      <protection/>
    </xf>
    <xf numFmtId="49" fontId="6" fillId="0" borderId="0" xfId="61" applyNumberFormat="1" applyFont="1" applyFill="1" applyAlignment="1">
      <alignment horizontal="right"/>
      <protection/>
    </xf>
    <xf numFmtId="1" fontId="6" fillId="0" borderId="0" xfId="61" applyNumberFormat="1" applyFont="1" applyFill="1" applyAlignment="1">
      <alignment horizontal="right"/>
      <protection/>
    </xf>
    <xf numFmtId="193" fontId="6" fillId="0" borderId="0" xfId="61" applyNumberFormat="1" applyFont="1" applyFill="1" applyAlignment="1">
      <alignment horizontal="right"/>
      <protection/>
    </xf>
    <xf numFmtId="180" fontId="9" fillId="0" borderId="0" xfId="61" applyNumberFormat="1" applyFont="1" applyFill="1" applyAlignment="1">
      <alignment horizontal="right"/>
      <protection/>
    </xf>
    <xf numFmtId="0" fontId="9" fillId="0" borderId="0" xfId="61" applyFont="1" applyFill="1" applyAlignment="1">
      <alignment horizontal="right"/>
      <protection/>
    </xf>
    <xf numFmtId="0" fontId="59" fillId="0" borderId="0" xfId="61" applyFont="1" applyFill="1" applyAlignment="1">
      <alignment vertical="center"/>
      <protection/>
    </xf>
    <xf numFmtId="176" fontId="9" fillId="0" borderId="11" xfId="61" applyNumberFormat="1" applyFont="1" applyFill="1" applyBorder="1" applyAlignment="1">
      <alignment horizontal="right"/>
      <protection/>
    </xf>
    <xf numFmtId="0" fontId="6" fillId="0" borderId="14" xfId="61" applyFont="1" applyFill="1" applyBorder="1">
      <alignment/>
      <protection/>
    </xf>
    <xf numFmtId="0" fontId="6" fillId="0" borderId="26" xfId="61" applyFont="1" applyFill="1" applyBorder="1" applyAlignment="1" quotePrefix="1">
      <alignment horizontal="center" vertical="center"/>
      <protection/>
    </xf>
    <xf numFmtId="191" fontId="6" fillId="0" borderId="19" xfId="61" applyNumberFormat="1" applyFont="1" applyFill="1" applyBorder="1" applyAlignment="1">
      <alignment horizontal="right" vertical="center" shrinkToFit="1"/>
      <protection/>
    </xf>
    <xf numFmtId="178" fontId="6" fillId="0" borderId="19" xfId="61" applyNumberFormat="1" applyFont="1" applyFill="1" applyBorder="1" applyAlignment="1">
      <alignment vertical="center"/>
      <protection/>
    </xf>
    <xf numFmtId="178" fontId="6" fillId="0" borderId="19" xfId="61" applyNumberFormat="1" applyFont="1" applyFill="1" applyBorder="1" applyAlignment="1">
      <alignment horizontal="right" vertical="center"/>
      <protection/>
    </xf>
    <xf numFmtId="178" fontId="6" fillId="33" borderId="19" xfId="61" applyNumberFormat="1" applyFont="1" applyFill="1" applyBorder="1" applyAlignment="1">
      <alignment vertical="center"/>
      <protection/>
    </xf>
    <xf numFmtId="0" fontId="6" fillId="0" borderId="22" xfId="61" applyFont="1" applyFill="1" applyBorder="1" applyAlignment="1" quotePrefix="1">
      <alignment horizontal="center" vertical="center"/>
      <protection/>
    </xf>
    <xf numFmtId="0" fontId="2" fillId="0" borderId="0" xfId="61" applyFont="1" applyFill="1" applyAlignment="1">
      <alignment vertical="center"/>
      <protection/>
    </xf>
    <xf numFmtId="0" fontId="8" fillId="0" borderId="20" xfId="61" applyFont="1" applyFill="1" applyBorder="1" applyAlignment="1" quotePrefix="1">
      <alignment horizontal="center" vertical="center"/>
      <protection/>
    </xf>
    <xf numFmtId="0" fontId="8" fillId="0" borderId="14" xfId="61" applyFont="1" applyFill="1" applyBorder="1" applyAlignment="1" quotePrefix="1">
      <alignment horizontal="center" vertical="center"/>
      <protection/>
    </xf>
    <xf numFmtId="178" fontId="6" fillId="0" borderId="20" xfId="61" applyNumberFormat="1" applyFont="1" applyFill="1" applyBorder="1" applyAlignment="1">
      <alignment vertical="center"/>
      <protection/>
    </xf>
    <xf numFmtId="0" fontId="8" fillId="0" borderId="27" xfId="61" applyFont="1" applyFill="1" applyBorder="1" applyAlignment="1" quotePrefix="1">
      <alignment horizontal="center" vertical="center"/>
      <protection/>
    </xf>
    <xf numFmtId="178" fontId="6" fillId="0" borderId="24" xfId="61" applyNumberFormat="1" applyFont="1" applyFill="1" applyBorder="1" applyAlignment="1">
      <alignment vertical="center"/>
      <protection/>
    </xf>
    <xf numFmtId="187" fontId="60" fillId="0" borderId="0" xfId="61" applyNumberFormat="1" applyFont="1" applyFill="1" applyAlignment="1">
      <alignment horizontal="right"/>
      <protection/>
    </xf>
    <xf numFmtId="185" fontId="6" fillId="0" borderId="19" xfId="61" applyNumberFormat="1" applyFont="1" applyFill="1" applyBorder="1" applyAlignment="1">
      <alignment horizontal="right" vertical="center" shrinkToFit="1"/>
      <protection/>
    </xf>
    <xf numFmtId="194" fontId="6" fillId="0" borderId="19" xfId="61" applyNumberFormat="1" applyFont="1" applyFill="1" applyBorder="1" applyAlignment="1">
      <alignment horizontal="right" vertical="center" shrinkToFit="1"/>
      <protection/>
    </xf>
    <xf numFmtId="0" fontId="63" fillId="0" borderId="0" xfId="61" applyFont="1" applyFill="1">
      <alignment/>
      <protection/>
    </xf>
    <xf numFmtId="176" fontId="61" fillId="0" borderId="0" xfId="61" applyNumberFormat="1" applyFont="1" applyFill="1" applyAlignment="1">
      <alignment horizontal="right"/>
      <protection/>
    </xf>
    <xf numFmtId="0" fontId="61" fillId="0" borderId="11" xfId="61" applyFont="1" applyFill="1" applyBorder="1" applyAlignment="1" quotePrefix="1">
      <alignment horizontal="left"/>
      <protection/>
    </xf>
    <xf numFmtId="181" fontId="9" fillId="0" borderId="0" xfId="61" applyNumberFormat="1" applyFont="1" applyFill="1" applyAlignment="1">
      <alignment horizontal="right"/>
      <protection/>
    </xf>
    <xf numFmtId="177" fontId="61" fillId="0" borderId="0" xfId="61" applyNumberFormat="1" applyFont="1" applyFill="1" applyAlignment="1">
      <alignment horizontal="right"/>
      <protection/>
    </xf>
    <xf numFmtId="182" fontId="9" fillId="0" borderId="0" xfId="61" applyNumberFormat="1" applyFont="1" applyFill="1" applyAlignment="1">
      <alignment horizontal="right"/>
      <protection/>
    </xf>
    <xf numFmtId="0" fontId="61" fillId="0" borderId="14" xfId="61" applyFont="1" applyFill="1" applyBorder="1" applyAlignment="1" quotePrefix="1">
      <alignment horizontal="left"/>
      <protection/>
    </xf>
    <xf numFmtId="176" fontId="9" fillId="0" borderId="0" xfId="61" applyNumberFormat="1" applyFont="1" applyFill="1">
      <alignment/>
      <protection/>
    </xf>
    <xf numFmtId="177" fontId="9" fillId="0" borderId="0" xfId="61" applyNumberFormat="1" applyFont="1" applyFill="1">
      <alignment/>
      <protection/>
    </xf>
    <xf numFmtId="188" fontId="9" fillId="0" borderId="0" xfId="61" applyNumberFormat="1" applyFont="1" applyFill="1" applyAlignment="1">
      <alignment horizontal="right"/>
      <protection/>
    </xf>
    <xf numFmtId="186" fontId="9" fillId="0" borderId="0" xfId="61" applyNumberFormat="1" applyFont="1" applyFill="1" applyAlignment="1">
      <alignment horizontal="right"/>
      <protection/>
    </xf>
    <xf numFmtId="189" fontId="9" fillId="0" borderId="0" xfId="61" applyNumberFormat="1" applyFont="1" applyFill="1" applyAlignment="1">
      <alignment horizontal="right"/>
      <protection/>
    </xf>
    <xf numFmtId="176" fontId="9" fillId="0" borderId="0" xfId="61" applyNumberFormat="1" applyFont="1" applyFill="1" applyBorder="1">
      <alignment/>
      <protection/>
    </xf>
    <xf numFmtId="0" fontId="64" fillId="0" borderId="0" xfId="61" applyFont="1" applyFill="1">
      <alignment/>
      <protection/>
    </xf>
    <xf numFmtId="0" fontId="9" fillId="0" borderId="10" xfId="61" applyFont="1" applyFill="1" applyBorder="1" applyAlignment="1" quotePrefix="1">
      <alignment horizontal="left"/>
      <protection/>
    </xf>
    <xf numFmtId="179" fontId="61" fillId="0" borderId="0" xfId="61" applyNumberFormat="1" applyFont="1" applyFill="1" applyAlignment="1">
      <alignment horizontal="right"/>
      <protection/>
    </xf>
    <xf numFmtId="192" fontId="9" fillId="0" borderId="0" xfId="61" applyNumberFormat="1" applyFont="1" applyFill="1" applyAlignment="1">
      <alignment horizontal="right"/>
      <protection/>
    </xf>
    <xf numFmtId="187" fontId="61" fillId="0" borderId="0" xfId="61" applyNumberFormat="1" applyFont="1" applyFill="1" applyAlignment="1">
      <alignment horizontal="right"/>
      <protection/>
    </xf>
    <xf numFmtId="49" fontId="9" fillId="0" borderId="0" xfId="61" applyNumberFormat="1" applyFont="1" applyFill="1" applyAlignment="1">
      <alignment horizontal="right"/>
      <protection/>
    </xf>
    <xf numFmtId="0" fontId="6" fillId="0" borderId="14" xfId="61" applyFont="1" applyFill="1" applyBorder="1" applyAlignment="1">
      <alignment horizontal="center" vertical="center"/>
      <protection/>
    </xf>
    <xf numFmtId="0" fontId="2" fillId="0" borderId="14" xfId="61" applyFont="1" applyFill="1" applyBorder="1" applyAlignment="1">
      <alignment horizontal="center" vertical="center"/>
      <protection/>
    </xf>
    <xf numFmtId="0" fontId="6" fillId="0" borderId="28" xfId="61" applyFont="1" applyFill="1" applyBorder="1" applyAlignment="1" quotePrefix="1">
      <alignment horizontal="center" vertical="center" wrapText="1"/>
      <protection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6" fillId="0" borderId="29" xfId="61" applyFont="1" applyFill="1" applyBorder="1" applyAlignment="1" quotePrefix="1">
      <alignment horizontal="center"/>
      <protection/>
    </xf>
    <xf numFmtId="0" fontId="6" fillId="0" borderId="30" xfId="61" applyFont="1" applyFill="1" applyBorder="1" applyAlignment="1">
      <alignment horizontal="center"/>
      <protection/>
    </xf>
    <xf numFmtId="0" fontId="6" fillId="0" borderId="30" xfId="61" applyFont="1" applyFill="1" applyBorder="1" applyAlignment="1" quotePrefix="1">
      <alignment horizontal="center"/>
      <protection/>
    </xf>
    <xf numFmtId="0" fontId="6" fillId="0" borderId="29" xfId="61" applyFont="1" applyFill="1" applyBorder="1" applyAlignment="1" quotePrefix="1">
      <alignment horizontal="distributed"/>
      <protection/>
    </xf>
    <xf numFmtId="0" fontId="6" fillId="0" borderId="30" xfId="61" applyFont="1" applyFill="1" applyBorder="1" applyAlignment="1">
      <alignment horizontal="distributed"/>
      <protection/>
    </xf>
    <xf numFmtId="0" fontId="2" fillId="0" borderId="15" xfId="61" applyFont="1" applyFill="1" applyBorder="1" applyAlignment="1">
      <alignment horizontal="center" vertical="center" wrapText="1"/>
      <protection/>
    </xf>
    <xf numFmtId="0" fontId="2" fillId="0" borderId="30" xfId="61" applyFont="1" applyFill="1" applyBorder="1" applyAlignment="1">
      <alignment horizontal="center"/>
      <protection/>
    </xf>
    <xf numFmtId="0" fontId="6" fillId="0" borderId="21" xfId="61" applyFont="1" applyFill="1" applyBorder="1" applyAlignment="1">
      <alignment horizontal="center" vertical="center" wrapText="1"/>
      <protection/>
    </xf>
    <xf numFmtId="0" fontId="6" fillId="0" borderId="15" xfId="61" applyFont="1" applyFill="1" applyBorder="1" applyAlignment="1">
      <alignment horizontal="center" vertical="center" wrapText="1"/>
      <protection/>
    </xf>
    <xf numFmtId="0" fontId="6" fillId="0" borderId="16" xfId="61" applyFont="1" applyFill="1" applyBorder="1" applyAlignment="1">
      <alignment horizontal="center" vertical="center" wrapText="1"/>
      <protection/>
    </xf>
    <xf numFmtId="0" fontId="12" fillId="0" borderId="22" xfId="61" applyFont="1" applyFill="1" applyBorder="1" applyAlignment="1">
      <alignment horizontal="distributed" vertical="center" wrapText="1"/>
      <protection/>
    </xf>
    <xf numFmtId="0" fontId="12" fillId="0" borderId="20" xfId="61" applyFont="1" applyFill="1" applyBorder="1" applyAlignment="1">
      <alignment horizontal="distributed" vertical="center" wrapText="1"/>
      <protection/>
    </xf>
    <xf numFmtId="0" fontId="12" fillId="0" borderId="22" xfId="61" applyFont="1" applyFill="1" applyBorder="1" applyAlignment="1">
      <alignment horizontal="distributed" vertical="center"/>
      <protection/>
    </xf>
    <xf numFmtId="0" fontId="0" fillId="0" borderId="19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6" fillId="0" borderId="11" xfId="61" applyFont="1" applyFill="1" applyBorder="1" applyAlignment="1" quotePrefix="1">
      <alignment horizontal="center" vertical="center"/>
      <protection/>
    </xf>
    <xf numFmtId="0" fontId="2" fillId="0" borderId="11" xfId="61" applyFont="1" applyFill="1" applyBorder="1" applyAlignment="1">
      <alignment horizontal="center" vertical="center"/>
      <protection/>
    </xf>
    <xf numFmtId="0" fontId="6" fillId="0" borderId="28" xfId="61" applyFont="1" applyFill="1" applyBorder="1" applyAlignment="1" quotePrefix="1">
      <alignment horizontal="center"/>
      <protection/>
    </xf>
    <xf numFmtId="0" fontId="2" fillId="0" borderId="15" xfId="61" applyFont="1" applyFill="1" applyBorder="1" applyAlignment="1">
      <alignment horizontal="center"/>
      <protection/>
    </xf>
    <xf numFmtId="0" fontId="6" fillId="0" borderId="15" xfId="61" applyFont="1" applyFill="1" applyBorder="1" applyAlignment="1" quotePrefix="1">
      <alignment horizontal="center" vertical="center"/>
      <protection/>
    </xf>
    <xf numFmtId="0" fontId="2" fillId="0" borderId="16" xfId="61" applyFont="1" applyFill="1" applyBorder="1" applyAlignment="1">
      <alignment horizontal="center" vertical="center"/>
      <protection/>
    </xf>
    <xf numFmtId="0" fontId="6" fillId="0" borderId="21" xfId="61" applyFont="1" applyFill="1" applyBorder="1" applyAlignment="1" quotePrefix="1">
      <alignment horizontal="center" vertical="center" wrapText="1"/>
      <protection/>
    </xf>
    <xf numFmtId="0" fontId="2" fillId="0" borderId="16" xfId="61" applyFont="1" applyFill="1" applyBorder="1" applyAlignment="1">
      <alignment horizontal="center" vertical="center" wrapText="1"/>
      <protection/>
    </xf>
    <xf numFmtId="0" fontId="6" fillId="0" borderId="31" xfId="61" applyFont="1" applyFill="1" applyBorder="1" applyAlignment="1" quotePrefix="1">
      <alignment horizontal="center"/>
      <protection/>
    </xf>
    <xf numFmtId="0" fontId="6" fillId="0" borderId="14" xfId="61" applyFont="1" applyFill="1" applyBorder="1" applyAlignment="1" quotePrefix="1">
      <alignment horizontal="center" vertical="center"/>
      <protection/>
    </xf>
    <xf numFmtId="0" fontId="6" fillId="0" borderId="28" xfId="61" applyFont="1" applyFill="1" applyBorder="1" applyAlignment="1">
      <alignment horizontal="center" vertical="center" wrapText="1"/>
      <protection/>
    </xf>
    <xf numFmtId="0" fontId="6" fillId="0" borderId="21" xfId="61" applyFont="1" applyFill="1" applyBorder="1" applyAlignment="1" quotePrefix="1">
      <alignment horizontal="distributed" vertical="center" wrapText="1"/>
      <protection/>
    </xf>
    <xf numFmtId="0" fontId="2" fillId="0" borderId="15" xfId="61" applyFont="1" applyFill="1" applyBorder="1" applyAlignment="1">
      <alignment horizontal="distributed" vertical="center" wrapText="1"/>
      <protection/>
    </xf>
    <xf numFmtId="0" fontId="2" fillId="0" borderId="16" xfId="61" applyFont="1" applyFill="1" applyBorder="1" applyAlignment="1">
      <alignment horizontal="distributed" vertical="center" wrapText="1"/>
      <protection/>
    </xf>
    <xf numFmtId="0" fontId="6" fillId="0" borderId="29" xfId="61" applyFont="1" applyFill="1" applyBorder="1" applyAlignment="1">
      <alignment horizontal="center"/>
      <protection/>
    </xf>
    <xf numFmtId="0" fontId="6" fillId="0" borderId="21" xfId="61" applyFont="1" applyFill="1" applyBorder="1" applyAlignment="1">
      <alignment horizontal="distributed" vertical="center" wrapText="1"/>
      <protection/>
    </xf>
    <xf numFmtId="0" fontId="6" fillId="0" borderId="15" xfId="61" applyFont="1" applyFill="1" applyBorder="1" applyAlignment="1" quotePrefix="1">
      <alignment horizontal="center" vertical="center" wrapText="1"/>
      <protection/>
    </xf>
    <xf numFmtId="0" fontId="6" fillId="0" borderId="16" xfId="61" applyFont="1" applyFill="1" applyBorder="1" applyAlignment="1" quotePrefix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ts01_keizai_2004_04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8"/>
  <sheetViews>
    <sheetView showGridLines="0" view="pageBreakPreview" zoomScaleSheetLayoutView="100" zoomScalePageLayoutView="0" workbookViewId="0" topLeftCell="A4">
      <pane xSplit="1" ySplit="7" topLeftCell="B11" activePane="bottomRight" state="frozen"/>
      <selection pane="topLeft" activeCell="C31" sqref="C31"/>
      <selection pane="topRight" activeCell="C31" sqref="C31"/>
      <selection pane="bottomLeft" activeCell="C31" sqref="C31"/>
      <selection pane="bottomRight" activeCell="A4" sqref="A4"/>
    </sheetView>
  </sheetViews>
  <sheetFormatPr defaultColWidth="9.00390625" defaultRowHeight="13.5"/>
  <cols>
    <col min="1" max="1" width="11.25390625" style="18" customWidth="1"/>
    <col min="2" max="19" width="8.625" style="18" customWidth="1"/>
    <col min="20" max="20" width="10.875" style="18" customWidth="1"/>
    <col min="21" max="16384" width="9.00390625" style="18" customWidth="1"/>
  </cols>
  <sheetData>
    <row r="1" s="20" customFormat="1" ht="11.25">
      <c r="A1" s="20" t="s">
        <v>107</v>
      </c>
    </row>
    <row r="2" s="20" customFormat="1" ht="11.25">
      <c r="A2" s="30" t="s">
        <v>95</v>
      </c>
    </row>
    <row r="3" spans="1:20" s="1" customFormat="1" ht="18" customHeight="1">
      <c r="A3" s="1" t="s">
        <v>70</v>
      </c>
      <c r="T3" s="31" t="s">
        <v>70</v>
      </c>
    </row>
    <row r="4" spans="10:11" ht="18" customHeight="1">
      <c r="J4" s="32" t="s">
        <v>97</v>
      </c>
      <c r="K4" s="2" t="s">
        <v>98</v>
      </c>
    </row>
    <row r="5" spans="1:20" ht="18" customHeight="1" thickBot="1">
      <c r="A5" s="33" t="s">
        <v>99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T5" s="34" t="s">
        <v>0</v>
      </c>
    </row>
    <row r="6" spans="1:20" ht="12" customHeight="1">
      <c r="A6" s="35"/>
      <c r="B6" s="14" t="s">
        <v>4</v>
      </c>
      <c r="C6" s="176" t="s">
        <v>5</v>
      </c>
      <c r="D6" s="177"/>
      <c r="E6" s="36" t="s">
        <v>6</v>
      </c>
      <c r="F6" s="105" t="s">
        <v>7</v>
      </c>
      <c r="G6" s="15" t="s">
        <v>8</v>
      </c>
      <c r="H6" s="193" t="s">
        <v>9</v>
      </c>
      <c r="I6" s="176" t="s">
        <v>46</v>
      </c>
      <c r="J6" s="199"/>
      <c r="K6" s="178"/>
      <c r="L6" s="179" t="s">
        <v>123</v>
      </c>
      <c r="M6" s="180"/>
      <c r="N6" s="173" t="s">
        <v>10</v>
      </c>
      <c r="O6" s="176" t="s">
        <v>11</v>
      </c>
      <c r="P6" s="182"/>
      <c r="Q6" s="173" t="s">
        <v>96</v>
      </c>
      <c r="R6" s="176" t="s">
        <v>124</v>
      </c>
      <c r="S6" s="178"/>
      <c r="T6" s="5"/>
    </row>
    <row r="7" spans="1:20" ht="12" customHeight="1">
      <c r="A7" s="191" t="s">
        <v>13</v>
      </c>
      <c r="B7" s="37" t="s">
        <v>14</v>
      </c>
      <c r="C7" s="10" t="s">
        <v>15</v>
      </c>
      <c r="D7" s="38" t="s">
        <v>16</v>
      </c>
      <c r="E7" s="197" t="s">
        <v>65</v>
      </c>
      <c r="F7" s="93" t="s">
        <v>7</v>
      </c>
      <c r="G7" s="14" t="s">
        <v>17</v>
      </c>
      <c r="H7" s="194"/>
      <c r="I7" s="15" t="s">
        <v>130</v>
      </c>
      <c r="J7" s="39" t="s">
        <v>18</v>
      </c>
      <c r="K7" s="4" t="s">
        <v>19</v>
      </c>
      <c r="L7" s="40"/>
      <c r="M7" s="35"/>
      <c r="N7" s="181"/>
      <c r="O7" s="41"/>
      <c r="P7" s="35"/>
      <c r="Q7" s="174"/>
      <c r="R7" s="183" t="s">
        <v>133</v>
      </c>
      <c r="S7" s="183" t="s">
        <v>134</v>
      </c>
      <c r="T7" s="171" t="s">
        <v>1</v>
      </c>
    </row>
    <row r="8" spans="1:20" ht="12" customHeight="1">
      <c r="A8" s="192"/>
      <c r="B8" s="42" t="s">
        <v>20</v>
      </c>
      <c r="C8" s="11" t="s">
        <v>71</v>
      </c>
      <c r="D8" s="14" t="s">
        <v>66</v>
      </c>
      <c r="E8" s="181"/>
      <c r="F8" s="94" t="s">
        <v>21</v>
      </c>
      <c r="G8" s="14" t="s">
        <v>22</v>
      </c>
      <c r="H8" s="195" t="s">
        <v>23</v>
      </c>
      <c r="I8" s="87" t="s">
        <v>131</v>
      </c>
      <c r="J8" s="14" t="s">
        <v>24</v>
      </c>
      <c r="K8" s="4" t="s">
        <v>25</v>
      </c>
      <c r="L8" s="43" t="s">
        <v>26</v>
      </c>
      <c r="M8" s="44" t="s">
        <v>100</v>
      </c>
      <c r="N8" s="181"/>
      <c r="O8" s="14" t="s">
        <v>27</v>
      </c>
      <c r="P8" s="4" t="s">
        <v>28</v>
      </c>
      <c r="Q8" s="174"/>
      <c r="R8" s="184"/>
      <c r="S8" s="184"/>
      <c r="T8" s="172"/>
    </row>
    <row r="9" spans="1:20" ht="12" customHeight="1">
      <c r="A9" s="45"/>
      <c r="B9" s="46" t="s">
        <v>101</v>
      </c>
      <c r="C9" s="12" t="s">
        <v>117</v>
      </c>
      <c r="D9" s="16" t="s">
        <v>118</v>
      </c>
      <c r="E9" s="198"/>
      <c r="F9" s="95" t="s">
        <v>29</v>
      </c>
      <c r="G9" s="16" t="s">
        <v>119</v>
      </c>
      <c r="H9" s="196"/>
      <c r="I9" s="16" t="s">
        <v>120</v>
      </c>
      <c r="J9" s="16" t="s">
        <v>121</v>
      </c>
      <c r="K9" s="3" t="s">
        <v>122</v>
      </c>
      <c r="L9" s="47"/>
      <c r="M9" s="45"/>
      <c r="N9" s="48" t="s">
        <v>30</v>
      </c>
      <c r="O9" s="47"/>
      <c r="P9" s="45"/>
      <c r="Q9" s="175"/>
      <c r="R9" s="185"/>
      <c r="S9" s="185"/>
      <c r="T9" s="6"/>
    </row>
    <row r="10" spans="1:28" s="53" customFormat="1" ht="12.75" customHeight="1">
      <c r="A10" s="49" t="s">
        <v>32</v>
      </c>
      <c r="B10" s="26" t="s">
        <v>33</v>
      </c>
      <c r="C10" s="26" t="s">
        <v>34</v>
      </c>
      <c r="D10" s="50" t="s">
        <v>35</v>
      </c>
      <c r="E10" s="26" t="s">
        <v>36</v>
      </c>
      <c r="F10" s="50" t="s">
        <v>34</v>
      </c>
      <c r="G10" s="51" t="s">
        <v>125</v>
      </c>
      <c r="H10" s="26" t="s">
        <v>37</v>
      </c>
      <c r="I10" s="26" t="s">
        <v>129</v>
      </c>
      <c r="J10" s="26" t="s">
        <v>38</v>
      </c>
      <c r="K10" s="27" t="s">
        <v>39</v>
      </c>
      <c r="L10" s="51" t="s">
        <v>40</v>
      </c>
      <c r="M10" s="27" t="s">
        <v>34</v>
      </c>
      <c r="N10" s="26" t="s">
        <v>125</v>
      </c>
      <c r="O10" s="26" t="s">
        <v>113</v>
      </c>
      <c r="P10" s="26" t="s">
        <v>113</v>
      </c>
      <c r="Q10" s="26" t="s">
        <v>34</v>
      </c>
      <c r="R10" s="26" t="s">
        <v>41</v>
      </c>
      <c r="S10" s="27" t="s">
        <v>41</v>
      </c>
      <c r="T10" s="52" t="s">
        <v>32</v>
      </c>
      <c r="U10" s="79"/>
      <c r="V10" s="79"/>
      <c r="W10" s="79"/>
      <c r="X10" s="79"/>
      <c r="Y10" s="79"/>
      <c r="Z10" s="79"/>
      <c r="AA10" s="79"/>
      <c r="AB10" s="79"/>
    </row>
    <row r="11" spans="1:21" ht="3.75" customHeight="1">
      <c r="A11" s="3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4"/>
      <c r="U11" s="65"/>
    </row>
    <row r="12" spans="1:20" s="5" customFormat="1" ht="10.5" customHeight="1">
      <c r="A12" s="55" t="s">
        <v>160</v>
      </c>
      <c r="B12" s="13">
        <v>846922</v>
      </c>
      <c r="C12" s="13" t="s">
        <v>187</v>
      </c>
      <c r="D12" s="13" t="s">
        <v>170</v>
      </c>
      <c r="E12" s="13">
        <v>4417</v>
      </c>
      <c r="F12" s="56">
        <v>96002</v>
      </c>
      <c r="G12" s="17">
        <v>100.7</v>
      </c>
      <c r="H12" s="56">
        <v>67214</v>
      </c>
      <c r="I12" s="17">
        <v>100.4</v>
      </c>
      <c r="J12" s="17">
        <v>10.3</v>
      </c>
      <c r="K12" s="25">
        <v>0.64</v>
      </c>
      <c r="L12" s="13">
        <v>45</v>
      </c>
      <c r="M12" s="13">
        <v>18003</v>
      </c>
      <c r="N12" s="17">
        <v>99.4</v>
      </c>
      <c r="O12" s="56">
        <v>1166</v>
      </c>
      <c r="P12" s="56">
        <v>1401</v>
      </c>
      <c r="Q12" s="13">
        <v>360583</v>
      </c>
      <c r="R12" s="13">
        <v>21278</v>
      </c>
      <c r="S12" s="13">
        <v>11228</v>
      </c>
      <c r="T12" s="57" t="s">
        <v>160</v>
      </c>
    </row>
    <row r="13" spans="1:20" s="5" customFormat="1" ht="10.5" customHeight="1">
      <c r="A13" s="55" t="s">
        <v>166</v>
      </c>
      <c r="B13" s="13" t="s">
        <v>164</v>
      </c>
      <c r="C13" s="13">
        <v>67990</v>
      </c>
      <c r="D13" s="13" t="s">
        <v>171</v>
      </c>
      <c r="E13" s="13" t="s">
        <v>165</v>
      </c>
      <c r="F13" s="56">
        <v>103685</v>
      </c>
      <c r="G13" s="17">
        <v>96.1</v>
      </c>
      <c r="H13" s="56">
        <v>65520</v>
      </c>
      <c r="I13" s="17">
        <v>100.2</v>
      </c>
      <c r="J13" s="17">
        <v>11</v>
      </c>
      <c r="K13" s="25">
        <v>0.75</v>
      </c>
      <c r="L13" s="13">
        <v>57</v>
      </c>
      <c r="M13" s="13">
        <v>11726</v>
      </c>
      <c r="N13" s="17">
        <v>99.3</v>
      </c>
      <c r="O13" s="56">
        <v>1214</v>
      </c>
      <c r="P13" s="56">
        <v>1135</v>
      </c>
      <c r="Q13" s="13">
        <v>348740</v>
      </c>
      <c r="R13" s="13">
        <v>21634</v>
      </c>
      <c r="S13" s="13">
        <v>11264</v>
      </c>
      <c r="T13" s="57" t="s">
        <v>146</v>
      </c>
    </row>
    <row r="14" spans="1:20" s="117" customFormat="1" ht="11.25" customHeight="1">
      <c r="A14" s="154" t="s">
        <v>163</v>
      </c>
      <c r="B14" s="122">
        <v>839615</v>
      </c>
      <c r="C14" s="153">
        <v>67244</v>
      </c>
      <c r="D14" s="155">
        <v>15827</v>
      </c>
      <c r="E14" s="153">
        <v>5568</v>
      </c>
      <c r="F14" s="155">
        <v>116894</v>
      </c>
      <c r="G14" s="122" t="s">
        <v>114</v>
      </c>
      <c r="H14" s="155" t="s">
        <v>188</v>
      </c>
      <c r="I14" s="156">
        <v>101.3</v>
      </c>
      <c r="J14" s="156">
        <v>11.6</v>
      </c>
      <c r="K14" s="157">
        <v>0.8</v>
      </c>
      <c r="L14" s="153">
        <v>51</v>
      </c>
      <c r="M14" s="153">
        <v>7117</v>
      </c>
      <c r="N14" s="156">
        <v>99.4</v>
      </c>
      <c r="O14" s="155">
        <v>1213</v>
      </c>
      <c r="P14" s="155">
        <v>1015</v>
      </c>
      <c r="Q14" s="153">
        <v>343494</v>
      </c>
      <c r="R14" s="122">
        <v>22451</v>
      </c>
      <c r="S14" s="135">
        <v>11612</v>
      </c>
      <c r="T14" s="158" t="s">
        <v>162</v>
      </c>
    </row>
    <row r="15" spans="1:20" ht="9.75" customHeight="1">
      <c r="A15" s="55"/>
      <c r="J15" s="152">
        <v>11.3</v>
      </c>
      <c r="T15" s="57"/>
    </row>
    <row r="16" spans="1:21" s="5" customFormat="1" ht="10.5" customHeight="1">
      <c r="A16" s="115" t="s">
        <v>149</v>
      </c>
      <c r="B16" s="109">
        <v>839171</v>
      </c>
      <c r="C16" s="109" t="s">
        <v>180</v>
      </c>
      <c r="D16" s="13">
        <v>1559</v>
      </c>
      <c r="E16" s="110">
        <v>344</v>
      </c>
      <c r="F16" s="109">
        <v>5141</v>
      </c>
      <c r="G16" s="111">
        <v>97.4</v>
      </c>
      <c r="H16" s="112">
        <v>6091</v>
      </c>
      <c r="I16" s="111">
        <v>84.4</v>
      </c>
      <c r="J16" s="111">
        <v>12.3</v>
      </c>
      <c r="K16" s="149">
        <v>0.84</v>
      </c>
      <c r="L16" s="113">
        <v>5</v>
      </c>
      <c r="M16" s="112">
        <v>682</v>
      </c>
      <c r="N16" s="114" t="s">
        <v>156</v>
      </c>
      <c r="O16" s="113">
        <v>27</v>
      </c>
      <c r="P16" s="113">
        <v>269</v>
      </c>
      <c r="Q16" s="109">
        <v>30811</v>
      </c>
      <c r="R16" s="109">
        <v>22143</v>
      </c>
      <c r="S16" s="109">
        <v>11519</v>
      </c>
      <c r="T16" s="57" t="s">
        <v>149</v>
      </c>
      <c r="U16" s="81"/>
    </row>
    <row r="17" spans="1:21" s="5" customFormat="1" ht="10.5" customHeight="1">
      <c r="A17" s="108" t="s">
        <v>2</v>
      </c>
      <c r="B17" s="109">
        <v>838762</v>
      </c>
      <c r="C17" s="109">
        <v>4797</v>
      </c>
      <c r="D17" s="13">
        <v>1742</v>
      </c>
      <c r="E17" s="110">
        <v>427</v>
      </c>
      <c r="F17" s="109">
        <v>3383</v>
      </c>
      <c r="G17" s="111">
        <v>94.4</v>
      </c>
      <c r="H17" s="112">
        <v>5640</v>
      </c>
      <c r="I17" s="111">
        <v>85.2</v>
      </c>
      <c r="J17" s="111">
        <v>12.5</v>
      </c>
      <c r="K17" s="149">
        <v>0.87</v>
      </c>
      <c r="L17" s="113">
        <v>4</v>
      </c>
      <c r="M17" s="112">
        <v>327</v>
      </c>
      <c r="N17" s="114" t="s">
        <v>168</v>
      </c>
      <c r="O17" s="113">
        <v>46</v>
      </c>
      <c r="P17" s="113">
        <v>77</v>
      </c>
      <c r="Q17" s="109">
        <v>24856</v>
      </c>
      <c r="R17" s="109">
        <v>22193</v>
      </c>
      <c r="S17" s="109">
        <v>11568</v>
      </c>
      <c r="T17" s="57" t="s">
        <v>2</v>
      </c>
      <c r="U17" s="81"/>
    </row>
    <row r="18" spans="1:21" s="5" customFormat="1" ht="10.5" customHeight="1">
      <c r="A18" s="108" t="s">
        <v>151</v>
      </c>
      <c r="B18" s="109">
        <v>838198</v>
      </c>
      <c r="C18" s="109">
        <v>6305</v>
      </c>
      <c r="D18" s="13">
        <v>2105</v>
      </c>
      <c r="E18" s="110">
        <v>351</v>
      </c>
      <c r="F18" s="109">
        <v>8228</v>
      </c>
      <c r="G18" s="111">
        <v>99.8</v>
      </c>
      <c r="H18" s="112">
        <v>5453</v>
      </c>
      <c r="I18" s="111">
        <v>87.2</v>
      </c>
      <c r="J18" s="111">
        <v>13.4</v>
      </c>
      <c r="K18" s="149">
        <v>0.88</v>
      </c>
      <c r="L18" s="113">
        <v>3</v>
      </c>
      <c r="M18" s="112">
        <v>140</v>
      </c>
      <c r="N18" s="114" t="s">
        <v>156</v>
      </c>
      <c r="O18" s="113">
        <v>103</v>
      </c>
      <c r="P18" s="113">
        <v>73</v>
      </c>
      <c r="Q18" s="109">
        <v>28513</v>
      </c>
      <c r="R18" s="109">
        <v>22698</v>
      </c>
      <c r="S18" s="109">
        <v>11738</v>
      </c>
      <c r="T18" s="57" t="s">
        <v>151</v>
      </c>
      <c r="U18" s="81"/>
    </row>
    <row r="19" spans="1:21" s="5" customFormat="1" ht="10.5" customHeight="1">
      <c r="A19" s="108" t="s">
        <v>152</v>
      </c>
      <c r="B19" s="109">
        <v>835603</v>
      </c>
      <c r="C19" s="109">
        <v>4741</v>
      </c>
      <c r="D19" s="13">
        <v>880</v>
      </c>
      <c r="E19" s="110">
        <v>527</v>
      </c>
      <c r="F19" s="109">
        <v>13475</v>
      </c>
      <c r="G19" s="111">
        <v>95.5</v>
      </c>
      <c r="H19" s="112">
        <v>5143</v>
      </c>
      <c r="I19" s="111">
        <v>88.7</v>
      </c>
      <c r="J19" s="111">
        <v>12.1</v>
      </c>
      <c r="K19" s="149">
        <v>0.9</v>
      </c>
      <c r="L19" s="113">
        <v>1</v>
      </c>
      <c r="M19" s="112">
        <v>126</v>
      </c>
      <c r="N19" s="114">
        <v>101.8</v>
      </c>
      <c r="O19" s="113">
        <v>151</v>
      </c>
      <c r="P19" s="113">
        <v>98</v>
      </c>
      <c r="Q19" s="109">
        <v>26186</v>
      </c>
      <c r="R19" s="109">
        <v>22779</v>
      </c>
      <c r="S19" s="109">
        <v>11630</v>
      </c>
      <c r="T19" s="57" t="s">
        <v>152</v>
      </c>
      <c r="U19" s="81"/>
    </row>
    <row r="20" spans="1:21" s="5" customFormat="1" ht="10.5" customHeight="1">
      <c r="A20" s="108" t="s">
        <v>153</v>
      </c>
      <c r="B20" s="109">
        <v>836067</v>
      </c>
      <c r="C20" s="109">
        <v>5199</v>
      </c>
      <c r="D20" s="13">
        <v>909</v>
      </c>
      <c r="E20" s="110">
        <v>372</v>
      </c>
      <c r="F20" s="109">
        <v>8033</v>
      </c>
      <c r="G20" s="111">
        <v>102.4</v>
      </c>
      <c r="H20" s="112">
        <v>4892</v>
      </c>
      <c r="I20" s="111">
        <v>94.8</v>
      </c>
      <c r="J20" s="111">
        <v>11.1</v>
      </c>
      <c r="K20" s="149">
        <v>0.91</v>
      </c>
      <c r="L20" s="113">
        <v>3</v>
      </c>
      <c r="M20" s="112">
        <v>5415</v>
      </c>
      <c r="N20" s="114" t="s">
        <v>182</v>
      </c>
      <c r="O20" s="113">
        <v>72</v>
      </c>
      <c r="P20" s="113">
        <v>112</v>
      </c>
      <c r="Q20" s="109">
        <v>22596</v>
      </c>
      <c r="R20" s="109">
        <v>22772</v>
      </c>
      <c r="S20" s="109">
        <v>11784</v>
      </c>
      <c r="T20" s="57" t="s">
        <v>153</v>
      </c>
      <c r="U20" s="81"/>
    </row>
    <row r="21" spans="1:21" s="5" customFormat="1" ht="10.5" customHeight="1">
      <c r="A21" s="108" t="s">
        <v>154</v>
      </c>
      <c r="B21" s="109">
        <v>835794</v>
      </c>
      <c r="C21" s="109">
        <v>5164</v>
      </c>
      <c r="D21" s="13">
        <v>1154</v>
      </c>
      <c r="E21" s="110">
        <v>482</v>
      </c>
      <c r="F21" s="109">
        <v>11962</v>
      </c>
      <c r="G21" s="17">
        <v>93.4</v>
      </c>
      <c r="H21" s="112">
        <v>5011</v>
      </c>
      <c r="I21" s="17">
        <v>121.4</v>
      </c>
      <c r="J21" s="17">
        <v>10.1</v>
      </c>
      <c r="K21" s="149">
        <v>0.93</v>
      </c>
      <c r="L21" s="113">
        <v>4</v>
      </c>
      <c r="M21" s="112">
        <v>4496</v>
      </c>
      <c r="N21" s="114" t="s">
        <v>189</v>
      </c>
      <c r="O21" s="113">
        <v>111</v>
      </c>
      <c r="P21" s="113">
        <v>52</v>
      </c>
      <c r="Q21" s="109">
        <v>35616</v>
      </c>
      <c r="R21" s="109">
        <v>22698</v>
      </c>
      <c r="S21" s="109">
        <v>11767</v>
      </c>
      <c r="T21" s="57" t="s">
        <v>154</v>
      </c>
      <c r="U21" s="81"/>
    </row>
    <row r="22" spans="1:21" s="5" customFormat="1" ht="10.5" customHeight="1">
      <c r="A22" s="108" t="s">
        <v>140</v>
      </c>
      <c r="B22" s="109">
        <v>835565</v>
      </c>
      <c r="C22" s="109">
        <v>5774</v>
      </c>
      <c r="D22" s="13">
        <v>1272</v>
      </c>
      <c r="E22" s="110">
        <v>433</v>
      </c>
      <c r="F22" s="109">
        <v>11804</v>
      </c>
      <c r="G22" s="111">
        <v>97.8</v>
      </c>
      <c r="H22" s="112">
        <v>5365</v>
      </c>
      <c r="I22" s="111">
        <v>124.2</v>
      </c>
      <c r="J22" s="111">
        <v>11.1</v>
      </c>
      <c r="K22" s="149">
        <v>0.91</v>
      </c>
      <c r="L22" s="113">
        <v>2</v>
      </c>
      <c r="M22" s="112">
        <v>76</v>
      </c>
      <c r="N22" s="114" t="s">
        <v>193</v>
      </c>
      <c r="O22" s="109">
        <v>93</v>
      </c>
      <c r="P22" s="109">
        <v>40</v>
      </c>
      <c r="Q22" s="109">
        <v>26890</v>
      </c>
      <c r="R22" s="109">
        <v>22565</v>
      </c>
      <c r="S22" s="109">
        <v>11825</v>
      </c>
      <c r="T22" s="118" t="s">
        <v>140</v>
      </c>
      <c r="U22" s="81"/>
    </row>
    <row r="23" spans="1:21" s="5" customFormat="1" ht="10.5" customHeight="1">
      <c r="A23" s="108" t="s">
        <v>141</v>
      </c>
      <c r="B23" s="109">
        <v>835473</v>
      </c>
      <c r="C23" s="109">
        <v>5682</v>
      </c>
      <c r="D23" s="13">
        <v>920</v>
      </c>
      <c r="E23" s="110">
        <v>319</v>
      </c>
      <c r="F23" s="109">
        <v>8964</v>
      </c>
      <c r="G23" s="111">
        <v>100.3</v>
      </c>
      <c r="H23" s="112">
        <v>5699</v>
      </c>
      <c r="I23" s="111">
        <v>91.9</v>
      </c>
      <c r="J23" s="111">
        <v>10.4</v>
      </c>
      <c r="K23" s="149">
        <v>0.92</v>
      </c>
      <c r="L23" s="113">
        <v>2</v>
      </c>
      <c r="M23" s="112">
        <v>90</v>
      </c>
      <c r="N23" s="114" t="s">
        <v>194</v>
      </c>
      <c r="O23" s="109">
        <v>102</v>
      </c>
      <c r="P23" s="109">
        <v>61</v>
      </c>
      <c r="Q23" s="109">
        <v>21250</v>
      </c>
      <c r="R23" s="109">
        <v>22655</v>
      </c>
      <c r="S23" s="121">
        <v>11907</v>
      </c>
      <c r="T23" s="118" t="s">
        <v>141</v>
      </c>
      <c r="U23" s="81"/>
    </row>
    <row r="24" spans="1:21" s="5" customFormat="1" ht="10.5" customHeight="1">
      <c r="A24" s="55" t="s">
        <v>142</v>
      </c>
      <c r="B24" s="13">
        <v>835222</v>
      </c>
      <c r="C24" s="109">
        <v>4845</v>
      </c>
      <c r="D24" s="13">
        <v>1308</v>
      </c>
      <c r="E24" s="130">
        <v>291</v>
      </c>
      <c r="F24" s="13">
        <v>11059</v>
      </c>
      <c r="G24" s="17">
        <v>97.1</v>
      </c>
      <c r="H24" s="112">
        <v>5417</v>
      </c>
      <c r="I24" s="17">
        <v>87.1</v>
      </c>
      <c r="J24" s="17">
        <v>11.9</v>
      </c>
      <c r="K24" s="149">
        <v>0.91</v>
      </c>
      <c r="L24" s="5">
        <v>3</v>
      </c>
      <c r="M24" s="112">
        <v>80</v>
      </c>
      <c r="N24" s="129" t="s">
        <v>194</v>
      </c>
      <c r="O24" s="13">
        <v>49</v>
      </c>
      <c r="P24" s="13">
        <v>76</v>
      </c>
      <c r="Q24" s="13">
        <v>30485</v>
      </c>
      <c r="R24" s="13">
        <v>22273</v>
      </c>
      <c r="S24" s="126">
        <v>11907</v>
      </c>
      <c r="T24" s="57" t="s">
        <v>142</v>
      </c>
      <c r="U24" s="81"/>
    </row>
    <row r="25" spans="1:21" s="5" customFormat="1" ht="10.5" customHeight="1">
      <c r="A25" s="55" t="s">
        <v>155</v>
      </c>
      <c r="B25" s="13">
        <v>835016</v>
      </c>
      <c r="C25" s="109">
        <v>5277</v>
      </c>
      <c r="D25" s="13">
        <v>1177</v>
      </c>
      <c r="E25" s="130">
        <v>398</v>
      </c>
      <c r="F25" s="13">
        <v>14566</v>
      </c>
      <c r="G25" s="17">
        <v>90.3</v>
      </c>
      <c r="H25" s="112">
        <v>5065</v>
      </c>
      <c r="I25" s="17">
        <v>84.9</v>
      </c>
      <c r="J25" s="17">
        <v>11.2</v>
      </c>
      <c r="K25" s="149">
        <v>0.89</v>
      </c>
      <c r="L25" s="5">
        <v>4</v>
      </c>
      <c r="M25" s="112">
        <v>1464</v>
      </c>
      <c r="N25" s="129" t="s">
        <v>195</v>
      </c>
      <c r="O25" s="13">
        <v>79</v>
      </c>
      <c r="P25" s="13">
        <v>29</v>
      </c>
      <c r="Q25" s="13">
        <v>23398</v>
      </c>
      <c r="R25" s="13">
        <v>22214</v>
      </c>
      <c r="S25" s="126">
        <v>11880</v>
      </c>
      <c r="T25" s="57" t="s">
        <v>155</v>
      </c>
      <c r="U25" s="81"/>
    </row>
    <row r="26" spans="1:21" s="5" customFormat="1" ht="10.5" customHeight="1">
      <c r="A26" s="55" t="s">
        <v>144</v>
      </c>
      <c r="B26" s="13">
        <v>835010</v>
      </c>
      <c r="C26" s="109">
        <v>5542</v>
      </c>
      <c r="D26" s="13">
        <v>1068</v>
      </c>
      <c r="E26" s="120">
        <v>338</v>
      </c>
      <c r="F26" s="13">
        <v>8170</v>
      </c>
      <c r="G26" s="17">
        <v>84.8</v>
      </c>
      <c r="H26" s="112">
        <v>4861</v>
      </c>
      <c r="I26" s="17">
        <v>87.1</v>
      </c>
      <c r="J26" s="17">
        <v>12</v>
      </c>
      <c r="K26" s="149">
        <v>0.89</v>
      </c>
      <c r="L26" s="5">
        <v>4</v>
      </c>
      <c r="M26" s="112">
        <v>405</v>
      </c>
      <c r="N26" s="129" t="s">
        <v>197</v>
      </c>
      <c r="O26" s="13">
        <v>59</v>
      </c>
      <c r="P26" s="13">
        <v>51</v>
      </c>
      <c r="Q26" s="13">
        <v>17070</v>
      </c>
      <c r="R26" s="13">
        <v>22475</v>
      </c>
      <c r="S26" s="126">
        <v>11963</v>
      </c>
      <c r="T26" s="57" t="s">
        <v>144</v>
      </c>
      <c r="U26" s="81"/>
    </row>
    <row r="27" spans="1:21" s="5" customFormat="1" ht="10.5" customHeight="1">
      <c r="A27" s="55" t="s">
        <v>145</v>
      </c>
      <c r="B27" s="13">
        <v>834732</v>
      </c>
      <c r="C27" s="109">
        <v>7287</v>
      </c>
      <c r="D27" s="13">
        <v>1004</v>
      </c>
      <c r="E27" s="120">
        <v>548</v>
      </c>
      <c r="F27" s="13">
        <v>7901</v>
      </c>
      <c r="G27" s="17">
        <v>87.5</v>
      </c>
      <c r="H27" s="112">
        <v>5103</v>
      </c>
      <c r="I27" s="17">
        <v>184.2</v>
      </c>
      <c r="J27" s="17">
        <v>12</v>
      </c>
      <c r="K27" s="149">
        <v>0.86</v>
      </c>
      <c r="L27" s="5">
        <v>2</v>
      </c>
      <c r="M27" s="112">
        <v>30</v>
      </c>
      <c r="N27" s="129" t="s">
        <v>193</v>
      </c>
      <c r="O27" s="13">
        <v>295</v>
      </c>
      <c r="P27" s="13">
        <v>37</v>
      </c>
      <c r="Q27" s="13">
        <v>28561</v>
      </c>
      <c r="R27" s="13">
        <v>22656</v>
      </c>
      <c r="S27" s="126">
        <v>12122</v>
      </c>
      <c r="T27" s="57" t="s">
        <v>145</v>
      </c>
      <c r="U27" s="81"/>
    </row>
    <row r="28" spans="1:22" s="113" customFormat="1" ht="10.5" customHeight="1">
      <c r="A28" s="60" t="s">
        <v>198</v>
      </c>
      <c r="B28" s="13">
        <v>834353</v>
      </c>
      <c r="C28" s="109">
        <v>5433</v>
      </c>
      <c r="D28" s="13">
        <v>1200</v>
      </c>
      <c r="E28" s="120">
        <v>377</v>
      </c>
      <c r="F28" s="13">
        <v>8903</v>
      </c>
      <c r="G28" s="17">
        <v>101.9</v>
      </c>
      <c r="H28" s="112">
        <v>6117</v>
      </c>
      <c r="I28" s="17">
        <v>84.6</v>
      </c>
      <c r="J28" s="17">
        <v>11.3</v>
      </c>
      <c r="K28" s="149">
        <v>0.87</v>
      </c>
      <c r="L28" s="5">
        <v>3</v>
      </c>
      <c r="M28" s="112">
        <v>161</v>
      </c>
      <c r="N28" s="129" t="s">
        <v>201</v>
      </c>
      <c r="O28" s="13">
        <v>36</v>
      </c>
      <c r="P28" s="13">
        <v>188</v>
      </c>
      <c r="Q28" s="13">
        <v>23570</v>
      </c>
      <c r="R28" s="13">
        <v>22664</v>
      </c>
      <c r="S28" s="126">
        <v>12080</v>
      </c>
      <c r="T28" s="57" t="s">
        <v>198</v>
      </c>
      <c r="U28" s="81"/>
      <c r="V28" s="5"/>
    </row>
    <row r="29" spans="1:21" s="5" customFormat="1" ht="10.5" customHeight="1">
      <c r="A29" s="108" t="s">
        <v>2</v>
      </c>
      <c r="B29" s="13" t="s">
        <v>208</v>
      </c>
      <c r="C29" s="109">
        <v>4861</v>
      </c>
      <c r="D29" s="13">
        <v>1445</v>
      </c>
      <c r="E29" s="120">
        <v>381</v>
      </c>
      <c r="F29" s="13">
        <v>5850</v>
      </c>
      <c r="G29" s="17" t="s">
        <v>114</v>
      </c>
      <c r="H29" s="112">
        <v>5597</v>
      </c>
      <c r="I29" s="17" t="s">
        <v>114</v>
      </c>
      <c r="J29" s="17" t="s">
        <v>114</v>
      </c>
      <c r="K29" s="149">
        <v>0.87</v>
      </c>
      <c r="L29" s="5">
        <v>3</v>
      </c>
      <c r="M29" s="112">
        <v>360</v>
      </c>
      <c r="N29" s="129" t="s">
        <v>209</v>
      </c>
      <c r="O29" s="13">
        <v>56</v>
      </c>
      <c r="P29" s="13">
        <v>67</v>
      </c>
      <c r="Q29" s="13">
        <v>23051</v>
      </c>
      <c r="R29" s="13">
        <v>22717</v>
      </c>
      <c r="S29" s="126">
        <v>12103</v>
      </c>
      <c r="T29" s="57" t="s">
        <v>2</v>
      </c>
      <c r="U29" s="81"/>
    </row>
    <row r="30" spans="1:21" s="20" customFormat="1" ht="10.5" customHeight="1">
      <c r="A30" s="154" t="s">
        <v>205</v>
      </c>
      <c r="B30" s="122">
        <v>833131</v>
      </c>
      <c r="C30" s="153" t="s">
        <v>114</v>
      </c>
      <c r="D30" s="122">
        <v>1811</v>
      </c>
      <c r="E30" s="168" t="s">
        <v>114</v>
      </c>
      <c r="F30" s="122">
        <v>6086</v>
      </c>
      <c r="G30" s="123" t="s">
        <v>114</v>
      </c>
      <c r="H30" s="123" t="s">
        <v>114</v>
      </c>
      <c r="I30" s="123" t="s">
        <v>114</v>
      </c>
      <c r="J30" s="123" t="s">
        <v>114</v>
      </c>
      <c r="K30" s="169" t="s">
        <v>114</v>
      </c>
      <c r="L30" s="20">
        <v>1</v>
      </c>
      <c r="M30" s="167">
        <v>120</v>
      </c>
      <c r="N30" s="170" t="s">
        <v>114</v>
      </c>
      <c r="O30" s="122" t="s">
        <v>114</v>
      </c>
      <c r="P30" s="122" t="s">
        <v>114</v>
      </c>
      <c r="Q30" s="122">
        <v>32486</v>
      </c>
      <c r="R30" s="122">
        <v>23309</v>
      </c>
      <c r="S30" s="135">
        <v>12259</v>
      </c>
      <c r="T30" s="59" t="s">
        <v>206</v>
      </c>
      <c r="U30" s="124"/>
    </row>
    <row r="31" spans="1:22" s="117" customFormat="1" ht="3" customHeight="1">
      <c r="A31" s="58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122" t="s">
        <v>114</v>
      </c>
      <c r="Q31" s="20"/>
      <c r="R31" s="20"/>
      <c r="S31" s="20"/>
      <c r="T31" s="59"/>
      <c r="U31" s="124"/>
      <c r="V31" s="20"/>
    </row>
    <row r="32" spans="1:20" s="134" customFormat="1" ht="13.5" customHeight="1">
      <c r="A32" s="137" t="s">
        <v>64</v>
      </c>
      <c r="B32" s="151">
        <f>B30-833713</f>
        <v>-582</v>
      </c>
      <c r="C32" s="140">
        <f>(C29-C28)/C28*100</f>
        <v>-10.5282532670716</v>
      </c>
      <c r="D32" s="140">
        <f>(D30-D29)/D29*100</f>
        <v>25.32871972318339</v>
      </c>
      <c r="E32" s="139">
        <f>(E29-E28)/E28*100</f>
        <v>1.0610079575596816</v>
      </c>
      <c r="F32" s="139">
        <f>(F30-F29)/F29*100</f>
        <v>4.034188034188034</v>
      </c>
      <c r="G32" s="139">
        <v>16.5</v>
      </c>
      <c r="H32" s="139">
        <f>(H29-H28)/H28*100</f>
        <v>-8.500899133562204</v>
      </c>
      <c r="I32" s="139">
        <f>(I28-I27)/I27*100</f>
        <v>-54.071661237785015</v>
      </c>
      <c r="J32" s="139">
        <f>(J28-J27)/J27*100</f>
        <v>-5.833333333333327</v>
      </c>
      <c r="K32" s="150">
        <f>K29-K28</f>
        <v>0</v>
      </c>
      <c r="L32" s="139">
        <f>(L30-L29)/L29*100</f>
        <v>-66.66666666666666</v>
      </c>
      <c r="M32" s="139">
        <f>(M30-M29)/M29*100</f>
        <v>-66.66666666666666</v>
      </c>
      <c r="N32" s="139">
        <v>-0.1</v>
      </c>
      <c r="O32" s="139">
        <f>(O29-O28)/O28*100</f>
        <v>55.55555555555556</v>
      </c>
      <c r="P32" s="139">
        <f>(P29-P28)/P28*100</f>
        <v>-64.36170212765957</v>
      </c>
      <c r="Q32" s="139">
        <f>(Q30-Q29)/Q29*100</f>
        <v>40.93097913322632</v>
      </c>
      <c r="R32" s="148">
        <f>(R30-R29)/R29*100</f>
        <v>2.6059779020117095</v>
      </c>
      <c r="S32" s="146">
        <f>(S30-S29)/S29*100</f>
        <v>1.288936627282492</v>
      </c>
      <c r="T32" s="142" t="s">
        <v>64</v>
      </c>
    </row>
    <row r="33" spans="1:20" s="134" customFormat="1" ht="13.5" customHeight="1">
      <c r="A33" s="144" t="s">
        <v>157</v>
      </c>
      <c r="B33" s="138">
        <f>B30-B18</f>
        <v>-5067</v>
      </c>
      <c r="C33" s="139">
        <v>1.3</v>
      </c>
      <c r="D33" s="139">
        <f>(D30-D18)/D18*100</f>
        <v>-13.966745843230404</v>
      </c>
      <c r="E33" s="139">
        <f>(E29-E17)/E17*100</f>
        <v>-10.772833723653395</v>
      </c>
      <c r="F33" s="140">
        <f>(F30-F18)/F18*100</f>
        <v>-26.033057851239672</v>
      </c>
      <c r="G33" s="139">
        <v>1.9</v>
      </c>
      <c r="H33" s="139">
        <f>(H29-H17)/H17*100</f>
        <v>-0.7624113475177304</v>
      </c>
      <c r="I33" s="139">
        <f>(I28-I16)/I16*100</f>
        <v>0.2369668246445363</v>
      </c>
      <c r="J33" s="139">
        <f>(J28-J16)/J16*100</f>
        <v>-8.130081300813007</v>
      </c>
      <c r="K33" s="150">
        <f>K29-K17</f>
        <v>0</v>
      </c>
      <c r="L33" s="139">
        <f>(L30-L18)/L18*100</f>
        <v>-66.66666666666666</v>
      </c>
      <c r="M33" s="139">
        <f>(M30-M18)/M18*100</f>
        <v>-14.285714285714285</v>
      </c>
      <c r="N33" s="140">
        <v>2.3</v>
      </c>
      <c r="O33" s="139">
        <v>21.7</v>
      </c>
      <c r="P33" s="139">
        <v>-12.1</v>
      </c>
      <c r="Q33" s="139">
        <f>(Q30-Q18)/Q18*100</f>
        <v>13.933995019815523</v>
      </c>
      <c r="R33" s="140">
        <f>(R30-R18)/R18*100</f>
        <v>2.691867124856816</v>
      </c>
      <c r="S33" s="140">
        <f>(S30-S18)/S18*100</f>
        <v>4.438575566536037</v>
      </c>
      <c r="T33" s="147" t="s">
        <v>158</v>
      </c>
    </row>
    <row r="34" spans="1:20" s="62" customFormat="1" ht="45" customHeight="1">
      <c r="A34" s="61" t="s">
        <v>86</v>
      </c>
      <c r="B34" s="22" t="s">
        <v>183</v>
      </c>
      <c r="C34" s="23" t="s">
        <v>87</v>
      </c>
      <c r="D34" s="22" t="s">
        <v>88</v>
      </c>
      <c r="E34" s="23" t="s">
        <v>89</v>
      </c>
      <c r="F34" s="22" t="s">
        <v>76</v>
      </c>
      <c r="G34" s="23" t="s">
        <v>184</v>
      </c>
      <c r="H34" s="22" t="s">
        <v>90</v>
      </c>
      <c r="I34" s="186" t="s">
        <v>185</v>
      </c>
      <c r="J34" s="187"/>
      <c r="K34" s="22" t="s">
        <v>85</v>
      </c>
      <c r="L34" s="186" t="s">
        <v>43</v>
      </c>
      <c r="M34" s="187"/>
      <c r="N34" s="23" t="s">
        <v>186</v>
      </c>
      <c r="O34" s="186" t="s">
        <v>42</v>
      </c>
      <c r="P34" s="187"/>
      <c r="Q34" s="188" t="s">
        <v>115</v>
      </c>
      <c r="R34" s="189"/>
      <c r="S34" s="190"/>
      <c r="T34" s="76" t="s">
        <v>86</v>
      </c>
    </row>
    <row r="35" spans="1:16" s="9" customFormat="1" ht="10.5" customHeight="1">
      <c r="A35" s="24" t="s">
        <v>181</v>
      </c>
      <c r="F35" s="78" t="s">
        <v>223</v>
      </c>
      <c r="N35" s="7"/>
      <c r="P35" s="7"/>
    </row>
    <row r="36" spans="1:16" s="9" customFormat="1" ht="10.5" customHeight="1">
      <c r="A36" s="9" t="s">
        <v>179</v>
      </c>
      <c r="H36" s="165"/>
      <c r="K36" s="7" t="s">
        <v>176</v>
      </c>
      <c r="N36" s="7"/>
      <c r="P36" s="7"/>
    </row>
    <row r="37" spans="1:16" s="9" customFormat="1" ht="10.5" customHeight="1">
      <c r="A37" s="24" t="s">
        <v>173</v>
      </c>
      <c r="K37" s="24" t="s">
        <v>177</v>
      </c>
      <c r="N37" s="7"/>
      <c r="P37" s="7"/>
    </row>
    <row r="38" spans="1:16" s="9" customFormat="1" ht="10.5" customHeight="1">
      <c r="A38" s="9" t="s">
        <v>174</v>
      </c>
      <c r="K38" s="7" t="s">
        <v>200</v>
      </c>
      <c r="N38" s="7"/>
      <c r="P38" s="7"/>
    </row>
    <row r="39" spans="1:16" s="9" customFormat="1" ht="10.5" customHeight="1">
      <c r="A39" s="7" t="s">
        <v>175</v>
      </c>
      <c r="K39" s="7" t="s">
        <v>178</v>
      </c>
      <c r="N39" s="7"/>
      <c r="P39" s="7"/>
    </row>
    <row r="40" spans="1:16" s="9" customFormat="1" ht="10.5" customHeight="1">
      <c r="A40" s="7" t="s">
        <v>172</v>
      </c>
      <c r="K40" s="24" t="s">
        <v>132</v>
      </c>
      <c r="N40" s="7"/>
      <c r="P40" s="7"/>
    </row>
    <row r="41" s="9" customFormat="1" ht="10.5" customHeight="1">
      <c r="N41" s="7"/>
    </row>
    <row r="42" spans="1:16" s="9" customFormat="1" ht="10.5" customHeight="1">
      <c r="A42" s="7"/>
      <c r="H42" s="78" t="s">
        <v>147</v>
      </c>
      <c r="K42" s="24"/>
      <c r="N42" s="7"/>
      <c r="P42" s="7"/>
    </row>
    <row r="43" spans="1:16" s="9" customFormat="1" ht="10.5" customHeight="1">
      <c r="A43" s="7"/>
      <c r="D43" s="78"/>
      <c r="G43" s="9" t="s">
        <v>143</v>
      </c>
      <c r="K43" s="24"/>
      <c r="N43" s="7"/>
      <c r="P43" s="7"/>
    </row>
    <row r="44" spans="1:14" s="9" customFormat="1" ht="10.5" customHeight="1">
      <c r="A44" s="8"/>
      <c r="K44" s="7"/>
      <c r="N44" s="7"/>
    </row>
    <row r="63" spans="1:10" ht="13.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3.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3.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3.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3.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3.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3.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3.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3.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3.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3.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3.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3.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3.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3.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3.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3.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3.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3.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3.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3.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3.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3.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3.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3.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3.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3.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3.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3.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3.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3.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3.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3.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3.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3.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3.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3.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3.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3.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3.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3.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3.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3.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3.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3.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3.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3.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3.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3.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3.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3.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3.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3.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3.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3.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3.5">
      <c r="A118" s="5"/>
      <c r="B118" s="5"/>
      <c r="C118" s="5"/>
      <c r="E118" s="5"/>
      <c r="F118" s="5"/>
      <c r="G118" s="5"/>
      <c r="H118" s="5"/>
      <c r="I118" s="5"/>
      <c r="J118" s="5"/>
    </row>
  </sheetData>
  <sheetProtection/>
  <mergeCells count="18">
    <mergeCell ref="O34:P34"/>
    <mergeCell ref="L34:M34"/>
    <mergeCell ref="I34:J34"/>
    <mergeCell ref="Q34:S34"/>
    <mergeCell ref="A7:A8"/>
    <mergeCell ref="H6:H7"/>
    <mergeCell ref="H8:H9"/>
    <mergeCell ref="E7:E9"/>
    <mergeCell ref="I6:K6"/>
    <mergeCell ref="T7:T8"/>
    <mergeCell ref="Q6:Q9"/>
    <mergeCell ref="C6:D6"/>
    <mergeCell ref="R6:S6"/>
    <mergeCell ref="L6:M6"/>
    <mergeCell ref="N6:N8"/>
    <mergeCell ref="O6:P6"/>
    <mergeCell ref="S7:S9"/>
    <mergeCell ref="R7:R9"/>
  </mergeCells>
  <printOptions/>
  <pageMargins left="0.5905511811023623" right="0.5905511811023623" top="1.1811023622047245" bottom="0.984251968503937" header="0.35433070866141736" footer="0.5118110236220472"/>
  <pageSetup horizontalDpi="600" verticalDpi="600" orientation="landscape" paperSize="9" scale="75" r:id="rId1"/>
  <ignoredErrors>
    <ignoredError sqref="U29 T32 S6:T6 M6:Q6 C6:H6 L9:T9 H9 E9:F9 C8:H8 L6 C9:D9 G9 I9:K9 R6 C7:H7 J7:T7 J8:T8 X29:IV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N41"/>
  <sheetViews>
    <sheetView showGridLines="0" tabSelected="1" view="pageBreakPreview" zoomScaleSheetLayoutView="100" zoomScalePageLayoutView="0" workbookViewId="0" topLeftCell="A1">
      <pane xSplit="1" topLeftCell="B1" activePane="topRight" state="frozen"/>
      <selection pane="topLeft" activeCell="D39" sqref="D38:D39"/>
      <selection pane="topRight" activeCell="A1" sqref="A1"/>
    </sheetView>
  </sheetViews>
  <sheetFormatPr defaultColWidth="9.00390625" defaultRowHeight="13.5"/>
  <cols>
    <col min="1" max="1" width="11.25390625" style="18" customWidth="1"/>
    <col min="2" max="3" width="9.00390625" style="18" customWidth="1"/>
    <col min="4" max="4" width="9.75390625" style="18" bestFit="1" customWidth="1"/>
    <col min="5" max="10" width="9.00390625" style="18" customWidth="1"/>
    <col min="11" max="14" width="8.125" style="18" customWidth="1"/>
    <col min="15" max="15" width="9.75390625" style="18" customWidth="1"/>
    <col min="16" max="17" width="8.125" style="18" customWidth="1"/>
    <col min="18" max="18" width="8.625" style="18" customWidth="1"/>
    <col min="19" max="20" width="8.125" style="18" customWidth="1"/>
    <col min="21" max="21" width="10.50390625" style="18" customWidth="1"/>
    <col min="22" max="16384" width="9.00390625" style="18" customWidth="1"/>
  </cols>
  <sheetData>
    <row r="1" spans="4:11" ht="18" customHeight="1">
      <c r="D1" s="2"/>
      <c r="K1" s="2"/>
    </row>
    <row r="2" spans="1:21" ht="18" customHeight="1" thickBot="1">
      <c r="A2" s="64" t="s">
        <v>44</v>
      </c>
      <c r="B2" s="19"/>
      <c r="C2" s="19"/>
      <c r="D2" s="19"/>
      <c r="E2" s="19"/>
      <c r="F2" s="19"/>
      <c r="G2" s="19"/>
      <c r="H2" s="19"/>
      <c r="I2" s="19"/>
      <c r="J2" s="19"/>
      <c r="K2" s="65"/>
      <c r="L2" s="65"/>
      <c r="M2" s="19"/>
      <c r="N2" s="19"/>
      <c r="O2" s="19"/>
      <c r="P2" s="19"/>
      <c r="Q2" s="19"/>
      <c r="R2" s="19"/>
      <c r="S2" s="19"/>
      <c r="U2" s="34" t="s">
        <v>92</v>
      </c>
    </row>
    <row r="3" spans="1:92" ht="12" customHeight="1">
      <c r="A3" s="35"/>
      <c r="B3" s="14" t="s">
        <v>4</v>
      </c>
      <c r="C3" s="176" t="s">
        <v>5</v>
      </c>
      <c r="D3" s="177"/>
      <c r="E3" s="36" t="s">
        <v>6</v>
      </c>
      <c r="F3" s="104" t="s">
        <v>45</v>
      </c>
      <c r="G3" s="105" t="s">
        <v>7</v>
      </c>
      <c r="H3" s="15" t="s">
        <v>8</v>
      </c>
      <c r="I3" s="176" t="s">
        <v>46</v>
      </c>
      <c r="J3" s="177"/>
      <c r="K3" s="176" t="s">
        <v>102</v>
      </c>
      <c r="L3" s="178"/>
      <c r="M3" s="205" t="s">
        <v>103</v>
      </c>
      <c r="N3" s="182"/>
      <c r="O3" s="173" t="s">
        <v>136</v>
      </c>
      <c r="P3" s="205" t="s">
        <v>47</v>
      </c>
      <c r="Q3" s="178"/>
      <c r="R3" s="103" t="s">
        <v>108</v>
      </c>
      <c r="S3" s="173" t="s">
        <v>12</v>
      </c>
      <c r="T3" s="201" t="s">
        <v>139</v>
      </c>
      <c r="U3" s="66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</row>
    <row r="4" spans="1:21" ht="12" customHeight="1">
      <c r="A4" s="191" t="s">
        <v>13</v>
      </c>
      <c r="B4" s="37" t="s">
        <v>14</v>
      </c>
      <c r="C4" s="15" t="s">
        <v>48</v>
      </c>
      <c r="D4" s="67" t="s">
        <v>49</v>
      </c>
      <c r="E4" s="197" t="s">
        <v>65</v>
      </c>
      <c r="F4" s="86" t="s">
        <v>50</v>
      </c>
      <c r="G4" s="93" t="s">
        <v>7</v>
      </c>
      <c r="H4" s="14" t="s">
        <v>17</v>
      </c>
      <c r="I4" s="15" t="s">
        <v>130</v>
      </c>
      <c r="J4" s="102" t="s">
        <v>51</v>
      </c>
      <c r="K4" s="40"/>
      <c r="L4" s="35"/>
      <c r="M4" s="41"/>
      <c r="N4" s="35"/>
      <c r="O4" s="207"/>
      <c r="P4" s="206" t="s">
        <v>73</v>
      </c>
      <c r="Q4" s="202" t="s">
        <v>72</v>
      </c>
      <c r="R4" s="15" t="s">
        <v>135</v>
      </c>
      <c r="S4" s="181"/>
      <c r="T4" s="181"/>
      <c r="U4" s="200" t="s">
        <v>13</v>
      </c>
    </row>
    <row r="5" spans="1:21" ht="12" customHeight="1">
      <c r="A5" s="192"/>
      <c r="B5" s="42" t="s">
        <v>20</v>
      </c>
      <c r="C5" s="15" t="s">
        <v>52</v>
      </c>
      <c r="D5" s="68" t="s">
        <v>53</v>
      </c>
      <c r="E5" s="181"/>
      <c r="F5" s="86" t="s">
        <v>54</v>
      </c>
      <c r="G5" s="94" t="s">
        <v>21</v>
      </c>
      <c r="H5" s="14" t="s">
        <v>22</v>
      </c>
      <c r="I5" s="87" t="s">
        <v>131</v>
      </c>
      <c r="J5" s="14" t="s">
        <v>55</v>
      </c>
      <c r="K5" s="14" t="s">
        <v>67</v>
      </c>
      <c r="L5" s="82" t="s">
        <v>93</v>
      </c>
      <c r="M5" s="14" t="s">
        <v>68</v>
      </c>
      <c r="N5" s="4" t="s">
        <v>69</v>
      </c>
      <c r="O5" s="207"/>
      <c r="P5" s="203"/>
      <c r="Q5" s="203"/>
      <c r="R5" s="86" t="s">
        <v>109</v>
      </c>
      <c r="S5" s="181"/>
      <c r="T5" s="181"/>
      <c r="U5" s="172"/>
    </row>
    <row r="6" spans="1:20" ht="12" customHeight="1">
      <c r="A6" s="45"/>
      <c r="B6" s="46" t="s">
        <v>101</v>
      </c>
      <c r="C6" s="16" t="s">
        <v>56</v>
      </c>
      <c r="D6" s="12" t="s">
        <v>104</v>
      </c>
      <c r="E6" s="198"/>
      <c r="F6" s="88" t="s">
        <v>57</v>
      </c>
      <c r="G6" s="95" t="s">
        <v>29</v>
      </c>
      <c r="H6" s="16" t="s">
        <v>105</v>
      </c>
      <c r="I6" s="16" t="s">
        <v>91</v>
      </c>
      <c r="J6" s="16" t="s">
        <v>106</v>
      </c>
      <c r="K6" s="47"/>
      <c r="L6" s="45"/>
      <c r="M6" s="47"/>
      <c r="N6" s="45"/>
      <c r="O6" s="208"/>
      <c r="P6" s="204"/>
      <c r="Q6" s="204"/>
      <c r="R6" s="84" t="s">
        <v>110</v>
      </c>
      <c r="S6" s="198"/>
      <c r="T6" s="84" t="s">
        <v>31</v>
      </c>
    </row>
    <row r="7" spans="1:21" ht="12.75" customHeight="1">
      <c r="A7" s="49" t="s">
        <v>32</v>
      </c>
      <c r="B7" s="69" t="s">
        <v>58</v>
      </c>
      <c r="C7" s="69" t="s">
        <v>59</v>
      </c>
      <c r="D7" s="97" t="s">
        <v>60</v>
      </c>
      <c r="E7" s="69" t="s">
        <v>61</v>
      </c>
      <c r="F7" s="83" t="s">
        <v>41</v>
      </c>
      <c r="G7" s="96" t="s">
        <v>41</v>
      </c>
      <c r="H7" s="89" t="s">
        <v>125</v>
      </c>
      <c r="I7" s="101" t="s">
        <v>125</v>
      </c>
      <c r="J7" s="83" t="s">
        <v>39</v>
      </c>
      <c r="K7" s="69" t="s">
        <v>40</v>
      </c>
      <c r="L7" s="98" t="s">
        <v>41</v>
      </c>
      <c r="M7" s="83" t="s">
        <v>41</v>
      </c>
      <c r="N7" s="83" t="s">
        <v>41</v>
      </c>
      <c r="O7" s="51" t="s">
        <v>62</v>
      </c>
      <c r="P7" s="26" t="s">
        <v>137</v>
      </c>
      <c r="Q7" s="26" t="s">
        <v>126</v>
      </c>
      <c r="R7" s="83" t="s">
        <v>63</v>
      </c>
      <c r="S7" s="83" t="s">
        <v>63</v>
      </c>
      <c r="T7" s="83" t="s">
        <v>63</v>
      </c>
      <c r="U7" s="70" t="s">
        <v>32</v>
      </c>
    </row>
    <row r="8" spans="1:21" ht="3.75" customHeight="1">
      <c r="A8" s="3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85"/>
      <c r="S8" s="85"/>
      <c r="T8" s="85"/>
      <c r="U8" s="71"/>
    </row>
    <row r="9" spans="1:21" ht="10.5" customHeight="1">
      <c r="A9" s="35" t="s">
        <v>160</v>
      </c>
      <c r="B9" s="29">
        <v>12780</v>
      </c>
      <c r="C9" s="13">
        <v>1959</v>
      </c>
      <c r="D9" s="13" t="s">
        <v>169</v>
      </c>
      <c r="E9" s="13">
        <v>834</v>
      </c>
      <c r="F9" s="13">
        <v>88961</v>
      </c>
      <c r="G9" s="56">
        <v>112249</v>
      </c>
      <c r="H9" s="17">
        <v>97.2</v>
      </c>
      <c r="I9" s="17">
        <v>100.2</v>
      </c>
      <c r="J9" s="90">
        <v>0.65</v>
      </c>
      <c r="K9" s="13">
        <v>12734</v>
      </c>
      <c r="L9" s="13">
        <v>35929</v>
      </c>
      <c r="M9" s="91">
        <v>655465</v>
      </c>
      <c r="N9" s="13">
        <v>681112</v>
      </c>
      <c r="O9" s="92">
        <v>1288703</v>
      </c>
      <c r="P9" s="119">
        <v>101.5</v>
      </c>
      <c r="Q9" s="17">
        <v>99.7</v>
      </c>
      <c r="R9" s="13">
        <v>79663</v>
      </c>
      <c r="S9" s="13">
        <v>37963</v>
      </c>
      <c r="T9" s="13">
        <v>42586</v>
      </c>
      <c r="U9" s="57" t="s">
        <v>160</v>
      </c>
    </row>
    <row r="10" spans="1:21" ht="10.5" customHeight="1">
      <c r="A10" s="55" t="s">
        <v>161</v>
      </c>
      <c r="B10" s="29">
        <v>12752</v>
      </c>
      <c r="C10" s="13">
        <v>1959</v>
      </c>
      <c r="D10" s="13">
        <v>286169</v>
      </c>
      <c r="E10" s="13">
        <v>883</v>
      </c>
      <c r="F10" s="13" t="s">
        <v>159</v>
      </c>
      <c r="G10" s="56">
        <v>123820</v>
      </c>
      <c r="H10" s="119">
        <v>97.8</v>
      </c>
      <c r="I10" s="17">
        <v>99.3</v>
      </c>
      <c r="J10" s="90">
        <v>0.8</v>
      </c>
      <c r="K10" s="13">
        <v>12124</v>
      </c>
      <c r="L10" s="13">
        <v>38346</v>
      </c>
      <c r="M10" s="29">
        <v>637476</v>
      </c>
      <c r="N10" s="13">
        <v>706886</v>
      </c>
      <c r="O10" s="92">
        <v>1254356</v>
      </c>
      <c r="P10" s="119">
        <v>100.6</v>
      </c>
      <c r="Q10" s="17">
        <v>99.7</v>
      </c>
      <c r="R10" s="13">
        <v>81663</v>
      </c>
      <c r="S10" s="13">
        <v>36920</v>
      </c>
      <c r="T10" s="13">
        <v>43382</v>
      </c>
      <c r="U10" s="57" t="s">
        <v>146</v>
      </c>
    </row>
    <row r="11" spans="1:21" s="72" customFormat="1" ht="10.5" customHeight="1">
      <c r="A11" s="58" t="s">
        <v>163</v>
      </c>
      <c r="B11" s="159">
        <v>12730</v>
      </c>
      <c r="C11" s="122">
        <v>1978</v>
      </c>
      <c r="D11" s="122">
        <v>290454</v>
      </c>
      <c r="E11" s="20">
        <v>980</v>
      </c>
      <c r="F11" s="122">
        <v>93232</v>
      </c>
      <c r="G11" s="155">
        <v>145711</v>
      </c>
      <c r="H11" s="160">
        <v>97</v>
      </c>
      <c r="I11" s="123">
        <v>99</v>
      </c>
      <c r="J11" s="161">
        <v>0.93</v>
      </c>
      <c r="K11" s="159">
        <v>10855</v>
      </c>
      <c r="L11" s="159">
        <v>27823</v>
      </c>
      <c r="M11" s="162">
        <v>697742</v>
      </c>
      <c r="N11" s="122">
        <v>812425</v>
      </c>
      <c r="O11" s="163">
        <v>1279346</v>
      </c>
      <c r="P11" s="127">
        <v>101.9</v>
      </c>
      <c r="Q11" s="123">
        <v>100</v>
      </c>
      <c r="R11" s="122">
        <v>84609</v>
      </c>
      <c r="S11" s="122" t="s">
        <v>191</v>
      </c>
      <c r="T11" s="164">
        <v>44913</v>
      </c>
      <c r="U11" s="59" t="s">
        <v>162</v>
      </c>
    </row>
    <row r="12" spans="1:73" ht="3" customHeight="1">
      <c r="A12" s="55"/>
      <c r="P12" s="119"/>
      <c r="U12" s="136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21" ht="10.5" customHeight="1">
      <c r="A13" s="108" t="s">
        <v>149</v>
      </c>
      <c r="B13" s="80">
        <v>12722</v>
      </c>
      <c r="C13" s="13">
        <v>171</v>
      </c>
      <c r="D13" s="13">
        <v>297070</v>
      </c>
      <c r="E13" s="13">
        <v>78</v>
      </c>
      <c r="F13" s="13">
        <v>6603</v>
      </c>
      <c r="G13" s="13">
        <v>7776</v>
      </c>
      <c r="H13" s="17">
        <v>103.9</v>
      </c>
      <c r="I13" s="17">
        <v>82.5</v>
      </c>
      <c r="J13" s="77">
        <v>1.04</v>
      </c>
      <c r="K13" s="13">
        <v>864</v>
      </c>
      <c r="L13" s="13">
        <v>3151</v>
      </c>
      <c r="M13" s="13">
        <v>52519</v>
      </c>
      <c r="N13" s="13">
        <v>80470</v>
      </c>
      <c r="O13" s="80">
        <v>1277058</v>
      </c>
      <c r="P13" s="119">
        <v>103</v>
      </c>
      <c r="Q13" s="17">
        <v>100.7</v>
      </c>
      <c r="R13" s="13">
        <v>86601</v>
      </c>
      <c r="S13" s="13">
        <v>3021</v>
      </c>
      <c r="T13" s="13">
        <v>44692</v>
      </c>
      <c r="U13" s="57" t="s">
        <v>149</v>
      </c>
    </row>
    <row r="14" spans="1:21" s="128" customFormat="1" ht="10.5" customHeight="1">
      <c r="A14" s="115" t="s">
        <v>2</v>
      </c>
      <c r="B14" s="80">
        <v>12719</v>
      </c>
      <c r="C14" s="13">
        <v>147</v>
      </c>
      <c r="D14" s="13">
        <v>266610</v>
      </c>
      <c r="E14" s="13">
        <v>70</v>
      </c>
      <c r="F14" s="13">
        <v>7004</v>
      </c>
      <c r="G14" s="13">
        <v>6959</v>
      </c>
      <c r="H14" s="17">
        <v>101.5</v>
      </c>
      <c r="I14" s="17">
        <v>80.6</v>
      </c>
      <c r="J14" s="77">
        <v>1.05</v>
      </c>
      <c r="K14" s="13">
        <v>782</v>
      </c>
      <c r="L14" s="13">
        <v>1162</v>
      </c>
      <c r="M14" s="13">
        <v>57992</v>
      </c>
      <c r="N14" s="13">
        <v>66053</v>
      </c>
      <c r="O14" s="80">
        <v>1288206</v>
      </c>
      <c r="P14" s="119">
        <v>102.8</v>
      </c>
      <c r="Q14" s="17">
        <v>100.7</v>
      </c>
      <c r="R14" s="13">
        <v>86118</v>
      </c>
      <c r="S14" s="13">
        <v>2764</v>
      </c>
      <c r="T14" s="13">
        <v>44697</v>
      </c>
      <c r="U14" s="57" t="s">
        <v>2</v>
      </c>
    </row>
    <row r="15" spans="1:21" ht="10.5" customHeight="1">
      <c r="A15" s="108" t="s">
        <v>151</v>
      </c>
      <c r="B15" s="80">
        <v>12714</v>
      </c>
      <c r="C15" s="109">
        <v>196</v>
      </c>
      <c r="D15" s="13">
        <v>345443</v>
      </c>
      <c r="E15" s="109">
        <v>69</v>
      </c>
      <c r="F15" s="109">
        <v>13393</v>
      </c>
      <c r="G15" s="109">
        <v>14568</v>
      </c>
      <c r="H15" s="111">
        <v>102.2</v>
      </c>
      <c r="I15" s="111">
        <v>85.7</v>
      </c>
      <c r="J15" s="116">
        <v>1.07</v>
      </c>
      <c r="K15" s="109">
        <v>814</v>
      </c>
      <c r="L15" s="13">
        <v>1170</v>
      </c>
      <c r="M15" s="13">
        <v>63833</v>
      </c>
      <c r="N15" s="109">
        <v>78334</v>
      </c>
      <c r="O15" s="112">
        <v>1279346</v>
      </c>
      <c r="P15" s="119">
        <v>102.8</v>
      </c>
      <c r="Q15" s="111">
        <v>101</v>
      </c>
      <c r="R15" s="13">
        <v>86359</v>
      </c>
      <c r="S15" s="13">
        <v>3210</v>
      </c>
      <c r="T15" s="109">
        <v>45324</v>
      </c>
      <c r="U15" s="118" t="s">
        <v>151</v>
      </c>
    </row>
    <row r="16" spans="1:21" ht="10.5" customHeight="1">
      <c r="A16" s="108" t="s">
        <v>152</v>
      </c>
      <c r="B16" s="80">
        <v>12714</v>
      </c>
      <c r="C16" s="109">
        <v>147</v>
      </c>
      <c r="D16" s="13">
        <v>302141</v>
      </c>
      <c r="E16" s="109">
        <v>75</v>
      </c>
      <c r="F16" s="109">
        <v>8171</v>
      </c>
      <c r="G16" s="109">
        <v>17583</v>
      </c>
      <c r="H16" s="111">
        <v>99.3</v>
      </c>
      <c r="I16" s="111">
        <v>84.6</v>
      </c>
      <c r="J16" s="116">
        <v>1.08</v>
      </c>
      <c r="K16" s="109">
        <v>914</v>
      </c>
      <c r="L16" s="13">
        <v>1411</v>
      </c>
      <c r="M16" s="13">
        <v>60672</v>
      </c>
      <c r="N16" s="109">
        <v>68927</v>
      </c>
      <c r="O16" s="112">
        <v>1282822</v>
      </c>
      <c r="P16" s="119">
        <v>105.7</v>
      </c>
      <c r="Q16" s="111">
        <v>103.1</v>
      </c>
      <c r="R16" s="13">
        <v>87298</v>
      </c>
      <c r="S16" s="13">
        <v>3038</v>
      </c>
      <c r="T16" s="109">
        <v>44861</v>
      </c>
      <c r="U16" s="118" t="s">
        <v>152</v>
      </c>
    </row>
    <row r="17" spans="1:21" ht="10.5" customHeight="1">
      <c r="A17" s="108" t="s">
        <v>153</v>
      </c>
      <c r="B17" s="80">
        <v>12710</v>
      </c>
      <c r="C17" s="13">
        <v>159</v>
      </c>
      <c r="D17" s="13">
        <v>271411</v>
      </c>
      <c r="E17" s="13">
        <v>68</v>
      </c>
      <c r="F17" s="13">
        <v>6414</v>
      </c>
      <c r="G17" s="13">
        <v>13126</v>
      </c>
      <c r="H17" s="17">
        <v>100</v>
      </c>
      <c r="I17" s="17">
        <v>83</v>
      </c>
      <c r="J17" s="77">
        <v>1.09</v>
      </c>
      <c r="K17" s="13">
        <v>834</v>
      </c>
      <c r="L17" s="13">
        <v>1726</v>
      </c>
      <c r="M17" s="13">
        <v>56060</v>
      </c>
      <c r="N17" s="13">
        <v>65232</v>
      </c>
      <c r="O17" s="80">
        <v>1283920</v>
      </c>
      <c r="P17" s="119">
        <v>106</v>
      </c>
      <c r="Q17" s="17">
        <v>103.5</v>
      </c>
      <c r="R17" s="13">
        <v>87170</v>
      </c>
      <c r="S17" s="13">
        <v>2860</v>
      </c>
      <c r="T17" s="13">
        <v>44915</v>
      </c>
      <c r="U17" s="57" t="s">
        <v>153</v>
      </c>
    </row>
    <row r="18" spans="1:21" ht="10.5" customHeight="1">
      <c r="A18" s="108" t="s">
        <v>154</v>
      </c>
      <c r="B18" s="80">
        <v>12711</v>
      </c>
      <c r="C18" s="13">
        <v>163</v>
      </c>
      <c r="D18" s="13">
        <v>272791</v>
      </c>
      <c r="E18" s="13">
        <v>76</v>
      </c>
      <c r="F18" s="13">
        <v>8166</v>
      </c>
      <c r="G18" s="13">
        <v>15855</v>
      </c>
      <c r="H18" s="17">
        <v>96.6</v>
      </c>
      <c r="I18" s="17">
        <v>149.3</v>
      </c>
      <c r="J18" s="77">
        <v>1.1</v>
      </c>
      <c r="K18" s="13">
        <v>865</v>
      </c>
      <c r="L18" s="13">
        <v>1920</v>
      </c>
      <c r="M18" s="13">
        <v>59400</v>
      </c>
      <c r="N18" s="13">
        <v>67741</v>
      </c>
      <c r="O18" s="80">
        <v>1283921</v>
      </c>
      <c r="P18" s="119">
        <v>106.2</v>
      </c>
      <c r="Q18" s="17">
        <v>103.4</v>
      </c>
      <c r="R18" s="13">
        <v>87547</v>
      </c>
      <c r="S18" s="13">
        <v>3354</v>
      </c>
      <c r="T18" s="13">
        <v>45047</v>
      </c>
      <c r="U18" s="57" t="s">
        <v>154</v>
      </c>
    </row>
    <row r="19" spans="1:21" ht="10.5" customHeight="1">
      <c r="A19" s="108" t="s">
        <v>140</v>
      </c>
      <c r="B19" s="80">
        <v>12713</v>
      </c>
      <c r="C19" s="13">
        <v>172</v>
      </c>
      <c r="D19" s="13">
        <v>280293</v>
      </c>
      <c r="E19" s="13">
        <v>73</v>
      </c>
      <c r="F19" s="13">
        <v>7216</v>
      </c>
      <c r="G19" s="13">
        <v>16273</v>
      </c>
      <c r="H19" s="17">
        <v>97</v>
      </c>
      <c r="I19" s="17">
        <v>116.5</v>
      </c>
      <c r="J19" s="77">
        <v>1.1</v>
      </c>
      <c r="K19" s="13">
        <v>882</v>
      </c>
      <c r="L19" s="13">
        <v>1295</v>
      </c>
      <c r="M19" s="13">
        <v>61919</v>
      </c>
      <c r="N19" s="13">
        <v>71585</v>
      </c>
      <c r="O19" s="80">
        <v>1276027</v>
      </c>
      <c r="P19" s="119">
        <v>106.6</v>
      </c>
      <c r="Q19" s="17">
        <v>103.4</v>
      </c>
      <c r="R19" s="13">
        <v>87584</v>
      </c>
      <c r="S19" s="13">
        <v>2766</v>
      </c>
      <c r="T19" s="13">
        <v>44933</v>
      </c>
      <c r="U19" s="57" t="s">
        <v>140</v>
      </c>
    </row>
    <row r="20" spans="1:21" ht="10.5" customHeight="1">
      <c r="A20" s="108" t="s">
        <v>141</v>
      </c>
      <c r="B20" s="80">
        <v>12712</v>
      </c>
      <c r="C20" s="13">
        <v>163</v>
      </c>
      <c r="D20" s="13">
        <v>282124</v>
      </c>
      <c r="E20" s="13">
        <v>74</v>
      </c>
      <c r="F20" s="13">
        <v>6824</v>
      </c>
      <c r="G20" s="13">
        <v>11276</v>
      </c>
      <c r="H20" s="17">
        <v>95.2</v>
      </c>
      <c r="I20" s="17">
        <v>83.1</v>
      </c>
      <c r="J20" s="77">
        <v>1.1</v>
      </c>
      <c r="K20" s="5">
        <v>727</v>
      </c>
      <c r="L20" s="13">
        <v>1358</v>
      </c>
      <c r="M20" s="13">
        <v>57048</v>
      </c>
      <c r="N20" s="13">
        <v>66580</v>
      </c>
      <c r="O20" s="80">
        <v>1278011</v>
      </c>
      <c r="P20" s="119">
        <v>106.4</v>
      </c>
      <c r="Q20" s="17">
        <v>103.6</v>
      </c>
      <c r="R20" s="13">
        <v>87528</v>
      </c>
      <c r="S20" s="13">
        <v>2236</v>
      </c>
      <c r="T20" s="13">
        <v>45039</v>
      </c>
      <c r="U20" s="57" t="s">
        <v>141</v>
      </c>
    </row>
    <row r="21" spans="1:21" ht="10.5" customHeight="1">
      <c r="A21" s="108" t="s">
        <v>142</v>
      </c>
      <c r="B21" s="80">
        <v>12705</v>
      </c>
      <c r="C21" s="13">
        <v>153</v>
      </c>
      <c r="D21" s="13">
        <v>275226</v>
      </c>
      <c r="E21" s="13">
        <v>76</v>
      </c>
      <c r="F21" s="13">
        <v>10710</v>
      </c>
      <c r="G21" s="13">
        <v>13984</v>
      </c>
      <c r="H21" s="17">
        <v>98</v>
      </c>
      <c r="I21" s="17">
        <v>82</v>
      </c>
      <c r="J21" s="77">
        <v>1.1</v>
      </c>
      <c r="K21" s="5">
        <v>827</v>
      </c>
      <c r="L21" s="13">
        <v>1368</v>
      </c>
      <c r="M21" s="13">
        <v>63821</v>
      </c>
      <c r="N21" s="13">
        <v>73441</v>
      </c>
      <c r="O21" s="80">
        <v>1264405</v>
      </c>
      <c r="P21" s="119">
        <v>106.4</v>
      </c>
      <c r="Q21" s="17">
        <v>103.9</v>
      </c>
      <c r="R21" s="13">
        <v>87712</v>
      </c>
      <c r="S21" s="13">
        <v>2702</v>
      </c>
      <c r="T21" s="13">
        <v>45491</v>
      </c>
      <c r="U21" s="57" t="s">
        <v>142</v>
      </c>
    </row>
    <row r="22" spans="1:21" ht="10.5" customHeight="1">
      <c r="A22" s="55" t="s">
        <v>155</v>
      </c>
      <c r="B22" s="29" t="s">
        <v>210</v>
      </c>
      <c r="C22" s="13">
        <v>161</v>
      </c>
      <c r="D22" s="13">
        <v>288579</v>
      </c>
      <c r="E22" s="13">
        <v>79</v>
      </c>
      <c r="F22" s="13">
        <v>6981</v>
      </c>
      <c r="G22" s="13">
        <v>13161</v>
      </c>
      <c r="H22" s="17">
        <v>98.4</v>
      </c>
      <c r="I22" s="17">
        <v>82.3</v>
      </c>
      <c r="J22" s="77">
        <v>1.1</v>
      </c>
      <c r="K22" s="5">
        <v>800</v>
      </c>
      <c r="L22" s="13">
        <v>1241</v>
      </c>
      <c r="M22" s="13">
        <v>66873</v>
      </c>
      <c r="N22" s="13">
        <v>74291</v>
      </c>
      <c r="O22" s="80">
        <v>1265925</v>
      </c>
      <c r="P22" s="119">
        <v>105.5</v>
      </c>
      <c r="Q22" s="131">
        <v>103.6</v>
      </c>
      <c r="R22" s="13">
        <v>87926</v>
      </c>
      <c r="S22" s="13">
        <v>2464</v>
      </c>
      <c r="T22" s="13">
        <v>45350</v>
      </c>
      <c r="U22" s="57" t="s">
        <v>155</v>
      </c>
    </row>
    <row r="23" spans="1:21" ht="10.5" customHeight="1">
      <c r="A23" s="55" t="s">
        <v>144</v>
      </c>
      <c r="B23" s="29" t="s">
        <v>196</v>
      </c>
      <c r="C23" s="13">
        <v>173</v>
      </c>
      <c r="D23" s="13">
        <v>280271</v>
      </c>
      <c r="E23" s="13">
        <v>78</v>
      </c>
      <c r="F23" s="13">
        <v>6603</v>
      </c>
      <c r="G23" s="13">
        <v>8437</v>
      </c>
      <c r="H23" s="17">
        <v>97.9</v>
      </c>
      <c r="I23" s="17">
        <v>85.9</v>
      </c>
      <c r="J23" s="77">
        <v>1.12</v>
      </c>
      <c r="K23" s="5">
        <v>736</v>
      </c>
      <c r="L23" s="13">
        <v>1155</v>
      </c>
      <c r="M23" s="13">
        <v>61875</v>
      </c>
      <c r="N23" s="13">
        <v>70863</v>
      </c>
      <c r="O23" s="80">
        <v>1269079</v>
      </c>
      <c r="P23" s="119">
        <v>105.2</v>
      </c>
      <c r="Q23" s="131">
        <v>103.2</v>
      </c>
      <c r="R23" s="13">
        <v>88574</v>
      </c>
      <c r="S23" s="13">
        <v>2065</v>
      </c>
      <c r="T23" s="13">
        <v>45626</v>
      </c>
      <c r="U23" s="57" t="s">
        <v>144</v>
      </c>
    </row>
    <row r="24" spans="1:21" ht="10.5" customHeight="1">
      <c r="A24" s="55" t="s">
        <v>145</v>
      </c>
      <c r="B24" s="29" t="s">
        <v>199</v>
      </c>
      <c r="C24" s="13">
        <v>216</v>
      </c>
      <c r="D24" s="13">
        <v>332363</v>
      </c>
      <c r="E24" s="13">
        <v>76</v>
      </c>
      <c r="F24" s="13">
        <v>8834</v>
      </c>
      <c r="G24" s="13">
        <v>8944</v>
      </c>
      <c r="H24" s="17">
        <v>98.7</v>
      </c>
      <c r="I24" s="17">
        <v>183.6</v>
      </c>
      <c r="J24" s="77">
        <v>1.14</v>
      </c>
      <c r="K24" s="5">
        <v>686</v>
      </c>
      <c r="L24" s="13">
        <v>1783</v>
      </c>
      <c r="M24" s="13">
        <v>68918</v>
      </c>
      <c r="N24" s="13">
        <v>75574</v>
      </c>
      <c r="O24" s="80">
        <v>1260548</v>
      </c>
      <c r="P24" s="119">
        <v>104.7</v>
      </c>
      <c r="Q24" s="131">
        <v>103.3</v>
      </c>
      <c r="R24" s="13">
        <v>89387</v>
      </c>
      <c r="S24" s="13">
        <v>2784</v>
      </c>
      <c r="T24" s="13">
        <v>46115</v>
      </c>
      <c r="U24" s="57" t="s">
        <v>145</v>
      </c>
    </row>
    <row r="25" spans="1:21" ht="10.5" customHeight="1">
      <c r="A25" s="55" t="s">
        <v>198</v>
      </c>
      <c r="B25" s="29" t="s">
        <v>207</v>
      </c>
      <c r="C25" s="13">
        <v>172</v>
      </c>
      <c r="D25" s="13">
        <v>289847</v>
      </c>
      <c r="E25" s="13">
        <v>68</v>
      </c>
      <c r="F25" s="13">
        <v>6729</v>
      </c>
      <c r="G25" s="13">
        <v>6708</v>
      </c>
      <c r="H25" s="17" t="s">
        <v>218</v>
      </c>
      <c r="I25" s="17" t="s">
        <v>214</v>
      </c>
      <c r="J25" s="77">
        <v>1.14</v>
      </c>
      <c r="K25" s="5">
        <v>721</v>
      </c>
      <c r="L25" s="13">
        <v>1681</v>
      </c>
      <c r="M25" s="13">
        <v>61434</v>
      </c>
      <c r="N25" s="13" t="s">
        <v>216</v>
      </c>
      <c r="O25" s="80">
        <v>1261103</v>
      </c>
      <c r="P25" s="119">
        <v>103.3</v>
      </c>
      <c r="Q25" s="131">
        <v>103.1</v>
      </c>
      <c r="R25" s="13">
        <v>89544</v>
      </c>
      <c r="S25" s="13">
        <v>2405</v>
      </c>
      <c r="T25" s="13">
        <v>45849</v>
      </c>
      <c r="U25" s="57" t="s">
        <v>198</v>
      </c>
    </row>
    <row r="26" spans="1:21" ht="10.5" customHeight="1">
      <c r="A26" s="60" t="s">
        <v>2</v>
      </c>
      <c r="B26" s="29" t="s">
        <v>211</v>
      </c>
      <c r="C26" s="13" t="s">
        <v>212</v>
      </c>
      <c r="D26" s="13">
        <v>265632</v>
      </c>
      <c r="E26" s="13">
        <v>68</v>
      </c>
      <c r="F26" s="13">
        <v>7416</v>
      </c>
      <c r="G26" s="13">
        <v>7122</v>
      </c>
      <c r="H26" s="17" t="s">
        <v>219</v>
      </c>
      <c r="I26" s="17" t="s">
        <v>215</v>
      </c>
      <c r="J26" s="77">
        <v>1.15</v>
      </c>
      <c r="K26" s="5">
        <v>692</v>
      </c>
      <c r="L26" s="13">
        <v>1512</v>
      </c>
      <c r="M26" s="13">
        <v>59414</v>
      </c>
      <c r="N26" s="13" t="s">
        <v>217</v>
      </c>
      <c r="O26" s="80">
        <v>1251112</v>
      </c>
      <c r="P26" s="119" t="s">
        <v>221</v>
      </c>
      <c r="Q26" s="131">
        <v>102.9</v>
      </c>
      <c r="R26" s="13">
        <v>89130</v>
      </c>
      <c r="S26" s="13">
        <v>2297</v>
      </c>
      <c r="T26" s="13" t="s">
        <v>114</v>
      </c>
      <c r="U26" s="57" t="s">
        <v>2</v>
      </c>
    </row>
    <row r="27" spans="1:21" s="72" customFormat="1" ht="10.5" customHeight="1">
      <c r="A27" s="58" t="s">
        <v>205</v>
      </c>
      <c r="B27" s="162">
        <v>12691</v>
      </c>
      <c r="C27" s="13" t="s">
        <v>114</v>
      </c>
      <c r="D27" s="13" t="s">
        <v>114</v>
      </c>
      <c r="E27" s="13" t="s">
        <v>114</v>
      </c>
      <c r="F27" s="13" t="s">
        <v>114</v>
      </c>
      <c r="G27" s="122">
        <v>12755</v>
      </c>
      <c r="H27" s="17" t="s">
        <v>114</v>
      </c>
      <c r="I27" s="17" t="s">
        <v>114</v>
      </c>
      <c r="J27" s="77" t="s">
        <v>114</v>
      </c>
      <c r="K27" s="20">
        <v>859</v>
      </c>
      <c r="L27" s="122">
        <v>2236</v>
      </c>
      <c r="M27" s="13" t="s">
        <v>114</v>
      </c>
      <c r="N27" s="13" t="s">
        <v>114</v>
      </c>
      <c r="O27" s="80" t="s">
        <v>114</v>
      </c>
      <c r="P27" s="127" t="s">
        <v>222</v>
      </c>
      <c r="Q27" s="131" t="s">
        <v>190</v>
      </c>
      <c r="R27" s="125">
        <v>89472</v>
      </c>
      <c r="S27" s="13" t="s">
        <v>114</v>
      </c>
      <c r="T27" s="13" t="s">
        <v>114</v>
      </c>
      <c r="U27" s="59" t="s">
        <v>206</v>
      </c>
    </row>
    <row r="28" spans="1:21" s="72" customFormat="1" ht="3" customHeight="1">
      <c r="A28" s="166"/>
      <c r="B28" s="132"/>
      <c r="C28" s="122"/>
      <c r="D28" s="122"/>
      <c r="E28" s="122"/>
      <c r="F28" s="122"/>
      <c r="G28" s="122"/>
      <c r="H28" s="123"/>
      <c r="I28" s="123"/>
      <c r="J28" s="123"/>
      <c r="K28" s="20"/>
      <c r="L28" s="133"/>
      <c r="M28" s="122" t="s">
        <v>114</v>
      </c>
      <c r="N28" s="122" t="s">
        <v>114</v>
      </c>
      <c r="O28" s="123" t="s">
        <v>114</v>
      </c>
      <c r="P28" s="127"/>
      <c r="Q28" s="125"/>
      <c r="R28" s="125"/>
      <c r="S28" s="123"/>
      <c r="T28" s="122"/>
      <c r="U28" s="59"/>
    </row>
    <row r="29" spans="1:21" s="143" customFormat="1" ht="13.5" customHeight="1">
      <c r="A29" s="137" t="s">
        <v>64</v>
      </c>
      <c r="B29" s="138">
        <f>12691-12697</f>
        <v>-6</v>
      </c>
      <c r="C29" s="139">
        <v>-12.9</v>
      </c>
      <c r="D29" s="139">
        <f>(D26-D25)/D25*100</f>
        <v>-8.354407670253616</v>
      </c>
      <c r="E29" s="139">
        <v>-0.2</v>
      </c>
      <c r="F29" s="139">
        <f>(F26-F25)/F25*100</f>
        <v>10.209540793580027</v>
      </c>
      <c r="G29" s="139">
        <f>(G27-G26)/G26*100</f>
        <v>79.09295141814097</v>
      </c>
      <c r="H29" s="140">
        <v>-3.4</v>
      </c>
      <c r="I29" s="139">
        <v>-2.1</v>
      </c>
      <c r="J29" s="150">
        <f>J26-J25</f>
        <v>0.010000000000000009</v>
      </c>
      <c r="K29" s="139">
        <f>(K27-K26)/K26*100</f>
        <v>24.13294797687861</v>
      </c>
      <c r="L29" s="139">
        <f>(L27-L26)/L26*100</f>
        <v>47.883597883597886</v>
      </c>
      <c r="M29" s="139">
        <f>(59414-61434)/61434*100</f>
        <v>-3.2880815183774454</v>
      </c>
      <c r="N29" s="139">
        <f>(63665-73172)/73172*100</f>
        <v>-12.99267479363691</v>
      </c>
      <c r="O29" s="139">
        <f>(O26-O25)/O25*100</f>
        <v>-0.7922429809460448</v>
      </c>
      <c r="P29" s="139">
        <v>0.3</v>
      </c>
      <c r="Q29" s="139">
        <v>-0.2</v>
      </c>
      <c r="R29" s="139">
        <f>(R27-R26)/R26*100</f>
        <v>0.38370918882531135</v>
      </c>
      <c r="S29" s="141">
        <f>(S26-S25)/S25*100</f>
        <v>-4.490644490644491</v>
      </c>
      <c r="T29" s="139">
        <v>-1</v>
      </c>
      <c r="U29" s="142" t="s">
        <v>64</v>
      </c>
    </row>
    <row r="30" spans="1:21" s="143" customFormat="1" ht="13.5" customHeight="1">
      <c r="A30" s="144" t="s">
        <v>157</v>
      </c>
      <c r="B30" s="138">
        <v>-22</v>
      </c>
      <c r="C30" s="139">
        <v>2</v>
      </c>
      <c r="D30" s="139">
        <f>(D26-D14)/D14*100</f>
        <v>-0.36682795093957465</v>
      </c>
      <c r="E30" s="139">
        <v>-3.1</v>
      </c>
      <c r="F30" s="139">
        <f>(F26-F14)/F14*100</f>
        <v>5.88235294117647</v>
      </c>
      <c r="G30" s="139">
        <f>(G27-G15)/G15*100</f>
        <v>-12.445085118066997</v>
      </c>
      <c r="H30" s="139">
        <v>-2.6</v>
      </c>
      <c r="I30" s="139">
        <v>0.6</v>
      </c>
      <c r="J30" s="150">
        <f>J26-J14</f>
        <v>0.09999999999999987</v>
      </c>
      <c r="K30" s="139">
        <f>(K27-K15)/K15*100</f>
        <v>5.528255528255528</v>
      </c>
      <c r="L30" s="139">
        <f>(L27-L15)/L15*100</f>
        <v>91.11111111111111</v>
      </c>
      <c r="M30" s="139">
        <v>2.5</v>
      </c>
      <c r="N30" s="139">
        <v>-3.6</v>
      </c>
      <c r="O30" s="139">
        <f>(O26-O14)/O14*100</f>
        <v>-2.8795084016065755</v>
      </c>
      <c r="P30" s="139">
        <v>0.7</v>
      </c>
      <c r="Q30" s="139">
        <v>2.2</v>
      </c>
      <c r="R30" s="139">
        <f>(R27-R15)/R15*100</f>
        <v>3.6047198323278407</v>
      </c>
      <c r="S30" s="139">
        <f>(S26-S14)/S14*100</f>
        <v>-16.895803183791607</v>
      </c>
      <c r="T30" s="139">
        <v>2.6</v>
      </c>
      <c r="U30" s="145" t="s">
        <v>157</v>
      </c>
    </row>
    <row r="31" spans="1:21" s="74" customFormat="1" ht="39.75" customHeight="1">
      <c r="A31" s="73" t="s">
        <v>94</v>
      </c>
      <c r="B31" s="22" t="s">
        <v>138</v>
      </c>
      <c r="C31" s="28" t="s">
        <v>74</v>
      </c>
      <c r="D31" s="22" t="s">
        <v>75</v>
      </c>
      <c r="E31" s="21" t="s">
        <v>77</v>
      </c>
      <c r="F31" s="22" t="s">
        <v>78</v>
      </c>
      <c r="G31" s="22" t="s">
        <v>76</v>
      </c>
      <c r="H31" s="28" t="s">
        <v>79</v>
      </c>
      <c r="I31" s="21" t="s">
        <v>80</v>
      </c>
      <c r="J31" s="21" t="s">
        <v>81</v>
      </c>
      <c r="K31" s="186" t="s">
        <v>43</v>
      </c>
      <c r="L31" s="187"/>
      <c r="M31" s="186" t="s">
        <v>111</v>
      </c>
      <c r="N31" s="187"/>
      <c r="O31" s="63" t="s">
        <v>112</v>
      </c>
      <c r="P31" s="28" t="s">
        <v>83</v>
      </c>
      <c r="Q31" s="22" t="s">
        <v>82</v>
      </c>
      <c r="R31" s="28" t="s">
        <v>83</v>
      </c>
      <c r="S31" s="22" t="s">
        <v>116</v>
      </c>
      <c r="T31" s="22" t="s">
        <v>84</v>
      </c>
      <c r="U31" s="63" t="s">
        <v>3</v>
      </c>
    </row>
    <row r="32" s="9" customFormat="1" ht="10.5" customHeight="1">
      <c r="A32" s="24" t="s">
        <v>192</v>
      </c>
    </row>
    <row r="33" spans="1:21" s="9" customFormat="1" ht="10.5" customHeight="1">
      <c r="A33" s="24" t="s">
        <v>127</v>
      </c>
      <c r="G33" s="78"/>
      <c r="K33" s="9" t="s">
        <v>128</v>
      </c>
      <c r="S33" s="99"/>
      <c r="T33" s="99"/>
      <c r="U33" s="99"/>
    </row>
    <row r="34" spans="1:21" s="9" customFormat="1" ht="10.5" customHeight="1">
      <c r="A34" s="9" t="s">
        <v>167</v>
      </c>
      <c r="K34" s="9" t="s">
        <v>213</v>
      </c>
      <c r="S34" s="99"/>
      <c r="T34" s="100"/>
      <c r="U34" s="99"/>
    </row>
    <row r="35" spans="1:21" s="9" customFormat="1" ht="10.5" customHeight="1">
      <c r="A35" s="9" t="s">
        <v>202</v>
      </c>
      <c r="I35" s="78"/>
      <c r="J35" s="99"/>
      <c r="K35" s="9" t="s">
        <v>220</v>
      </c>
      <c r="S35" s="99"/>
      <c r="T35" s="99"/>
      <c r="U35" s="99"/>
    </row>
    <row r="36" spans="1:21" s="9" customFormat="1" ht="10.5" customHeight="1">
      <c r="A36" s="9" t="s">
        <v>150</v>
      </c>
      <c r="I36" s="78"/>
      <c r="J36" s="99"/>
      <c r="S36" s="99"/>
      <c r="T36" s="99"/>
      <c r="U36" s="99"/>
    </row>
    <row r="37" spans="1:10" s="9" customFormat="1" ht="10.5" customHeight="1">
      <c r="A37" s="9" t="s">
        <v>203</v>
      </c>
      <c r="F37" s="75"/>
      <c r="J37" s="100"/>
    </row>
    <row r="38" spans="1:21" s="9" customFormat="1" ht="10.5">
      <c r="A38" s="9" t="s">
        <v>204</v>
      </c>
      <c r="S38" s="9" t="s">
        <v>143</v>
      </c>
      <c r="U38" s="75"/>
    </row>
    <row r="39" ht="13.5">
      <c r="T39" s="106"/>
    </row>
    <row r="41" spans="15:19" ht="13.5">
      <c r="O41" s="18" t="s">
        <v>148</v>
      </c>
      <c r="S41" s="107"/>
    </row>
  </sheetData>
  <sheetProtection/>
  <mergeCells count="15">
    <mergeCell ref="K31:L31"/>
    <mergeCell ref="M31:N31"/>
    <mergeCell ref="K3:L3"/>
    <mergeCell ref="Q4:Q6"/>
    <mergeCell ref="M3:N3"/>
    <mergeCell ref="P3:Q3"/>
    <mergeCell ref="P4:P6"/>
    <mergeCell ref="O3:O6"/>
    <mergeCell ref="C3:D3"/>
    <mergeCell ref="I3:J3"/>
    <mergeCell ref="A4:A5"/>
    <mergeCell ref="E4:E6"/>
    <mergeCell ref="S3:S6"/>
    <mergeCell ref="U4:U5"/>
    <mergeCell ref="T3:T5"/>
  </mergeCells>
  <printOptions/>
  <pageMargins left="0.5905511811023623" right="0.1968503937007874" top="1.1811023622047245" bottom="0.984251968503937" header="0.31496062992125984" footer="0.5118110236220472"/>
  <pageSetup horizontalDpi="600" verticalDpi="600" orientation="landscape" paperSize="9" scale="75" r:id="rId1"/>
  <ignoredErrors>
    <ignoredError sqref="S4:U8 R6:R8 C3:G8 H8 H3:H6 U29 I3:N3 V26:IV26 A29 I8:Q8 J7:O7 I6:Q6 J4:Q5 P3:Q3 S3 U3" numberStoredAsText="1"/>
    <ignoredError sqref="C31 Q31 I31 H31 N31 K31:L31 D31:E31 A31 A30 G3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永良　由美（統計調査課）</dc:creator>
  <cp:keywords/>
  <dc:description/>
  <cp:lastModifiedBy>佐賀県</cp:lastModifiedBy>
  <cp:lastPrinted>2015-04-27T02:25:10Z</cp:lastPrinted>
  <dcterms:created xsi:type="dcterms:W3CDTF">1997-01-08T22:48:59Z</dcterms:created>
  <dcterms:modified xsi:type="dcterms:W3CDTF">2015-04-27T02:27:10Z</dcterms:modified>
  <cp:category/>
  <cp:version/>
  <cp:contentType/>
  <cp:contentStatus/>
</cp:coreProperties>
</file>