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75" windowWidth="15285" windowHeight="8385" tabRatio="752" activeTab="1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0">'主要経済(佐賀県）'!$A$3:$T$41</definedName>
    <definedName name="_xlnm.Print_Area" localSheetId="1">'主要経済（全国）'!$A$1:$U$41</definedName>
  </definedNames>
  <calcPr fullCalcOnLoad="1" refMode="R1C1"/>
</workbook>
</file>

<file path=xl/sharedStrings.xml><?xml version="1.0" encoding="utf-8"?>
<sst xmlns="http://schemas.openxmlformats.org/spreadsheetml/2006/main" count="392" uniqueCount="262">
  <si>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</si>
  <si>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</si>
  <si>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</si>
  <si>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</si>
  <si>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</si>
  <si>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</si>
  <si>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</si>
  <si>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</si>
  <si>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</si>
  <si>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消   費</t>
  </si>
  <si>
    <t>消費者   物価指数</t>
  </si>
  <si>
    <t>日 本 銀 行 券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</si>
  <si>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</si>
  <si>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</si>
  <si>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</si>
  <si>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</si>
  <si>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</si>
  <si>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</si>
  <si>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</si>
  <si>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</si>
  <si>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</si>
  <si>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</si>
  <si>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</si>
  <si>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電 力 量</t>
  </si>
  <si>
    <t>働時間数</t>
  </si>
  <si>
    <t>人倍率</t>
  </si>
  <si>
    <t>件数</t>
  </si>
  <si>
    <t>発行高</t>
  </si>
  <si>
    <t>還収高</t>
  </si>
  <si>
    <t>請負金額</t>
  </si>
  <si>
    <t>(佐賀市）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</si>
  <si>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</si>
  <si>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</si>
  <si>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</si>
  <si>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</si>
  <si>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</si>
  <si>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</si>
  <si>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</si>
  <si>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</si>
  <si>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</si>
  <si>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</si>
  <si>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</si>
  <si>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</si>
  <si>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</si>
  <si>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</si>
  <si>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</si>
  <si>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</si>
  <si>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</si>
  <si>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</si>
  <si>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</si>
  <si>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</si>
  <si>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</si>
  <si>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</si>
  <si>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</si>
  <si>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</si>
  <si>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</si>
  <si>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</si>
  <si>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</si>
  <si>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</si>
  <si>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</si>
  <si>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</si>
  <si>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</si>
  <si>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</si>
  <si>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</si>
  <si>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</si>
  <si>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</si>
  <si>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</si>
  <si>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</si>
  <si>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</si>
  <si>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</si>
  <si>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</si>
  <si>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</si>
  <si>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消費者
物価</t>
  </si>
  <si>
    <t>国内企業
物価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</si>
  <si>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</si>
  <si>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</si>
  <si>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</si>
  <si>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</si>
  <si>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</si>
  <si>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</si>
  <si>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</si>
  <si>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</si>
  <si>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</si>
  <si>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</si>
  <si>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</si>
  <si>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</si>
  <si>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</si>
  <si>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</si>
  <si>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</si>
  <si>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</si>
  <si>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</si>
  <si>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</si>
  <si>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</si>
  <si>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</si>
  <si>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</si>
  <si>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入力用画面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</si>
  <si>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</si>
  <si>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</si>
  <si>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</si>
  <si>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</si>
  <si>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</si>
  <si>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</si>
  <si>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</si>
  <si>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</si>
  <si>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</si>
  <si>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</si>
  <si>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</si>
  <si>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青文字･･･手入力</t>
  </si>
  <si>
    <t>マネーストック</t>
  </si>
  <si>
    <t>月中平均残高</t>
  </si>
  <si>
    <t xml:space="preserve"> （８）</t>
  </si>
  <si>
    <t>　　(8)Ｈ20.6～マネーサプライ統計がマネーストック統計に変更のため数値をマネーストックに変更した。</t>
  </si>
  <si>
    <t>財務省
「貿易統計｣</t>
  </si>
  <si>
    <t>財務省</t>
  </si>
  <si>
    <t>億円</t>
  </si>
  <si>
    <t>…</t>
  </si>
  <si>
    <t>佐賀県銀行協会</t>
  </si>
  <si>
    <t>佐賀県銀行
協会</t>
  </si>
  <si>
    <t>　(4)事業所規模30人以上｡</t>
  </si>
  <si>
    <t>(2)</t>
  </si>
  <si>
    <t>(3)</t>
  </si>
  <si>
    <t>(4)</t>
  </si>
  <si>
    <t>(5)</t>
  </si>
  <si>
    <t>(6)</t>
  </si>
  <si>
    <t>(7）</t>
  </si>
  <si>
    <t>企業倒産(8)</t>
  </si>
  <si>
    <t>県 内 銀 行  (9)</t>
  </si>
  <si>
    <t>Ｈ22年=100</t>
  </si>
  <si>
    <t>H22=100</t>
  </si>
  <si>
    <t xml:space="preserve">    (1)各月の推計人口は、平成22年国勢調査を基準として算出したもの。</t>
  </si>
  <si>
    <t>　(2)二人以上の世帯１世帯の１か月当たり消費支出。</t>
  </si>
  <si>
    <t>H22年=100</t>
  </si>
  <si>
    <t>賃金指数</t>
  </si>
  <si>
    <t>(給与支給総額)</t>
  </si>
  <si>
    <t>前年同月比、前月比は季節調整済指数を比較したもの。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</si>
  <si>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</si>
  <si>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</si>
  <si>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</si>
  <si>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</si>
  <si>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H22=100</t>
  </si>
  <si>
    <t>　(7)年計及び平成24年6月分までの月計は確定値。月額は遡及訂正されることがある。　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</si>
  <si>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</si>
  <si>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</si>
  <si>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</si>
  <si>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</si>
  <si>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</si>
  <si>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</si>
  <si>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</si>
  <si>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</si>
  <si>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   24</t>
  </si>
  <si>
    <t xml:space="preserve"> </t>
  </si>
  <si>
    <t xml:space="preserve"> </t>
  </si>
  <si>
    <t>平成26年 1月</t>
  </si>
  <si>
    <t>　　　前月比は差（ポイント）を表す。年分は実数。(6)負債総額1,000万円以上。</t>
  </si>
  <si>
    <t>　　(5)パートを含む。季節調整法は、センサス局法Ⅱによる。なお、平成25年12月以前の数値は新季節指数により改訂されている。</t>
  </si>
  <si>
    <t>平成25年12月までは、改定値となっている。前月比は差（ポイント）を表す。</t>
  </si>
  <si>
    <t xml:space="preserve">         3</t>
  </si>
  <si>
    <t xml:space="preserve">         4</t>
  </si>
  <si>
    <t xml:space="preserve">         5</t>
  </si>
  <si>
    <t xml:space="preserve">         6</t>
  </si>
  <si>
    <t>5 629</t>
  </si>
  <si>
    <t>4 957</t>
  </si>
  <si>
    <t>100.1</t>
  </si>
  <si>
    <t xml:space="preserve">        10</t>
  </si>
  <si>
    <t>5 394</t>
  </si>
  <si>
    <t>5 639</t>
  </si>
  <si>
    <t>100.0</t>
  </si>
  <si>
    <t>7 285</t>
  </si>
  <si>
    <t>100.3</t>
  </si>
  <si>
    <t>1 559</t>
  </si>
  <si>
    <r>
      <t>前年同月比(</t>
    </r>
    <r>
      <rPr>
        <sz val="6"/>
        <rFont val="ＭＳ 明朝"/>
        <family val="1"/>
      </rPr>
      <t>％）</t>
    </r>
  </si>
  <si>
    <r>
      <t>前年同月比(</t>
    </r>
    <r>
      <rPr>
        <sz val="6"/>
        <rFont val="ＭＳ 明朝"/>
        <family val="1"/>
      </rPr>
      <t>％)</t>
    </r>
  </si>
  <si>
    <t>88 134</t>
  </si>
  <si>
    <t>平成23年</t>
  </si>
  <si>
    <t xml:space="preserve">    24</t>
  </si>
  <si>
    <t xml:space="preserve">    25</t>
  </si>
  <si>
    <t xml:space="preserve">    25</t>
  </si>
  <si>
    <t>843 505</t>
  </si>
  <si>
    <t>4 524</t>
  </si>
  <si>
    <t xml:space="preserve">    24</t>
  </si>
  <si>
    <t>　　(3)季節調整済。前年同月比は原指数による。平成25年の数値は年間補正済。</t>
  </si>
  <si>
    <t>99.7</t>
  </si>
  <si>
    <t>12 734</t>
  </si>
  <si>
    <t>12 726</t>
  </si>
  <si>
    <t>1 553</t>
  </si>
  <si>
    <t>3 070</t>
  </si>
  <si>
    <t>44 135</t>
  </si>
  <si>
    <t>1 379</t>
  </si>
  <si>
    <t>85 520</t>
  </si>
  <si>
    <t>2 664</t>
  </si>
  <si>
    <t>8 860</t>
  </si>
  <si>
    <t>1 344</t>
  </si>
  <si>
    <t>86 303</t>
  </si>
  <si>
    <t>3 121</t>
  </si>
  <si>
    <t>3 151</t>
  </si>
  <si>
    <t>282 966</t>
  </si>
  <si>
    <t>○14 287</t>
  </si>
  <si>
    <t>○15 144</t>
  </si>
  <si>
    <t xml:space="preserve">    平成17年から22年に基準改定済み。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</si>
  <si>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</si>
  <si>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</si>
  <si>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 xml:space="preserve">  (4)季節調整済値。ただし、年計は原指数。平成24年分は年間補正済。平成25年数値は若干変動する場合がある。</t>
  </si>
  <si>
    <t xml:space="preserve">(5)事業所規模30人以上｡ </t>
  </si>
  <si>
    <t>(6)パートを含む。(7)パートを含む。年初めに季節調整計算が行われるので、</t>
  </si>
  <si>
    <t>(8)負債総額1,000万円以上。(9)旧相互銀行を含む。</t>
  </si>
  <si>
    <t xml:space="preserve">  (1)平成22年国勢調査確定値を基礎とした推計人口。</t>
  </si>
  <si>
    <t>5 486</t>
  </si>
  <si>
    <t>12 730</t>
  </si>
  <si>
    <t>66 041</t>
  </si>
  <si>
    <t xml:space="preserve"> (注）・○印は年度値。 ・前月比、前年同月比の( ）は増減差。</t>
  </si>
  <si>
    <t>102.4</t>
  </si>
  <si>
    <t>86 145</t>
  </si>
  <si>
    <t>63 836</t>
  </si>
  <si>
    <t>78 343</t>
  </si>
  <si>
    <t>60 675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</si>
  <si>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</si>
  <si>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</si>
  <si>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</si>
  <si>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</si>
  <si>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>70 067</t>
  </si>
  <si>
    <t>〇65 714</t>
  </si>
  <si>
    <t>102.2</t>
  </si>
  <si>
    <t>12 727</t>
  </si>
  <si>
    <t>68 824</t>
  </si>
  <si>
    <t>12 710</t>
  </si>
  <si>
    <t>56 074</t>
  </si>
  <si>
    <t xml:space="preserve"> …</t>
  </si>
  <si>
    <t>36 645</t>
  </si>
  <si>
    <t xml:space="preserve"> (注）・○印は年度値。 ・前月比、前年同月比の( ）は増減差。 ・ｐは速報値、ｒは確報値。</t>
  </si>
  <si>
    <t>12 722</t>
  </si>
  <si>
    <t>65 182</t>
  </si>
  <si>
    <t>12 709</t>
  </si>
  <si>
    <t>102.5</t>
  </si>
  <si>
    <t>12 719</t>
  </si>
  <si>
    <t>59 405</t>
  </si>
  <si>
    <t>平成25年 8月</t>
  </si>
  <si>
    <t xml:space="preserve">        10</t>
  </si>
  <si>
    <t>102.9</t>
  </si>
  <si>
    <t>12 714</t>
  </si>
  <si>
    <t>67 690</t>
  </si>
  <si>
    <t>r172</t>
  </si>
  <si>
    <t>12 713</t>
  </si>
  <si>
    <t>p163</t>
  </si>
  <si>
    <t>102.9</t>
  </si>
  <si>
    <t>12 714</t>
  </si>
  <si>
    <t>r12 710</t>
  </si>
  <si>
    <t>12 704</t>
  </si>
  <si>
    <t>p12 709</t>
  </si>
  <si>
    <t>p153</t>
  </si>
  <si>
    <t>r95.2</t>
  </si>
  <si>
    <t>p97.8</t>
  </si>
  <si>
    <t>p66 885</t>
  </si>
  <si>
    <t>p73 985</t>
  </si>
  <si>
    <t>r63 825</t>
  </si>
  <si>
    <t>p73 431</t>
  </si>
  <si>
    <t>57 063</t>
  </si>
  <si>
    <t>61 920</t>
  </si>
  <si>
    <t>71 569</t>
  </si>
  <si>
    <t>r66 590</t>
  </si>
  <si>
    <t>r106.4</t>
  </si>
  <si>
    <t>p105.5</t>
  </si>
  <si>
    <t>r106.4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</si>
</sst>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 #\ ##0.0"/>
    <numFmt numFmtId="191" formatCode="\(0\);&quot;(△&quot;#\ ##0\)"/>
    <numFmt numFmtId="192" formatCode="0;[Red]0"/>
    <numFmt numFmtId="193" formatCode="0.0;[Red]0.0"/>
    <numFmt numFmtId="194" formatCode="\(0\);&quot;(△ &quot;0\)"/>
    <numFmt numFmtId="195" formatCode="\(0.00\);&quot;(△&quot;###.\ ##0\)"/>
    <numFmt numFmtId="196" formatCode="\(0.00\);&quot;(△&quot;.\ ##000\ȩ;"/>
    <numFmt numFmtId="197" formatCode="\(0.0\);&quot;(△&quot;#.0\ ##0\)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8"/>
      <name val="ＭＳ Ｐ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  <font>
      <sz val="9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2" fillId="0" borderId="0">
      <alignment/>
      <protection/>
    </xf>
    <xf numFmtId="0" fontId="56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3" fillId="0" borderId="0" xfId="61" applyFont="1" applyFill="1">
      <alignment/>
      <protection/>
    </xf>
    <xf numFmtId="0" fontId="4" fillId="0" borderId="0" xfId="61" applyFont="1" applyFill="1">
      <alignment/>
      <protection/>
    </xf>
    <xf numFmtId="0" fontId="6" fillId="0" borderId="10" xfId="61" applyFont="1" applyFill="1" applyBorder="1" applyAlignment="1" quotePrefix="1">
      <alignment horizontal="center"/>
      <protection/>
    </xf>
    <xf numFmtId="0" fontId="6" fillId="0" borderId="11" xfId="61" applyFont="1" applyFill="1" applyBorder="1" applyAlignment="1">
      <alignment horizontal="center"/>
      <protection/>
    </xf>
    <xf numFmtId="0" fontId="6" fillId="0" borderId="0" xfId="61" applyFont="1" applyFill="1">
      <alignment/>
      <protection/>
    </xf>
    <xf numFmtId="0" fontId="6" fillId="0" borderId="12" xfId="61" applyFont="1" applyFill="1" applyBorder="1">
      <alignment/>
      <protection/>
    </xf>
    <xf numFmtId="0" fontId="8" fillId="0" borderId="0" xfId="61" applyFont="1" applyFill="1" applyAlignment="1" quotePrefix="1">
      <alignment horizontal="left"/>
      <protection/>
    </xf>
    <xf numFmtId="38" fontId="8" fillId="0" borderId="0" xfId="48" applyFont="1" applyFill="1" applyAlignment="1">
      <alignment horizontal="left"/>
    </xf>
    <xf numFmtId="0" fontId="8" fillId="0" borderId="0" xfId="61" applyFont="1" applyFill="1">
      <alignment/>
      <protection/>
    </xf>
    <xf numFmtId="0" fontId="6" fillId="0" borderId="13" xfId="61" applyFont="1" applyFill="1" applyBorder="1" applyAlignment="1" quotePrefix="1">
      <alignment horizontal="center"/>
      <protection/>
    </xf>
    <xf numFmtId="0" fontId="6" fillId="0" borderId="14" xfId="61" applyFont="1" applyFill="1" applyBorder="1" applyAlignment="1" quotePrefix="1">
      <alignment horizontal="center"/>
      <protection/>
    </xf>
    <xf numFmtId="0" fontId="6" fillId="0" borderId="12" xfId="61" applyFont="1" applyFill="1" applyBorder="1" applyAlignment="1" quotePrefix="1">
      <alignment horizontal="center"/>
      <protection/>
    </xf>
    <xf numFmtId="176" fontId="6" fillId="0" borderId="0" xfId="61" applyNumberFormat="1" applyFont="1" applyFill="1" applyAlignment="1">
      <alignment horizontal="right"/>
      <protection/>
    </xf>
    <xf numFmtId="0" fontId="6" fillId="0" borderId="15" xfId="61" applyFont="1" applyFill="1" applyBorder="1" applyAlignment="1">
      <alignment horizontal="center"/>
      <protection/>
    </xf>
    <xf numFmtId="0" fontId="6" fillId="0" borderId="15" xfId="61" applyFont="1" applyFill="1" applyBorder="1" applyAlignment="1" quotePrefix="1">
      <alignment horizontal="center"/>
      <protection/>
    </xf>
    <xf numFmtId="0" fontId="6" fillId="0" borderId="16" xfId="61" applyFont="1" applyFill="1" applyBorder="1" applyAlignment="1" quotePrefix="1">
      <alignment horizontal="center"/>
      <protection/>
    </xf>
    <xf numFmtId="177" fontId="6" fillId="0" borderId="0" xfId="61" applyNumberFormat="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17" xfId="61" applyFont="1" applyFill="1" applyBorder="1">
      <alignment/>
      <protection/>
    </xf>
    <xf numFmtId="0" fontId="9" fillId="0" borderId="0" xfId="61" applyFont="1" applyFill="1">
      <alignment/>
      <protection/>
    </xf>
    <xf numFmtId="0" fontId="12" fillId="0" borderId="18" xfId="61" applyFont="1" applyFill="1" applyBorder="1" applyAlignment="1" quotePrefix="1">
      <alignment horizontal="distributed" vertical="center" wrapText="1" shrinkToFit="1"/>
      <protection/>
    </xf>
    <xf numFmtId="0" fontId="12" fillId="0" borderId="18" xfId="61" applyFont="1" applyFill="1" applyBorder="1" applyAlignment="1">
      <alignment horizontal="distributed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8" fillId="0" borderId="0" xfId="61" applyFont="1" applyFill="1" applyAlignment="1">
      <alignment horizontal="left"/>
      <protection/>
    </xf>
    <xf numFmtId="182" fontId="6" fillId="0" borderId="0" xfId="61" applyNumberFormat="1" applyFont="1" applyFill="1" applyAlignment="1">
      <alignment horizontal="right"/>
      <protection/>
    </xf>
    <xf numFmtId="0" fontId="6" fillId="0" borderId="18" xfId="61" applyFont="1" applyFill="1" applyBorder="1" applyAlignment="1">
      <alignment horizontal="right" shrinkToFit="1"/>
      <protection/>
    </xf>
    <xf numFmtId="0" fontId="6" fillId="0" borderId="20" xfId="61" applyFont="1" applyFill="1" applyBorder="1" applyAlignment="1">
      <alignment horizontal="right" shrinkToFit="1"/>
      <protection/>
    </xf>
    <xf numFmtId="0" fontId="12" fillId="0" borderId="18" xfId="61" applyFont="1" applyFill="1" applyBorder="1" applyAlignment="1" quotePrefix="1">
      <alignment horizontal="distributed" vertical="center" wrapText="1"/>
      <protection/>
    </xf>
    <xf numFmtId="186" fontId="6" fillId="0" borderId="0" xfId="61" applyNumberFormat="1" applyFont="1" applyFill="1" applyAlignment="1">
      <alignment horizontal="right"/>
      <protection/>
    </xf>
    <xf numFmtId="0" fontId="16" fillId="0" borderId="0" xfId="61" applyFont="1" applyFill="1">
      <alignment/>
      <protection/>
    </xf>
    <xf numFmtId="0" fontId="13" fillId="0" borderId="0" xfId="61" applyFont="1" applyFill="1" applyAlignment="1">
      <alignment horizontal="right"/>
      <protection/>
    </xf>
    <xf numFmtId="0" fontId="4" fillId="0" borderId="0" xfId="61" applyFont="1" applyFill="1" applyAlignment="1">
      <alignment horizontal="right"/>
      <protection/>
    </xf>
    <xf numFmtId="0" fontId="5" fillId="0" borderId="17" xfId="61" applyFont="1" applyFill="1" applyBorder="1" applyAlignment="1">
      <alignment vertical="center"/>
      <protection/>
    </xf>
    <xf numFmtId="0" fontId="5" fillId="0" borderId="17" xfId="61" applyFont="1" applyFill="1" applyBorder="1" applyAlignment="1">
      <alignment horizontal="right" vertical="center"/>
      <protection/>
    </xf>
    <xf numFmtId="0" fontId="6" fillId="0" borderId="11" xfId="61" applyFont="1" applyFill="1" applyBorder="1">
      <alignment/>
      <protection/>
    </xf>
    <xf numFmtId="0" fontId="6" fillId="0" borderId="16" xfId="61" applyFont="1" applyFill="1" applyBorder="1" applyAlignment="1">
      <alignment horizontal="center"/>
      <protection/>
    </xf>
    <xf numFmtId="0" fontId="7" fillId="0" borderId="15" xfId="61" applyFont="1" applyFill="1" applyBorder="1" applyAlignment="1">
      <alignment horizontal="center"/>
      <protection/>
    </xf>
    <xf numFmtId="0" fontId="6" fillId="0" borderId="21" xfId="61" applyFont="1" applyFill="1" applyBorder="1" applyAlignment="1">
      <alignment horizontal="center" shrinkToFit="1"/>
      <protection/>
    </xf>
    <xf numFmtId="0" fontId="6" fillId="0" borderId="21" xfId="61" applyFont="1" applyFill="1" applyBorder="1" applyAlignment="1">
      <alignment horizontal="center"/>
      <protection/>
    </xf>
    <xf numFmtId="0" fontId="2" fillId="0" borderId="21" xfId="61" applyFont="1" applyFill="1" applyBorder="1">
      <alignment/>
      <protection/>
    </xf>
    <xf numFmtId="0" fontId="6" fillId="0" borderId="21" xfId="61" applyFont="1" applyFill="1" applyBorder="1">
      <alignment/>
      <protection/>
    </xf>
    <xf numFmtId="0" fontId="7" fillId="0" borderId="15" xfId="61" applyFont="1" applyFill="1" applyBorder="1" applyAlignment="1" quotePrefix="1">
      <alignment horizont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1" xfId="61" applyFont="1" applyFill="1" applyBorder="1" applyAlignment="1" quotePrefix="1">
      <alignment horizontal="distributed" vertical="center"/>
      <protection/>
    </xf>
    <xf numFmtId="0" fontId="6" fillId="0" borderId="10" xfId="61" applyFont="1" applyFill="1" applyBorder="1">
      <alignment/>
      <protection/>
    </xf>
    <xf numFmtId="0" fontId="7" fillId="0" borderId="16" xfId="61" applyFont="1" applyFill="1" applyBorder="1" applyAlignment="1" quotePrefix="1">
      <alignment horizontal="center"/>
      <protection/>
    </xf>
    <xf numFmtId="0" fontId="6" fillId="0" borderId="16" xfId="61" applyFont="1" applyFill="1" applyBorder="1">
      <alignment/>
      <protection/>
    </xf>
    <xf numFmtId="0" fontId="8" fillId="0" borderId="15" xfId="61" applyFont="1" applyFill="1" applyBorder="1" applyAlignment="1">
      <alignment horizontal="center"/>
      <protection/>
    </xf>
    <xf numFmtId="0" fontId="6" fillId="0" borderId="20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right" shrinkToFit="1"/>
      <protection/>
    </xf>
    <xf numFmtId="0" fontId="6" fillId="0" borderId="18" xfId="61" applyFont="1" applyFill="1" applyBorder="1" applyAlignment="1" quotePrefix="1">
      <alignment horizontal="right" shrinkToFit="1"/>
      <protection/>
    </xf>
    <xf numFmtId="0" fontId="6" fillId="0" borderId="19" xfId="61" applyFont="1" applyFill="1" applyBorder="1" applyAlignment="1">
      <alignment horizontal="center"/>
      <protection/>
    </xf>
    <xf numFmtId="0" fontId="2" fillId="0" borderId="0" xfId="61" applyFont="1" applyFill="1" applyAlignment="1">
      <alignment horizontal="center"/>
      <protection/>
    </xf>
    <xf numFmtId="0" fontId="6" fillId="0" borderId="13" xfId="61" applyFont="1" applyFill="1" applyBorder="1">
      <alignment/>
      <protection/>
    </xf>
    <xf numFmtId="0" fontId="6" fillId="0" borderId="11" xfId="61" applyFont="1" applyFill="1" applyBorder="1" applyAlignment="1" quotePrefix="1">
      <alignment horizontal="left"/>
      <protection/>
    </xf>
    <xf numFmtId="181" fontId="6" fillId="0" borderId="0" xfId="61" applyNumberFormat="1" applyFont="1" applyFill="1" applyAlignment="1">
      <alignment horizontal="right"/>
      <protection/>
    </xf>
    <xf numFmtId="0" fontId="6" fillId="0" borderId="14" xfId="61" applyFont="1" applyFill="1" applyBorder="1" applyAlignment="1" quotePrefix="1">
      <alignment horizontal="left"/>
      <protection/>
    </xf>
    <xf numFmtId="0" fontId="9" fillId="0" borderId="11" xfId="61" applyFont="1" applyFill="1" applyBorder="1" applyAlignment="1" quotePrefix="1">
      <alignment horizontal="left"/>
      <protection/>
    </xf>
    <xf numFmtId="0" fontId="9" fillId="0" borderId="14" xfId="61" applyFont="1" applyFill="1" applyBorder="1" applyAlignment="1" quotePrefix="1">
      <alignment horizontal="left"/>
      <protection/>
    </xf>
    <xf numFmtId="0" fontId="6" fillId="0" borderId="11" xfId="61" applyFont="1" applyFill="1" applyBorder="1" applyAlignment="1">
      <alignment horizontal="left"/>
      <protection/>
    </xf>
    <xf numFmtId="0" fontId="12" fillId="0" borderId="20" xfId="61" applyFont="1" applyFill="1" applyBorder="1" applyAlignment="1">
      <alignment horizontal="distributed" vertical="center" wrapText="1"/>
      <protection/>
    </xf>
    <xf numFmtId="0" fontId="12" fillId="0" borderId="0" xfId="61" applyFont="1" applyFill="1" applyAlignment="1">
      <alignment horizontal="distributed" vertical="center" wrapText="1"/>
      <protection/>
    </xf>
    <xf numFmtId="0" fontId="12" fillId="0" borderId="22" xfId="61" applyFont="1" applyFill="1" applyBorder="1" applyAlignment="1">
      <alignment horizontal="distributed" vertical="center" wrapText="1"/>
      <protection/>
    </xf>
    <xf numFmtId="0" fontId="5" fillId="0" borderId="17" xfId="61" applyFont="1" applyFill="1" applyBorder="1" applyAlignment="1" quotePrefix="1">
      <alignment horizontal="left" vertical="center"/>
      <protection/>
    </xf>
    <xf numFmtId="0" fontId="2" fillId="0" borderId="0" xfId="61" applyFont="1" applyFill="1" applyBorder="1">
      <alignment/>
      <protection/>
    </xf>
    <xf numFmtId="0" fontId="6" fillId="0" borderId="23" xfId="61" applyFont="1" applyFill="1" applyBorder="1">
      <alignment/>
      <protection/>
    </xf>
    <xf numFmtId="0" fontId="6" fillId="0" borderId="0" xfId="61" applyFont="1" applyFill="1" applyAlignment="1" quotePrefix="1">
      <alignment horizontal="center" shrinkToFit="1"/>
      <protection/>
    </xf>
    <xf numFmtId="0" fontId="6" fillId="0" borderId="0" xfId="61" applyFont="1" applyFill="1" applyBorder="1" applyAlignment="1" quotePrefix="1">
      <alignment horizontal="center"/>
      <protection/>
    </xf>
    <xf numFmtId="0" fontId="6" fillId="0" borderId="18" xfId="61" applyFont="1" applyFill="1" applyBorder="1" applyAlignment="1" quotePrefix="1">
      <alignment horizontal="right"/>
      <protection/>
    </xf>
    <xf numFmtId="0" fontId="6" fillId="0" borderId="22" xfId="61" applyFont="1" applyFill="1" applyBorder="1" applyAlignment="1">
      <alignment horizontal="center"/>
      <protection/>
    </xf>
    <xf numFmtId="0" fontId="2" fillId="0" borderId="13" xfId="61" applyFont="1" applyFill="1" applyBorder="1">
      <alignment/>
      <protection/>
    </xf>
    <xf numFmtId="0" fontId="15" fillId="0" borderId="0" xfId="61" applyFont="1" applyFill="1">
      <alignment/>
      <protection/>
    </xf>
    <xf numFmtId="0" fontId="12" fillId="0" borderId="20" xfId="61" applyFont="1" applyFill="1" applyBorder="1" applyAlignment="1">
      <alignment horizontal="distributed" vertical="center"/>
      <protection/>
    </xf>
    <xf numFmtId="0" fontId="12" fillId="0" borderId="0" xfId="61" applyFont="1" applyFill="1">
      <alignment/>
      <protection/>
    </xf>
    <xf numFmtId="0" fontId="14" fillId="0" borderId="0" xfId="0" applyFont="1" applyFill="1" applyAlignment="1">
      <alignment/>
    </xf>
    <xf numFmtId="0" fontId="12" fillId="0" borderId="12" xfId="61" applyFont="1" applyFill="1" applyBorder="1" applyAlignment="1">
      <alignment horizontal="distributed" vertical="center" wrapText="1"/>
      <protection/>
    </xf>
    <xf numFmtId="2" fontId="6" fillId="0" borderId="0" xfId="61" applyNumberFormat="1" applyFont="1" applyFill="1" applyAlignment="1">
      <alignment horizontal="right"/>
      <protection/>
    </xf>
    <xf numFmtId="176" fontId="8" fillId="0" borderId="0" xfId="61" applyNumberFormat="1" applyFont="1" applyFill="1">
      <alignment/>
      <protection/>
    </xf>
    <xf numFmtId="0" fontId="2" fillId="0" borderId="0" xfId="61" applyFont="1" applyFill="1" applyBorder="1" applyAlignment="1">
      <alignment horizontal="center"/>
      <protection/>
    </xf>
    <xf numFmtId="179" fontId="6" fillId="0" borderId="0" xfId="61" applyNumberFormat="1" applyFont="1" applyFill="1" applyAlignment="1">
      <alignment horizontal="right"/>
      <protection/>
    </xf>
    <xf numFmtId="0" fontId="6" fillId="0" borderId="0" xfId="61" applyFont="1" applyFill="1" applyBorder="1">
      <alignment/>
      <protection/>
    </xf>
    <xf numFmtId="0" fontId="6" fillId="0" borderId="11" xfId="61" applyFont="1" applyFill="1" applyBorder="1" applyAlignment="1" quotePrefix="1">
      <alignment horizontal="center"/>
      <protection/>
    </xf>
    <xf numFmtId="0" fontId="6" fillId="0" borderId="18" xfId="61" applyFont="1" applyFill="1" applyBorder="1" applyAlignment="1">
      <alignment horizontal="right"/>
      <protection/>
    </xf>
    <xf numFmtId="0" fontId="6" fillId="0" borderId="16" xfId="61" applyFont="1" applyFill="1" applyBorder="1" applyAlignment="1" quotePrefix="1">
      <alignment horizontal="center" shrinkToFit="1"/>
      <protection/>
    </xf>
    <xf numFmtId="0" fontId="6" fillId="0" borderId="24" xfId="61" applyFont="1" applyFill="1" applyBorder="1">
      <alignment/>
      <protection/>
    </xf>
    <xf numFmtId="0" fontId="6" fillId="0" borderId="15" xfId="61" applyFont="1" applyFill="1" applyBorder="1" applyAlignment="1">
      <alignment horizontal="center" shrinkToFit="1"/>
      <protection/>
    </xf>
    <xf numFmtId="0" fontId="10" fillId="0" borderId="15" xfId="61" applyFont="1" applyFill="1" applyBorder="1" applyAlignment="1">
      <alignment horizontal="center"/>
      <protection/>
    </xf>
    <xf numFmtId="0" fontId="6" fillId="0" borderId="16" xfId="61" applyFont="1" applyFill="1" applyBorder="1" applyAlignment="1">
      <alignment horizontal="center" shrinkToFit="1"/>
      <protection/>
    </xf>
    <xf numFmtId="0" fontId="6" fillId="0" borderId="18" xfId="61" applyFont="1" applyFill="1" applyBorder="1" applyAlignment="1" quotePrefix="1">
      <alignment horizontal="left"/>
      <protection/>
    </xf>
    <xf numFmtId="188" fontId="6" fillId="0" borderId="0" xfId="61" applyNumberFormat="1" applyFont="1" applyFill="1" applyAlignment="1">
      <alignment horizontal="right"/>
      <protection/>
    </xf>
    <xf numFmtId="183" fontId="6" fillId="0" borderId="0" xfId="61" applyNumberFormat="1" applyFont="1" applyFill="1" applyAlignment="1">
      <alignment horizontal="right"/>
      <protection/>
    </xf>
    <xf numFmtId="189" fontId="6" fillId="0" borderId="0" xfId="61" applyNumberFormat="1" applyFont="1" applyFill="1" applyAlignment="1">
      <alignment horizontal="right"/>
      <protection/>
    </xf>
    <xf numFmtId="0" fontId="6" fillId="0" borderId="0" xfId="61" applyFont="1" applyFill="1" applyAlignment="1">
      <alignment horizontal="center"/>
      <protection/>
    </xf>
    <xf numFmtId="0" fontId="6" fillId="0" borderId="0" xfId="61" applyFont="1" applyFill="1" applyBorder="1" applyAlignment="1">
      <alignment horizontal="center"/>
      <protection/>
    </xf>
    <xf numFmtId="0" fontId="6" fillId="0" borderId="12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right"/>
      <protection/>
    </xf>
    <xf numFmtId="0" fontId="6" fillId="0" borderId="19" xfId="61" applyFont="1" applyFill="1" applyBorder="1" applyAlignment="1" quotePrefix="1">
      <alignment horizontal="right"/>
      <protection/>
    </xf>
    <xf numFmtId="0" fontId="6" fillId="0" borderId="20" xfId="61" applyFont="1" applyFill="1" applyBorder="1" applyAlignment="1">
      <alignment horizontal="right"/>
      <protection/>
    </xf>
    <xf numFmtId="0" fontId="8" fillId="0" borderId="0" xfId="61" applyFont="1" applyFill="1" applyBorder="1">
      <alignment/>
      <protection/>
    </xf>
    <xf numFmtId="178" fontId="6" fillId="0" borderId="0" xfId="61" applyNumberFormat="1" applyFont="1" applyFill="1" applyBorder="1" applyAlignment="1">
      <alignment vertical="center"/>
      <protection/>
    </xf>
    <xf numFmtId="0" fontId="6" fillId="0" borderId="18" xfId="61" applyFont="1" applyFill="1" applyBorder="1" applyAlignment="1" quotePrefix="1">
      <alignment horizontal="center" shrinkToFit="1"/>
      <protection/>
    </xf>
    <xf numFmtId="0" fontId="6" fillId="0" borderId="21" xfId="61" applyFont="1" applyFill="1" applyBorder="1" applyAlignment="1" quotePrefix="1">
      <alignment horizontal="center"/>
      <protection/>
    </xf>
    <xf numFmtId="0" fontId="10" fillId="0" borderId="15" xfId="61" applyFont="1" applyFill="1" applyBorder="1" applyAlignment="1">
      <alignment horizontal="center" vertical="center"/>
      <protection/>
    </xf>
    <xf numFmtId="0" fontId="6" fillId="0" borderId="25" xfId="61" applyFont="1" applyFill="1" applyBorder="1" applyAlignment="1">
      <alignment horizontal="center"/>
      <protection/>
    </xf>
    <xf numFmtId="0" fontId="6" fillId="0" borderId="10" xfId="61" applyFont="1" applyFill="1" applyBorder="1" applyAlignment="1">
      <alignment horizontal="center"/>
      <protection/>
    </xf>
    <xf numFmtId="0" fontId="57" fillId="0" borderId="0" xfId="0" applyFont="1" applyAlignment="1">
      <alignment/>
    </xf>
    <xf numFmtId="0" fontId="58" fillId="0" borderId="0" xfId="61" applyFont="1" applyFill="1">
      <alignment/>
      <protection/>
    </xf>
    <xf numFmtId="0" fontId="59" fillId="0" borderId="11" xfId="61" applyFont="1" applyFill="1" applyBorder="1" applyAlignment="1" quotePrefix="1">
      <alignment horizontal="left"/>
      <protection/>
    </xf>
    <xf numFmtId="176" fontId="59" fillId="0" borderId="0" xfId="61" applyNumberFormat="1" applyFont="1" applyFill="1" applyAlignment="1">
      <alignment horizontal="right"/>
      <protection/>
    </xf>
    <xf numFmtId="1" fontId="59" fillId="0" borderId="0" xfId="61" applyNumberFormat="1" applyFont="1" applyFill="1" applyAlignment="1">
      <alignment horizontal="right"/>
      <protection/>
    </xf>
    <xf numFmtId="177" fontId="59" fillId="0" borderId="0" xfId="61" applyNumberFormat="1" applyFont="1" applyFill="1" applyAlignment="1">
      <alignment horizontal="right"/>
      <protection/>
    </xf>
    <xf numFmtId="179" fontId="59" fillId="0" borderId="0" xfId="61" applyNumberFormat="1" applyFont="1" applyFill="1" applyAlignment="1">
      <alignment horizontal="right"/>
      <protection/>
    </xf>
    <xf numFmtId="0" fontId="59" fillId="0" borderId="0" xfId="61" applyFont="1" applyFill="1">
      <alignment/>
      <protection/>
    </xf>
    <xf numFmtId="190" fontId="59" fillId="0" borderId="0" xfId="61" applyNumberFormat="1" applyFont="1" applyFill="1" applyAlignment="1">
      <alignment horizontal="right"/>
      <protection/>
    </xf>
    <xf numFmtId="0" fontId="59" fillId="0" borderId="11" xfId="61" applyFont="1" applyFill="1" applyBorder="1" applyAlignment="1">
      <alignment horizontal="left"/>
      <protection/>
    </xf>
    <xf numFmtId="2" fontId="59" fillId="0" borderId="0" xfId="61" applyNumberFormat="1" applyFont="1" applyFill="1" applyAlignment="1">
      <alignment horizontal="right"/>
      <protection/>
    </xf>
    <xf numFmtId="0" fontId="60" fillId="0" borderId="0" xfId="61" applyFont="1" applyFill="1">
      <alignment/>
      <protection/>
    </xf>
    <xf numFmtId="180" fontId="59" fillId="0" borderId="0" xfId="61" applyNumberFormat="1" applyFont="1" applyFill="1" applyAlignment="1">
      <alignment horizontal="right"/>
      <protection/>
    </xf>
    <xf numFmtId="0" fontId="59" fillId="0" borderId="14" xfId="61" applyFont="1" applyFill="1" applyBorder="1" applyAlignment="1" quotePrefix="1">
      <alignment horizontal="left"/>
      <protection/>
    </xf>
    <xf numFmtId="184" fontId="6" fillId="0" borderId="0" xfId="61" applyNumberFormat="1" applyFont="1" applyFill="1" applyAlignment="1">
      <alignment horizontal="right"/>
      <protection/>
    </xf>
    <xf numFmtId="192" fontId="6" fillId="0" borderId="0" xfId="61" applyNumberFormat="1" applyFont="1" applyFill="1" applyAlignment="1">
      <alignment horizontal="right"/>
      <protection/>
    </xf>
    <xf numFmtId="176" fontId="59" fillId="0" borderId="11" xfId="61" applyNumberFormat="1" applyFont="1" applyFill="1" applyBorder="1" applyAlignment="1">
      <alignment horizontal="right"/>
      <protection/>
    </xf>
    <xf numFmtId="176" fontId="9" fillId="0" borderId="0" xfId="61" applyNumberFormat="1" applyFont="1" applyFill="1" applyAlignment="1">
      <alignment horizontal="right"/>
      <protection/>
    </xf>
    <xf numFmtId="177" fontId="9" fillId="0" borderId="0" xfId="61" applyNumberFormat="1" applyFont="1" applyFill="1" applyAlignment="1">
      <alignment horizontal="right"/>
      <protection/>
    </xf>
    <xf numFmtId="0" fontId="9" fillId="0" borderId="0" xfId="61" applyFont="1" applyFill="1" applyBorder="1">
      <alignment/>
      <protection/>
    </xf>
    <xf numFmtId="179" fontId="9" fillId="0" borderId="0" xfId="61" applyNumberFormat="1" applyFont="1" applyFill="1" applyAlignment="1">
      <alignment horizontal="right"/>
      <protection/>
    </xf>
    <xf numFmtId="176" fontId="6" fillId="0" borderId="11" xfId="61" applyNumberFormat="1" applyFont="1" applyFill="1" applyBorder="1" applyAlignment="1">
      <alignment horizontal="right"/>
      <protection/>
    </xf>
    <xf numFmtId="184" fontId="9" fillId="0" borderId="0" xfId="61" applyNumberFormat="1" applyFont="1" applyFill="1" applyAlignment="1">
      <alignment horizontal="right"/>
      <protection/>
    </xf>
    <xf numFmtId="0" fontId="61" fillId="0" borderId="0" xfId="61" applyFont="1" applyFill="1">
      <alignment/>
      <protection/>
    </xf>
    <xf numFmtId="49" fontId="6" fillId="0" borderId="0" xfId="61" applyNumberFormat="1" applyFont="1" applyFill="1" applyAlignment="1">
      <alignment horizontal="right"/>
      <protection/>
    </xf>
    <xf numFmtId="1" fontId="6" fillId="0" borderId="0" xfId="61" applyNumberFormat="1" applyFont="1" applyFill="1" applyAlignment="1">
      <alignment horizontal="right"/>
      <protection/>
    </xf>
    <xf numFmtId="193" fontId="6" fillId="0" borderId="0" xfId="61" applyNumberFormat="1" applyFont="1" applyFill="1" applyAlignment="1">
      <alignment horizontal="right"/>
      <protection/>
    </xf>
    <xf numFmtId="180" fontId="9" fillId="0" borderId="0" xfId="61" applyNumberFormat="1" applyFont="1" applyFill="1" applyAlignment="1">
      <alignment horizontal="right"/>
      <protection/>
    </xf>
    <xf numFmtId="0" fontId="9" fillId="0" borderId="0" xfId="61" applyFont="1" applyFill="1" applyAlignment="1">
      <alignment horizontal="right"/>
      <protection/>
    </xf>
    <xf numFmtId="0" fontId="58" fillId="0" borderId="0" xfId="61" applyFont="1" applyFill="1" applyAlignment="1">
      <alignment vertical="center"/>
      <protection/>
    </xf>
    <xf numFmtId="176" fontId="9" fillId="0" borderId="11" xfId="61" applyNumberFormat="1" applyFont="1" applyFill="1" applyBorder="1" applyAlignment="1">
      <alignment horizontal="right"/>
      <protection/>
    </xf>
    <xf numFmtId="0" fontId="6" fillId="0" borderId="14" xfId="61" applyFont="1" applyFill="1" applyBorder="1">
      <alignment/>
      <protection/>
    </xf>
    <xf numFmtId="0" fontId="6" fillId="0" borderId="26" xfId="61" applyFont="1" applyFill="1" applyBorder="1" applyAlignment="1" quotePrefix="1">
      <alignment horizontal="center" vertical="center"/>
      <protection/>
    </xf>
    <xf numFmtId="191" fontId="6" fillId="0" borderId="19" xfId="61" applyNumberFormat="1" applyFont="1" applyFill="1" applyBorder="1" applyAlignment="1">
      <alignment horizontal="right" vertical="center" shrinkToFit="1"/>
      <protection/>
    </xf>
    <xf numFmtId="178" fontId="6" fillId="0" borderId="19" xfId="61" applyNumberFormat="1" applyFont="1" applyFill="1" applyBorder="1" applyAlignment="1">
      <alignment vertical="center"/>
      <protection/>
    </xf>
    <xf numFmtId="178" fontId="6" fillId="0" borderId="19" xfId="61" applyNumberFormat="1" applyFont="1" applyFill="1" applyBorder="1" applyAlignment="1">
      <alignment horizontal="right" vertical="center"/>
      <protection/>
    </xf>
    <xf numFmtId="178" fontId="6" fillId="33" borderId="19" xfId="61" applyNumberFormat="1" applyFont="1" applyFill="1" applyBorder="1" applyAlignment="1">
      <alignment vertical="center"/>
      <protection/>
    </xf>
    <xf numFmtId="0" fontId="6" fillId="0" borderId="22" xfId="61" applyFont="1" applyFill="1" applyBorder="1" applyAlignment="1" quotePrefix="1">
      <alignment horizontal="center" vertical="center"/>
      <protection/>
    </xf>
    <xf numFmtId="0" fontId="2" fillId="0" borderId="0" xfId="61" applyFont="1" applyFill="1" applyAlignment="1">
      <alignment vertical="center"/>
      <protection/>
    </xf>
    <xf numFmtId="0" fontId="8" fillId="0" borderId="20" xfId="61" applyFont="1" applyFill="1" applyBorder="1" applyAlignment="1" quotePrefix="1">
      <alignment horizontal="center" vertical="center"/>
      <protection/>
    </xf>
    <xf numFmtId="0" fontId="8" fillId="0" borderId="14" xfId="61" applyFont="1" applyFill="1" applyBorder="1" applyAlignment="1" quotePrefix="1">
      <alignment horizontal="center" vertical="center"/>
      <protection/>
    </xf>
    <xf numFmtId="178" fontId="6" fillId="0" borderId="20" xfId="61" applyNumberFormat="1" applyFont="1" applyFill="1" applyBorder="1" applyAlignment="1">
      <alignment vertical="center"/>
      <protection/>
    </xf>
    <xf numFmtId="0" fontId="8" fillId="0" borderId="27" xfId="61" applyFont="1" applyFill="1" applyBorder="1" applyAlignment="1" quotePrefix="1">
      <alignment horizontal="center" vertical="center"/>
      <protection/>
    </xf>
    <xf numFmtId="178" fontId="6" fillId="0" borderId="24" xfId="61" applyNumberFormat="1" applyFont="1" applyFill="1" applyBorder="1" applyAlignment="1">
      <alignment vertical="center"/>
      <protection/>
    </xf>
    <xf numFmtId="187" fontId="59" fillId="0" borderId="0" xfId="61" applyNumberFormat="1" applyFont="1" applyFill="1" applyAlignment="1">
      <alignment horizontal="right"/>
      <protection/>
    </xf>
    <xf numFmtId="185" fontId="6" fillId="0" borderId="19" xfId="61" applyNumberFormat="1" applyFont="1" applyFill="1" applyBorder="1" applyAlignment="1">
      <alignment horizontal="right" vertical="center" shrinkToFit="1"/>
      <protection/>
    </xf>
    <xf numFmtId="194" fontId="6" fillId="0" borderId="19" xfId="61" applyNumberFormat="1" applyFont="1" applyFill="1" applyBorder="1" applyAlignment="1">
      <alignment horizontal="right" vertical="center" shrinkToFit="1"/>
      <protection/>
    </xf>
    <xf numFmtId="0" fontId="62" fillId="0" borderId="0" xfId="61" applyFont="1" applyFill="1">
      <alignment/>
      <protection/>
    </xf>
    <xf numFmtId="176" fontId="60" fillId="0" borderId="0" xfId="61" applyNumberFormat="1" applyFont="1" applyFill="1" applyAlignment="1">
      <alignment horizontal="right"/>
      <protection/>
    </xf>
    <xf numFmtId="179" fontId="60" fillId="0" borderId="0" xfId="61" applyNumberFormat="1" applyFont="1" applyFill="1" applyAlignment="1">
      <alignment horizontal="right"/>
      <protection/>
    </xf>
    <xf numFmtId="0" fontId="60" fillId="0" borderId="11" xfId="61" applyFont="1" applyFill="1" applyBorder="1" applyAlignment="1" quotePrefix="1">
      <alignment horizontal="left"/>
      <protection/>
    </xf>
    <xf numFmtId="181" fontId="9" fillId="0" borderId="0" xfId="61" applyNumberFormat="1" applyFont="1" applyFill="1" applyAlignment="1">
      <alignment horizontal="right"/>
      <protection/>
    </xf>
    <xf numFmtId="177" fontId="60" fillId="0" borderId="0" xfId="61" applyNumberFormat="1" applyFont="1" applyFill="1" applyAlignment="1">
      <alignment horizontal="right"/>
      <protection/>
    </xf>
    <xf numFmtId="182" fontId="9" fillId="0" borderId="0" xfId="61" applyNumberFormat="1" applyFont="1" applyFill="1" applyAlignment="1">
      <alignment horizontal="right"/>
      <protection/>
    </xf>
    <xf numFmtId="0" fontId="60" fillId="0" borderId="14" xfId="61" applyFont="1" applyFill="1" applyBorder="1" applyAlignment="1" quotePrefix="1">
      <alignment horizontal="left"/>
      <protection/>
    </xf>
    <xf numFmtId="176" fontId="9" fillId="0" borderId="0" xfId="61" applyNumberFormat="1" applyFont="1" applyFill="1">
      <alignment/>
      <protection/>
    </xf>
    <xf numFmtId="177" fontId="9" fillId="0" borderId="0" xfId="61" applyNumberFormat="1" applyFont="1" applyFill="1">
      <alignment/>
      <protection/>
    </xf>
    <xf numFmtId="188" fontId="9" fillId="0" borderId="0" xfId="61" applyNumberFormat="1" applyFont="1" applyFill="1" applyAlignment="1">
      <alignment horizontal="right"/>
      <protection/>
    </xf>
    <xf numFmtId="186" fontId="9" fillId="0" borderId="0" xfId="61" applyNumberFormat="1" applyFont="1" applyFill="1" applyAlignment="1">
      <alignment horizontal="right"/>
      <protection/>
    </xf>
    <xf numFmtId="189" fontId="9" fillId="0" borderId="0" xfId="61" applyNumberFormat="1" applyFont="1" applyFill="1" applyAlignment="1">
      <alignment horizontal="right"/>
      <protection/>
    </xf>
    <xf numFmtId="176" fontId="9" fillId="0" borderId="0" xfId="61" applyNumberFormat="1" applyFont="1" applyFill="1" applyBorder="1">
      <alignment/>
      <protection/>
    </xf>
    <xf numFmtId="1" fontId="9" fillId="0" borderId="0" xfId="61" applyNumberFormat="1" applyFont="1" applyFill="1" applyAlignment="1">
      <alignment horizontal="right"/>
      <protection/>
    </xf>
    <xf numFmtId="179" fontId="60" fillId="33" borderId="0" xfId="61" applyNumberFormat="1" applyFont="1" applyFill="1" applyAlignment="1">
      <alignment horizontal="right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2" fillId="0" borderId="14" xfId="61" applyFont="1" applyFill="1" applyBorder="1" applyAlignment="1">
      <alignment horizontal="center" vertical="center"/>
      <protection/>
    </xf>
    <xf numFmtId="0" fontId="6" fillId="0" borderId="28" xfId="61" applyFont="1" applyFill="1" applyBorder="1" applyAlignment="1" quotePrefix="1">
      <alignment horizontal="center" vertical="center" wrapText="1"/>
      <protection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29" xfId="61" applyFont="1" applyFill="1" applyBorder="1" applyAlignment="1" quotePrefix="1">
      <alignment horizontal="center"/>
      <protection/>
    </xf>
    <xf numFmtId="0" fontId="6" fillId="0" borderId="30" xfId="61" applyFont="1" applyFill="1" applyBorder="1" applyAlignment="1">
      <alignment horizontal="center"/>
      <protection/>
    </xf>
    <xf numFmtId="0" fontId="6" fillId="0" borderId="30" xfId="61" applyFont="1" applyFill="1" applyBorder="1" applyAlignment="1" quotePrefix="1">
      <alignment horizontal="center"/>
      <protection/>
    </xf>
    <xf numFmtId="0" fontId="6" fillId="0" borderId="29" xfId="61" applyFont="1" applyFill="1" applyBorder="1" applyAlignment="1" quotePrefix="1">
      <alignment horizontal="distributed"/>
      <protection/>
    </xf>
    <xf numFmtId="0" fontId="6" fillId="0" borderId="30" xfId="61" applyFont="1" applyFill="1" applyBorder="1" applyAlignment="1">
      <alignment horizontal="distributed"/>
      <protection/>
    </xf>
    <xf numFmtId="0" fontId="2" fillId="0" borderId="15" xfId="61" applyFont="1" applyFill="1" applyBorder="1" applyAlignment="1">
      <alignment horizontal="center" vertical="center" wrapText="1"/>
      <protection/>
    </xf>
    <xf numFmtId="0" fontId="2" fillId="0" borderId="30" xfId="61" applyFont="1" applyFill="1" applyBorder="1" applyAlignment="1">
      <alignment horizontal="center"/>
      <protection/>
    </xf>
    <xf numFmtId="0" fontId="6" fillId="0" borderId="21" xfId="61" applyFont="1" applyFill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12" fillId="0" borderId="22" xfId="61" applyFont="1" applyFill="1" applyBorder="1" applyAlignment="1">
      <alignment horizontal="distributed" vertical="center" wrapText="1"/>
      <protection/>
    </xf>
    <xf numFmtId="0" fontId="12" fillId="0" borderId="20" xfId="61" applyFont="1" applyFill="1" applyBorder="1" applyAlignment="1">
      <alignment horizontal="distributed" vertical="center" wrapText="1"/>
      <protection/>
    </xf>
    <xf numFmtId="0" fontId="12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6" fillId="0" borderId="11" xfId="61" applyFont="1" applyFill="1" applyBorder="1" applyAlignment="1" quotePrefix="1">
      <alignment horizontal="center"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6" fillId="0" borderId="28" xfId="61" applyFont="1" applyFill="1" applyBorder="1" applyAlignment="1" quotePrefix="1">
      <alignment horizontal="center"/>
      <protection/>
    </xf>
    <xf numFmtId="0" fontId="2" fillId="0" borderId="15" xfId="61" applyFont="1" applyFill="1" applyBorder="1" applyAlignment="1">
      <alignment horizontal="center"/>
      <protection/>
    </xf>
    <xf numFmtId="0" fontId="6" fillId="0" borderId="15" xfId="61" applyFont="1" applyFill="1" applyBorder="1" applyAlignment="1" quotePrefix="1">
      <alignment horizontal="center" vertical="center"/>
      <protection/>
    </xf>
    <xf numFmtId="0" fontId="2" fillId="0" borderId="16" xfId="61" applyFont="1" applyFill="1" applyBorder="1" applyAlignment="1">
      <alignment horizontal="center" vertical="center"/>
      <protection/>
    </xf>
    <xf numFmtId="0" fontId="6" fillId="0" borderId="21" xfId="61" applyFont="1" applyFill="1" applyBorder="1" applyAlignment="1" quotePrefix="1">
      <alignment horizontal="center" vertical="center" wrapText="1"/>
      <protection/>
    </xf>
    <xf numFmtId="0" fontId="2" fillId="0" borderId="16" xfId="61" applyFont="1" applyFill="1" applyBorder="1" applyAlignment="1">
      <alignment horizontal="center" vertical="center" wrapText="1"/>
      <protection/>
    </xf>
    <xf numFmtId="0" fontId="6" fillId="0" borderId="31" xfId="61" applyFont="1" applyFill="1" applyBorder="1" applyAlignment="1" quotePrefix="1">
      <alignment horizontal="center"/>
      <protection/>
    </xf>
    <xf numFmtId="0" fontId="6" fillId="0" borderId="14" xfId="61" applyFont="1" applyFill="1" applyBorder="1" applyAlignment="1" quotePrefix="1">
      <alignment horizontal="center" vertical="center"/>
      <protection/>
    </xf>
    <xf numFmtId="0" fontId="6" fillId="0" borderId="28" xfId="61" applyFont="1" applyFill="1" applyBorder="1" applyAlignment="1">
      <alignment horizontal="center" vertical="center" wrapText="1"/>
      <protection/>
    </xf>
    <xf numFmtId="0" fontId="6" fillId="0" borderId="21" xfId="61" applyFont="1" applyFill="1" applyBorder="1" applyAlignment="1" quotePrefix="1">
      <alignment horizontal="distributed" vertical="center" wrapText="1"/>
      <protection/>
    </xf>
    <xf numFmtId="0" fontId="2" fillId="0" borderId="15" xfId="61" applyFont="1" applyFill="1" applyBorder="1" applyAlignment="1">
      <alignment horizontal="distributed" vertical="center" wrapText="1"/>
      <protection/>
    </xf>
    <xf numFmtId="0" fontId="2" fillId="0" borderId="16" xfId="61" applyFont="1" applyFill="1" applyBorder="1" applyAlignment="1">
      <alignment horizontal="distributed" vertical="center" wrapText="1"/>
      <protection/>
    </xf>
    <xf numFmtId="0" fontId="6" fillId="0" borderId="29" xfId="61" applyFont="1" applyFill="1" applyBorder="1" applyAlignment="1">
      <alignment horizontal="center"/>
      <protection/>
    </xf>
    <xf numFmtId="0" fontId="6" fillId="0" borderId="21" xfId="61" applyFont="1" applyFill="1" applyBorder="1" applyAlignment="1">
      <alignment horizontal="distributed" vertical="center" wrapText="1"/>
      <protection/>
    </xf>
    <xf numFmtId="0" fontId="6" fillId="0" borderId="15" xfId="61" applyFont="1" applyFill="1" applyBorder="1" applyAlignment="1" quotePrefix="1">
      <alignment horizontal="center" vertical="center" wrapText="1"/>
      <protection/>
    </xf>
    <xf numFmtId="0" fontId="6" fillId="0" borderId="16" xfId="61" applyFont="1" applyFill="1" applyBorder="1" applyAlignment="1" quotePrefix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ts01_keizai_2004_0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8"/>
  <sheetViews>
    <sheetView showGridLines="0" view="pageBreakPreview" zoomScaleSheetLayoutView="100" zoomScalePageLayoutView="0" workbookViewId="0" topLeftCell="A4">
      <pane xSplit="1" ySplit="7" topLeftCell="B11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A4" sqref="A4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="20" customFormat="1" ht="11.25">
      <c r="A1" s="20" t="s">
        <v>107</v>
      </c>
    </row>
    <row r="2" s="20" customFormat="1" ht="11.25">
      <c r="A2" s="30" t="s">
        <v>95</v>
      </c>
    </row>
    <row r="3" spans="1:20" s="1" customFormat="1" ht="18" customHeight="1">
      <c r="A3" s="1" t="s">
        <v>70</v>
      </c>
      <c r="T3" s="31" t="s">
        <v>70</v>
      </c>
    </row>
    <row r="4" spans="10:11" ht="18" customHeight="1">
      <c r="J4" s="32" t="s">
        <v>97</v>
      </c>
      <c r="K4" s="2" t="s">
        <v>98</v>
      </c>
    </row>
    <row r="5" spans="1:20" ht="18" customHeight="1" thickBot="1">
      <c r="A5" s="33" t="s">
        <v>99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T5" s="34" t="s">
        <v>0</v>
      </c>
    </row>
    <row r="6" spans="1:20" ht="12" customHeight="1">
      <c r="A6" s="35"/>
      <c r="B6" s="14" t="s">
        <v>4</v>
      </c>
      <c r="C6" s="174" t="s">
        <v>5</v>
      </c>
      <c r="D6" s="175"/>
      <c r="E6" s="36" t="s">
        <v>6</v>
      </c>
      <c r="F6" s="105" t="s">
        <v>7</v>
      </c>
      <c r="G6" s="15" t="s">
        <v>8</v>
      </c>
      <c r="H6" s="191" t="s">
        <v>9</v>
      </c>
      <c r="I6" s="174" t="s">
        <v>46</v>
      </c>
      <c r="J6" s="197"/>
      <c r="K6" s="176"/>
      <c r="L6" s="177" t="s">
        <v>125</v>
      </c>
      <c r="M6" s="178"/>
      <c r="N6" s="171" t="s">
        <v>10</v>
      </c>
      <c r="O6" s="174" t="s">
        <v>11</v>
      </c>
      <c r="P6" s="180"/>
      <c r="Q6" s="171" t="s">
        <v>96</v>
      </c>
      <c r="R6" s="174" t="s">
        <v>126</v>
      </c>
      <c r="S6" s="176"/>
      <c r="T6" s="5"/>
    </row>
    <row r="7" spans="1:20" ht="12" customHeight="1">
      <c r="A7" s="189" t="s">
        <v>13</v>
      </c>
      <c r="B7" s="37" t="s">
        <v>14</v>
      </c>
      <c r="C7" s="10" t="s">
        <v>15</v>
      </c>
      <c r="D7" s="38" t="s">
        <v>16</v>
      </c>
      <c r="E7" s="195" t="s">
        <v>65</v>
      </c>
      <c r="F7" s="93" t="s">
        <v>7</v>
      </c>
      <c r="G7" s="14" t="s">
        <v>17</v>
      </c>
      <c r="H7" s="192"/>
      <c r="I7" s="15" t="s">
        <v>132</v>
      </c>
      <c r="J7" s="39" t="s">
        <v>18</v>
      </c>
      <c r="K7" s="4" t="s">
        <v>19</v>
      </c>
      <c r="L7" s="40"/>
      <c r="M7" s="35"/>
      <c r="N7" s="179"/>
      <c r="O7" s="41"/>
      <c r="P7" s="35"/>
      <c r="Q7" s="172"/>
      <c r="R7" s="181" t="s">
        <v>135</v>
      </c>
      <c r="S7" s="181" t="s">
        <v>136</v>
      </c>
      <c r="T7" s="169" t="s">
        <v>1</v>
      </c>
    </row>
    <row r="8" spans="1:20" ht="12" customHeight="1">
      <c r="A8" s="190"/>
      <c r="B8" s="42" t="s">
        <v>20</v>
      </c>
      <c r="C8" s="11" t="s">
        <v>71</v>
      </c>
      <c r="D8" s="14" t="s">
        <v>66</v>
      </c>
      <c r="E8" s="179"/>
      <c r="F8" s="94" t="s">
        <v>21</v>
      </c>
      <c r="G8" s="14" t="s">
        <v>22</v>
      </c>
      <c r="H8" s="193" t="s">
        <v>23</v>
      </c>
      <c r="I8" s="87" t="s">
        <v>133</v>
      </c>
      <c r="J8" s="14" t="s">
        <v>24</v>
      </c>
      <c r="K8" s="4" t="s">
        <v>25</v>
      </c>
      <c r="L8" s="43" t="s">
        <v>26</v>
      </c>
      <c r="M8" s="44" t="s">
        <v>100</v>
      </c>
      <c r="N8" s="179"/>
      <c r="O8" s="14" t="s">
        <v>27</v>
      </c>
      <c r="P8" s="4" t="s">
        <v>28</v>
      </c>
      <c r="Q8" s="172"/>
      <c r="R8" s="182"/>
      <c r="S8" s="182"/>
      <c r="T8" s="170"/>
    </row>
    <row r="9" spans="1:20" ht="12" customHeight="1">
      <c r="A9" s="45"/>
      <c r="B9" s="46" t="s">
        <v>101</v>
      </c>
      <c r="C9" s="12" t="s">
        <v>119</v>
      </c>
      <c r="D9" s="16" t="s">
        <v>120</v>
      </c>
      <c r="E9" s="196"/>
      <c r="F9" s="95" t="s">
        <v>29</v>
      </c>
      <c r="G9" s="16" t="s">
        <v>121</v>
      </c>
      <c r="H9" s="194"/>
      <c r="I9" s="16" t="s">
        <v>122</v>
      </c>
      <c r="J9" s="16" t="s">
        <v>123</v>
      </c>
      <c r="K9" s="3" t="s">
        <v>124</v>
      </c>
      <c r="L9" s="47"/>
      <c r="M9" s="45"/>
      <c r="N9" s="48" t="s">
        <v>30</v>
      </c>
      <c r="O9" s="47"/>
      <c r="P9" s="45"/>
      <c r="Q9" s="173"/>
      <c r="R9" s="183"/>
      <c r="S9" s="183"/>
      <c r="T9" s="6"/>
    </row>
    <row r="10" spans="1:28" s="53" customFormat="1" ht="12.75" customHeight="1">
      <c r="A10" s="49" t="s">
        <v>32</v>
      </c>
      <c r="B10" s="26" t="s">
        <v>33</v>
      </c>
      <c r="C10" s="26" t="s">
        <v>34</v>
      </c>
      <c r="D10" s="50" t="s">
        <v>35</v>
      </c>
      <c r="E10" s="26" t="s">
        <v>36</v>
      </c>
      <c r="F10" s="50" t="s">
        <v>34</v>
      </c>
      <c r="G10" s="51" t="s">
        <v>127</v>
      </c>
      <c r="H10" s="26" t="s">
        <v>37</v>
      </c>
      <c r="I10" s="26" t="s">
        <v>131</v>
      </c>
      <c r="J10" s="26" t="s">
        <v>38</v>
      </c>
      <c r="K10" s="27" t="s">
        <v>39</v>
      </c>
      <c r="L10" s="51" t="s">
        <v>40</v>
      </c>
      <c r="M10" s="27" t="s">
        <v>34</v>
      </c>
      <c r="N10" s="26" t="s">
        <v>127</v>
      </c>
      <c r="O10" s="26" t="s">
        <v>114</v>
      </c>
      <c r="P10" s="26" t="s">
        <v>114</v>
      </c>
      <c r="Q10" s="26" t="s">
        <v>34</v>
      </c>
      <c r="R10" s="26" t="s">
        <v>41</v>
      </c>
      <c r="S10" s="27" t="s">
        <v>41</v>
      </c>
      <c r="T10" s="52" t="s">
        <v>32</v>
      </c>
      <c r="U10" s="79"/>
      <c r="V10" s="79"/>
      <c r="W10" s="79"/>
      <c r="X10" s="79"/>
      <c r="Y10" s="79"/>
      <c r="Z10" s="79"/>
      <c r="AA10" s="79"/>
      <c r="AB10" s="79"/>
    </row>
    <row r="11" spans="1:21" ht="3.75" customHeight="1">
      <c r="A11" s="3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4"/>
      <c r="U11" s="65"/>
    </row>
    <row r="12" spans="1:20" s="5" customFormat="1" ht="10.5" customHeight="1">
      <c r="A12" s="55" t="s">
        <v>173</v>
      </c>
      <c r="B12" s="13">
        <v>846922</v>
      </c>
      <c r="C12" s="13" t="s">
        <v>219</v>
      </c>
      <c r="D12" s="13" t="s">
        <v>196</v>
      </c>
      <c r="E12" s="13">
        <v>4417</v>
      </c>
      <c r="F12" s="56">
        <v>96002</v>
      </c>
      <c r="G12" s="17">
        <v>100.7</v>
      </c>
      <c r="H12" s="56">
        <v>67214</v>
      </c>
      <c r="I12" s="17">
        <v>100.4</v>
      </c>
      <c r="J12" s="17">
        <v>10.3</v>
      </c>
      <c r="K12" s="25">
        <v>0.64</v>
      </c>
      <c r="L12" s="13">
        <v>45</v>
      </c>
      <c r="M12" s="13">
        <v>18003</v>
      </c>
      <c r="N12" s="17">
        <v>99.4</v>
      </c>
      <c r="O12" s="56">
        <v>1166</v>
      </c>
      <c r="P12" s="56">
        <v>1401</v>
      </c>
      <c r="Q12" s="13">
        <v>360583</v>
      </c>
      <c r="R12" s="13">
        <v>21278</v>
      </c>
      <c r="S12" s="13">
        <v>11228</v>
      </c>
      <c r="T12" s="57" t="s">
        <v>173</v>
      </c>
    </row>
    <row r="13" spans="1:20" s="5" customFormat="1" ht="10.5" customHeight="1">
      <c r="A13" s="55" t="s">
        <v>179</v>
      </c>
      <c r="B13" s="13" t="s">
        <v>177</v>
      </c>
      <c r="C13" s="13">
        <v>67990</v>
      </c>
      <c r="D13" s="13" t="s">
        <v>197</v>
      </c>
      <c r="E13" s="13" t="s">
        <v>178</v>
      </c>
      <c r="F13" s="56">
        <v>103685</v>
      </c>
      <c r="G13" s="17">
        <v>96.1</v>
      </c>
      <c r="H13" s="56">
        <v>65520</v>
      </c>
      <c r="I13" s="17">
        <v>100.2</v>
      </c>
      <c r="J13" s="17">
        <v>11</v>
      </c>
      <c r="K13" s="25">
        <v>0.75</v>
      </c>
      <c r="L13" s="13">
        <v>57</v>
      </c>
      <c r="M13" s="13">
        <v>11726</v>
      </c>
      <c r="N13" s="17">
        <v>99.3</v>
      </c>
      <c r="O13" s="56">
        <v>1214</v>
      </c>
      <c r="P13" s="56">
        <v>1135</v>
      </c>
      <c r="Q13" s="13">
        <v>348740</v>
      </c>
      <c r="R13" s="13">
        <v>21634</v>
      </c>
      <c r="S13" s="13">
        <v>11264</v>
      </c>
      <c r="T13" s="57" t="s">
        <v>149</v>
      </c>
    </row>
    <row r="14" spans="1:20" s="117" customFormat="1" ht="11.25" customHeight="1">
      <c r="A14" s="156" t="s">
        <v>176</v>
      </c>
      <c r="B14" s="123">
        <v>839615</v>
      </c>
      <c r="C14" s="154">
        <v>67244</v>
      </c>
      <c r="D14" s="157">
        <v>15827</v>
      </c>
      <c r="E14" s="154">
        <v>5568</v>
      </c>
      <c r="F14" s="157">
        <v>116894</v>
      </c>
      <c r="G14" s="123" t="s">
        <v>115</v>
      </c>
      <c r="H14" s="157" t="s">
        <v>220</v>
      </c>
      <c r="I14" s="158">
        <v>101.3</v>
      </c>
      <c r="J14" s="158">
        <v>11.6</v>
      </c>
      <c r="K14" s="159">
        <v>0.8</v>
      </c>
      <c r="L14" s="154">
        <v>51</v>
      </c>
      <c r="M14" s="154">
        <v>7117</v>
      </c>
      <c r="N14" s="158">
        <v>99.4</v>
      </c>
      <c r="O14" s="157">
        <v>1213</v>
      </c>
      <c r="P14" s="157">
        <v>1015</v>
      </c>
      <c r="Q14" s="154">
        <v>343494</v>
      </c>
      <c r="R14" s="123">
        <v>22451</v>
      </c>
      <c r="S14" s="136">
        <v>11612</v>
      </c>
      <c r="T14" s="160" t="s">
        <v>175</v>
      </c>
    </row>
    <row r="15" spans="1:20" ht="9.75" customHeight="1">
      <c r="A15" s="55"/>
      <c r="J15" s="153">
        <v>11.3</v>
      </c>
      <c r="T15" s="57"/>
    </row>
    <row r="16" spans="1:21" s="5" customFormat="1" ht="10.5" customHeight="1">
      <c r="A16" s="108" t="s">
        <v>235</v>
      </c>
      <c r="B16" s="109">
        <v>839887</v>
      </c>
      <c r="C16" s="109" t="s">
        <v>160</v>
      </c>
      <c r="D16" s="13">
        <v>981</v>
      </c>
      <c r="E16" s="110">
        <v>436</v>
      </c>
      <c r="F16" s="109">
        <v>10423</v>
      </c>
      <c r="G16" s="111">
        <v>93</v>
      </c>
      <c r="H16" s="112">
        <v>6231</v>
      </c>
      <c r="I16" s="111">
        <v>90.2</v>
      </c>
      <c r="J16" s="111">
        <v>11.3</v>
      </c>
      <c r="K16" s="150">
        <v>0.78</v>
      </c>
      <c r="L16" s="113">
        <v>5</v>
      </c>
      <c r="M16" s="112">
        <v>442</v>
      </c>
      <c r="N16" s="114">
        <v>99.7</v>
      </c>
      <c r="O16" s="113">
        <v>82</v>
      </c>
      <c r="P16" s="113">
        <v>84</v>
      </c>
      <c r="Q16" s="109">
        <v>23739</v>
      </c>
      <c r="R16" s="109">
        <v>22152</v>
      </c>
      <c r="S16" s="109">
        <v>11535</v>
      </c>
      <c r="T16" s="57" t="s">
        <v>235</v>
      </c>
      <c r="U16" s="81"/>
    </row>
    <row r="17" spans="1:21" s="5" customFormat="1" ht="10.5" customHeight="1">
      <c r="A17" s="115" t="s">
        <v>145</v>
      </c>
      <c r="B17" s="109">
        <v>839834</v>
      </c>
      <c r="C17" s="109" t="s">
        <v>161</v>
      </c>
      <c r="D17" s="13">
        <v>1435</v>
      </c>
      <c r="E17" s="110">
        <v>562</v>
      </c>
      <c r="F17" s="109">
        <v>10498</v>
      </c>
      <c r="G17" s="111">
        <v>94.5</v>
      </c>
      <c r="H17" s="112">
        <v>5842</v>
      </c>
      <c r="I17" s="111">
        <v>85.7</v>
      </c>
      <c r="J17" s="111">
        <v>12.4</v>
      </c>
      <c r="K17" s="150">
        <v>0.79</v>
      </c>
      <c r="L17" s="113">
        <v>9</v>
      </c>
      <c r="M17" s="112">
        <v>2134</v>
      </c>
      <c r="N17" s="114" t="s">
        <v>162</v>
      </c>
      <c r="O17" s="113">
        <v>58</v>
      </c>
      <c r="P17" s="113">
        <v>61</v>
      </c>
      <c r="Q17" s="109">
        <v>33990</v>
      </c>
      <c r="R17" s="109">
        <v>21866</v>
      </c>
      <c r="S17" s="109">
        <v>11417</v>
      </c>
      <c r="T17" s="57" t="s">
        <v>145</v>
      </c>
      <c r="U17" s="81"/>
    </row>
    <row r="18" spans="1:21" s="5" customFormat="1" ht="10.5" customHeight="1">
      <c r="A18" s="108" t="s">
        <v>163</v>
      </c>
      <c r="B18" s="109">
        <v>839615</v>
      </c>
      <c r="C18" s="109" t="s">
        <v>164</v>
      </c>
      <c r="D18" s="13">
        <v>1207</v>
      </c>
      <c r="E18" s="110">
        <v>424</v>
      </c>
      <c r="F18" s="109">
        <v>14576</v>
      </c>
      <c r="G18" s="111">
        <v>91.1</v>
      </c>
      <c r="H18" s="112">
        <v>5209</v>
      </c>
      <c r="I18" s="111">
        <v>85.3</v>
      </c>
      <c r="J18" s="111">
        <v>12.5</v>
      </c>
      <c r="K18" s="150">
        <v>0.8</v>
      </c>
      <c r="L18" s="113">
        <v>2</v>
      </c>
      <c r="M18" s="112">
        <v>48</v>
      </c>
      <c r="N18" s="114" t="s">
        <v>162</v>
      </c>
      <c r="O18" s="113">
        <v>76</v>
      </c>
      <c r="P18" s="113">
        <v>53</v>
      </c>
      <c r="Q18" s="109">
        <v>26460</v>
      </c>
      <c r="R18" s="109">
        <v>21925</v>
      </c>
      <c r="S18" s="109">
        <v>11417</v>
      </c>
      <c r="T18" s="57" t="s">
        <v>163</v>
      </c>
      <c r="U18" s="81"/>
    </row>
    <row r="19" spans="1:21" s="5" customFormat="1" ht="10.5" customHeight="1">
      <c r="A19" s="108" t="s">
        <v>147</v>
      </c>
      <c r="B19" s="109">
        <v>839544</v>
      </c>
      <c r="C19" s="109" t="s">
        <v>165</v>
      </c>
      <c r="D19" s="13">
        <v>1303</v>
      </c>
      <c r="E19" s="110">
        <v>618</v>
      </c>
      <c r="F19" s="109">
        <v>8649</v>
      </c>
      <c r="G19" s="111">
        <v>88.8</v>
      </c>
      <c r="H19" s="112">
        <v>4989</v>
      </c>
      <c r="I19" s="111">
        <v>91.6</v>
      </c>
      <c r="J19" s="111">
        <v>12.8</v>
      </c>
      <c r="K19" s="150">
        <v>0.81</v>
      </c>
      <c r="L19" s="113">
        <v>3</v>
      </c>
      <c r="M19" s="112">
        <v>106</v>
      </c>
      <c r="N19" s="114" t="s">
        <v>166</v>
      </c>
      <c r="O19" s="113">
        <v>58</v>
      </c>
      <c r="P19" s="113">
        <v>68</v>
      </c>
      <c r="Q19" s="109">
        <v>20572</v>
      </c>
      <c r="R19" s="109">
        <v>22141</v>
      </c>
      <c r="S19" s="109">
        <v>11502</v>
      </c>
      <c r="T19" s="57" t="s">
        <v>147</v>
      </c>
      <c r="U19" s="81"/>
    </row>
    <row r="20" spans="1:21" s="5" customFormat="1" ht="10.5" customHeight="1">
      <c r="A20" s="108" t="s">
        <v>148</v>
      </c>
      <c r="B20" s="109">
        <v>839508</v>
      </c>
      <c r="C20" s="109" t="s">
        <v>167</v>
      </c>
      <c r="D20" s="13">
        <v>1242</v>
      </c>
      <c r="E20" s="110">
        <v>628</v>
      </c>
      <c r="F20" s="109">
        <v>7325</v>
      </c>
      <c r="G20" s="111">
        <v>87.3</v>
      </c>
      <c r="H20" s="112">
        <v>5237</v>
      </c>
      <c r="I20" s="111">
        <v>174.7</v>
      </c>
      <c r="J20" s="111">
        <v>13.2</v>
      </c>
      <c r="K20" s="150">
        <v>0.82</v>
      </c>
      <c r="L20" s="113">
        <v>2</v>
      </c>
      <c r="M20" s="112">
        <v>40</v>
      </c>
      <c r="N20" s="114" t="s">
        <v>168</v>
      </c>
      <c r="O20" s="113">
        <v>318</v>
      </c>
      <c r="P20" s="113">
        <v>25</v>
      </c>
      <c r="Q20" s="109">
        <v>28362</v>
      </c>
      <c r="R20" s="109">
        <v>22451</v>
      </c>
      <c r="S20" s="109">
        <v>11612</v>
      </c>
      <c r="T20" s="57" t="s">
        <v>148</v>
      </c>
      <c r="U20" s="81"/>
    </row>
    <row r="21" spans="1:21" s="5" customFormat="1" ht="10.5" customHeight="1">
      <c r="A21" s="108" t="s">
        <v>152</v>
      </c>
      <c r="B21" s="109">
        <v>839171</v>
      </c>
      <c r="C21" s="109" t="s">
        <v>206</v>
      </c>
      <c r="D21" s="13" t="s">
        <v>169</v>
      </c>
      <c r="E21" s="110">
        <v>344</v>
      </c>
      <c r="F21" s="109">
        <v>5141</v>
      </c>
      <c r="G21" s="111">
        <v>97.4</v>
      </c>
      <c r="H21" s="112">
        <v>6091</v>
      </c>
      <c r="I21" s="111">
        <v>84.4</v>
      </c>
      <c r="J21" s="111">
        <v>12.3</v>
      </c>
      <c r="K21" s="150">
        <v>0.84</v>
      </c>
      <c r="L21" s="113">
        <v>5</v>
      </c>
      <c r="M21" s="112">
        <v>682</v>
      </c>
      <c r="N21" s="114" t="s">
        <v>166</v>
      </c>
      <c r="O21" s="113">
        <v>27</v>
      </c>
      <c r="P21" s="113">
        <v>269</v>
      </c>
      <c r="Q21" s="109">
        <v>30811</v>
      </c>
      <c r="R21" s="109">
        <v>22143</v>
      </c>
      <c r="S21" s="109">
        <v>11519</v>
      </c>
      <c r="T21" s="57" t="s">
        <v>152</v>
      </c>
      <c r="U21" s="81"/>
    </row>
    <row r="22" spans="1:21" s="5" customFormat="1" ht="10.5" customHeight="1">
      <c r="A22" s="108" t="s">
        <v>2</v>
      </c>
      <c r="B22" s="109">
        <v>838762</v>
      </c>
      <c r="C22" s="109">
        <v>4797</v>
      </c>
      <c r="D22" s="13">
        <v>1742</v>
      </c>
      <c r="E22" s="110">
        <v>427</v>
      </c>
      <c r="F22" s="109">
        <v>3383</v>
      </c>
      <c r="G22" s="17">
        <v>94.4</v>
      </c>
      <c r="H22" s="112">
        <v>5640</v>
      </c>
      <c r="I22" s="17">
        <v>85.2</v>
      </c>
      <c r="J22" s="17">
        <v>12.5</v>
      </c>
      <c r="K22" s="150">
        <v>0.86</v>
      </c>
      <c r="L22" s="113">
        <v>4</v>
      </c>
      <c r="M22" s="112">
        <v>327</v>
      </c>
      <c r="N22" s="114" t="s">
        <v>181</v>
      </c>
      <c r="O22" s="113">
        <v>46</v>
      </c>
      <c r="P22" s="113">
        <v>77</v>
      </c>
      <c r="Q22" s="109">
        <v>24856</v>
      </c>
      <c r="R22" s="109">
        <v>22193</v>
      </c>
      <c r="S22" s="109">
        <v>11568</v>
      </c>
      <c r="T22" s="57" t="s">
        <v>2</v>
      </c>
      <c r="U22" s="81"/>
    </row>
    <row r="23" spans="1:21" s="5" customFormat="1" ht="10.5" customHeight="1">
      <c r="A23" s="108" t="s">
        <v>156</v>
      </c>
      <c r="B23" s="109">
        <v>838198</v>
      </c>
      <c r="C23" s="109">
        <v>6305</v>
      </c>
      <c r="D23" s="13">
        <v>2105</v>
      </c>
      <c r="E23" s="110">
        <v>351</v>
      </c>
      <c r="F23" s="109">
        <v>8228</v>
      </c>
      <c r="G23" s="111">
        <v>99.8</v>
      </c>
      <c r="H23" s="112">
        <v>5453</v>
      </c>
      <c r="I23" s="111">
        <v>87.2</v>
      </c>
      <c r="J23" s="111">
        <v>13.4</v>
      </c>
      <c r="K23" s="150">
        <v>0.88</v>
      </c>
      <c r="L23" s="113">
        <v>3</v>
      </c>
      <c r="M23" s="112">
        <v>140</v>
      </c>
      <c r="N23" s="114" t="s">
        <v>166</v>
      </c>
      <c r="O23" s="109">
        <v>103</v>
      </c>
      <c r="P23" s="109">
        <v>73</v>
      </c>
      <c r="Q23" s="109">
        <v>28513</v>
      </c>
      <c r="R23" s="109">
        <v>22698</v>
      </c>
      <c r="S23" s="109">
        <v>11738</v>
      </c>
      <c r="T23" s="119" t="s">
        <v>156</v>
      </c>
      <c r="U23" s="81"/>
    </row>
    <row r="24" spans="1:21" s="5" customFormat="1" ht="10.5" customHeight="1">
      <c r="A24" s="108" t="s">
        <v>157</v>
      </c>
      <c r="B24" s="109">
        <v>835603</v>
      </c>
      <c r="C24" s="109">
        <v>4741</v>
      </c>
      <c r="D24" s="13">
        <v>880</v>
      </c>
      <c r="E24" s="110">
        <v>527</v>
      </c>
      <c r="F24" s="109">
        <v>13475</v>
      </c>
      <c r="G24" s="111">
        <v>95.5</v>
      </c>
      <c r="H24" s="112">
        <v>5143</v>
      </c>
      <c r="I24" s="111">
        <v>88.7</v>
      </c>
      <c r="J24" s="111">
        <v>12.1</v>
      </c>
      <c r="K24" s="150">
        <v>0.89</v>
      </c>
      <c r="L24" s="113">
        <v>1</v>
      </c>
      <c r="M24" s="112">
        <v>126</v>
      </c>
      <c r="N24" s="114">
        <v>101.8</v>
      </c>
      <c r="O24" s="109">
        <v>151</v>
      </c>
      <c r="P24" s="109">
        <v>98</v>
      </c>
      <c r="Q24" s="109">
        <v>26186</v>
      </c>
      <c r="R24" s="109">
        <v>22779</v>
      </c>
      <c r="S24" s="122">
        <v>11630</v>
      </c>
      <c r="T24" s="119" t="s">
        <v>157</v>
      </c>
      <c r="U24" s="81"/>
    </row>
    <row r="25" spans="1:21" s="5" customFormat="1" ht="10.5" customHeight="1">
      <c r="A25" s="55" t="s">
        <v>158</v>
      </c>
      <c r="B25" s="13">
        <v>836067</v>
      </c>
      <c r="C25" s="109">
        <v>5199</v>
      </c>
      <c r="D25" s="13">
        <v>909</v>
      </c>
      <c r="E25" s="131">
        <v>372</v>
      </c>
      <c r="F25" s="13">
        <v>8033</v>
      </c>
      <c r="G25" s="17">
        <v>102.4</v>
      </c>
      <c r="H25" s="112">
        <v>4892</v>
      </c>
      <c r="I25" s="17">
        <v>94.8</v>
      </c>
      <c r="J25" s="17">
        <v>11.1</v>
      </c>
      <c r="K25" s="150">
        <v>0.92</v>
      </c>
      <c r="L25" s="5">
        <v>3</v>
      </c>
      <c r="M25" s="112">
        <v>5415</v>
      </c>
      <c r="N25" s="130" t="s">
        <v>210</v>
      </c>
      <c r="O25" s="13">
        <v>72</v>
      </c>
      <c r="P25" s="13">
        <v>112</v>
      </c>
      <c r="Q25" s="13">
        <v>22596</v>
      </c>
      <c r="R25" s="13">
        <v>22772</v>
      </c>
      <c r="S25" s="127">
        <v>11784</v>
      </c>
      <c r="T25" s="57" t="s">
        <v>158</v>
      </c>
      <c r="U25" s="81"/>
    </row>
    <row r="26" spans="1:21" s="5" customFormat="1" ht="10.5" customHeight="1">
      <c r="A26" s="55" t="s">
        <v>159</v>
      </c>
      <c r="B26" s="13">
        <v>835794</v>
      </c>
      <c r="C26" s="109">
        <v>5164</v>
      </c>
      <c r="D26" s="13">
        <v>1154</v>
      </c>
      <c r="E26" s="131">
        <v>482</v>
      </c>
      <c r="F26" s="13">
        <v>11962</v>
      </c>
      <c r="G26" s="17">
        <v>93.4</v>
      </c>
      <c r="H26" s="112">
        <v>5011</v>
      </c>
      <c r="I26" s="17">
        <v>121.4</v>
      </c>
      <c r="J26" s="17">
        <v>10.1</v>
      </c>
      <c r="K26" s="150">
        <v>0.94</v>
      </c>
      <c r="L26" s="5">
        <v>4</v>
      </c>
      <c r="M26" s="112">
        <v>4496</v>
      </c>
      <c r="N26" s="130" t="s">
        <v>221</v>
      </c>
      <c r="O26" s="13">
        <v>111</v>
      </c>
      <c r="P26" s="13">
        <v>52</v>
      </c>
      <c r="Q26" s="13">
        <v>35616</v>
      </c>
      <c r="R26" s="13">
        <v>22698</v>
      </c>
      <c r="S26" s="127">
        <v>11767</v>
      </c>
      <c r="T26" s="57" t="s">
        <v>159</v>
      </c>
      <c r="U26" s="81"/>
    </row>
    <row r="27" spans="1:21" s="5" customFormat="1" ht="10.5" customHeight="1">
      <c r="A27" s="55" t="s">
        <v>143</v>
      </c>
      <c r="B27" s="13">
        <v>835565</v>
      </c>
      <c r="C27" s="109">
        <v>5774</v>
      </c>
      <c r="D27" s="13">
        <v>1272</v>
      </c>
      <c r="E27" s="121">
        <v>433</v>
      </c>
      <c r="F27" s="13">
        <v>11804</v>
      </c>
      <c r="G27" s="17">
        <v>97.8</v>
      </c>
      <c r="H27" s="112">
        <v>5365</v>
      </c>
      <c r="I27" s="17">
        <v>124.2</v>
      </c>
      <c r="J27" s="17">
        <v>11.1</v>
      </c>
      <c r="K27" s="150">
        <v>0.92</v>
      </c>
      <c r="L27" s="5">
        <v>2</v>
      </c>
      <c r="M27" s="112">
        <v>76</v>
      </c>
      <c r="N27" s="130" t="s">
        <v>232</v>
      </c>
      <c r="O27" s="13">
        <v>93</v>
      </c>
      <c r="P27" s="13">
        <v>40</v>
      </c>
      <c r="Q27" s="13">
        <v>26890</v>
      </c>
      <c r="R27" s="13">
        <v>22565</v>
      </c>
      <c r="S27" s="127">
        <v>11825</v>
      </c>
      <c r="T27" s="57" t="s">
        <v>143</v>
      </c>
      <c r="U27" s="81"/>
    </row>
    <row r="28" spans="1:22" s="113" customFormat="1" ht="10.5" customHeight="1">
      <c r="A28" s="55" t="s">
        <v>144</v>
      </c>
      <c r="B28" s="13">
        <v>835473</v>
      </c>
      <c r="C28" s="109">
        <v>5682</v>
      </c>
      <c r="D28" s="13">
        <v>920</v>
      </c>
      <c r="E28" s="121">
        <v>319</v>
      </c>
      <c r="F28" s="13">
        <v>8964</v>
      </c>
      <c r="G28" s="17">
        <v>100.3</v>
      </c>
      <c r="H28" s="112">
        <v>5699</v>
      </c>
      <c r="I28" s="17">
        <v>91.9</v>
      </c>
      <c r="J28" s="17">
        <v>10.4</v>
      </c>
      <c r="K28" s="150">
        <v>0.93</v>
      </c>
      <c r="L28" s="5">
        <v>2</v>
      </c>
      <c r="M28" s="112">
        <v>90</v>
      </c>
      <c r="N28" s="130" t="s">
        <v>237</v>
      </c>
      <c r="O28" s="13">
        <v>102</v>
      </c>
      <c r="P28" s="13">
        <v>61</v>
      </c>
      <c r="Q28" s="13">
        <v>21250</v>
      </c>
      <c r="R28" s="13">
        <v>22655</v>
      </c>
      <c r="S28" s="127">
        <v>11907</v>
      </c>
      <c r="T28" s="57" t="s">
        <v>144</v>
      </c>
      <c r="U28" s="81"/>
      <c r="V28" s="5"/>
    </row>
    <row r="29" spans="1:21" s="5" customFormat="1" ht="10.5" customHeight="1">
      <c r="A29" s="60" t="s">
        <v>145</v>
      </c>
      <c r="B29" s="13">
        <v>835222</v>
      </c>
      <c r="C29" s="109">
        <v>4845</v>
      </c>
      <c r="D29" s="13">
        <v>1308</v>
      </c>
      <c r="E29" s="121">
        <v>291</v>
      </c>
      <c r="F29" s="13">
        <v>11059</v>
      </c>
      <c r="G29" s="17">
        <v>97.1</v>
      </c>
      <c r="H29" s="112">
        <v>5417</v>
      </c>
      <c r="I29" s="17" t="s">
        <v>115</v>
      </c>
      <c r="J29" s="17" t="s">
        <v>115</v>
      </c>
      <c r="K29" s="150">
        <v>0.91</v>
      </c>
      <c r="L29" s="5">
        <v>3</v>
      </c>
      <c r="M29" s="112">
        <v>80</v>
      </c>
      <c r="N29" s="130" t="s">
        <v>243</v>
      </c>
      <c r="O29" s="13">
        <v>49</v>
      </c>
      <c r="P29" s="13">
        <v>76</v>
      </c>
      <c r="Q29" s="13">
        <v>30485</v>
      </c>
      <c r="R29" s="13">
        <v>22273</v>
      </c>
      <c r="S29" s="127">
        <v>11907</v>
      </c>
      <c r="T29" s="57" t="s">
        <v>145</v>
      </c>
      <c r="U29" s="81"/>
    </row>
    <row r="30" spans="1:21" s="20" customFormat="1" ht="10.5" customHeight="1">
      <c r="A30" s="58" t="s">
        <v>236</v>
      </c>
      <c r="B30" s="123">
        <v>835016</v>
      </c>
      <c r="C30" s="124" t="s">
        <v>115</v>
      </c>
      <c r="D30" s="123">
        <v>1177</v>
      </c>
      <c r="E30" s="124" t="s">
        <v>115</v>
      </c>
      <c r="F30" s="123">
        <v>14566</v>
      </c>
      <c r="G30" s="124" t="s">
        <v>115</v>
      </c>
      <c r="H30" s="168">
        <v>5065</v>
      </c>
      <c r="I30" s="124" t="s">
        <v>115</v>
      </c>
      <c r="J30" s="124" t="s">
        <v>115</v>
      </c>
      <c r="K30" s="124" t="s">
        <v>115</v>
      </c>
      <c r="L30" s="20">
        <v>4</v>
      </c>
      <c r="M30" s="155">
        <v>1464</v>
      </c>
      <c r="N30" s="124" t="s">
        <v>115</v>
      </c>
      <c r="O30" s="167">
        <v>79</v>
      </c>
      <c r="P30" s="167">
        <v>29</v>
      </c>
      <c r="Q30" s="123">
        <v>23398</v>
      </c>
      <c r="R30" s="123">
        <v>22214</v>
      </c>
      <c r="S30" s="136">
        <v>11880</v>
      </c>
      <c r="T30" s="59" t="s">
        <v>163</v>
      </c>
      <c r="U30" s="125"/>
    </row>
    <row r="31" spans="1:22" s="117" customFormat="1" ht="3" customHeight="1">
      <c r="A31" s="58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23" t="s">
        <v>115</v>
      </c>
      <c r="Q31" s="20"/>
      <c r="R31" s="20"/>
      <c r="S31" s="20"/>
      <c r="T31" s="59"/>
      <c r="U31" s="125"/>
      <c r="V31" s="20"/>
    </row>
    <row r="32" spans="1:20" s="135" customFormat="1" ht="13.5" customHeight="1">
      <c r="A32" s="138" t="s">
        <v>64</v>
      </c>
      <c r="B32" s="152">
        <f>B30-B29</f>
        <v>-206</v>
      </c>
      <c r="C32" s="141">
        <f>(C29-C28)/C28*100</f>
        <v>-14.730728616684265</v>
      </c>
      <c r="D32" s="141">
        <f>(D30-D29)/D29*100</f>
        <v>-10.015290519877675</v>
      </c>
      <c r="E32" s="140">
        <f>(E29-E28)/E28*100</f>
        <v>-8.77742946708464</v>
      </c>
      <c r="F32" s="140">
        <f>(F30-F29)/F29*100</f>
        <v>31.711728004340355</v>
      </c>
      <c r="G32" s="140">
        <v>-3.2</v>
      </c>
      <c r="H32" s="140">
        <f>(H30-H29)/H29*100</f>
        <v>-6.498061657744139</v>
      </c>
      <c r="I32" s="140">
        <f>(I28-I27)/I27*100</f>
        <v>-26.006441223832528</v>
      </c>
      <c r="J32" s="140">
        <f>(J28-J27)/J27*100</f>
        <v>-6.3063063063063005</v>
      </c>
      <c r="K32" s="151">
        <f>K29-K28</f>
        <v>-0.020000000000000018</v>
      </c>
      <c r="L32" s="140">
        <f>(L30-L29)/L29*100</f>
        <v>33.33333333333333</v>
      </c>
      <c r="M32" s="140">
        <f>(M30-M29)/M29*100</f>
        <v>1730</v>
      </c>
      <c r="N32" s="140">
        <v>0.1</v>
      </c>
      <c r="O32" s="140">
        <f>(O30-O29)/O29*100</f>
        <v>61.224489795918366</v>
      </c>
      <c r="P32" s="140">
        <f>(P30-P29)/P29*100</f>
        <v>-61.8421052631579</v>
      </c>
      <c r="Q32" s="140">
        <f>(Q30-Q29)/Q29*100</f>
        <v>-23.24749876988683</v>
      </c>
      <c r="R32" s="149">
        <f>(R30-R29)/R29*100</f>
        <v>-0.26489471557491134</v>
      </c>
      <c r="S32" s="147">
        <f>(S30-S29)/S29*100</f>
        <v>-0.22675736961451248</v>
      </c>
      <c r="T32" s="143" t="s">
        <v>64</v>
      </c>
    </row>
    <row r="33" spans="1:20" s="135" customFormat="1" ht="13.5" customHeight="1">
      <c r="A33" s="145" t="s">
        <v>170</v>
      </c>
      <c r="B33" s="139">
        <f>B30-B18</f>
        <v>-4599</v>
      </c>
      <c r="C33" s="140">
        <v>-2.3</v>
      </c>
      <c r="D33" s="140">
        <f>(D30-D18)/D18*100</f>
        <v>-2.4855012427506216</v>
      </c>
      <c r="E33" s="140">
        <f>(E29-E17)/E17*100</f>
        <v>-48.220640569395016</v>
      </c>
      <c r="F33" s="141">
        <v>-0.1</v>
      </c>
      <c r="G33" s="140">
        <v>3.7</v>
      </c>
      <c r="H33" s="140">
        <f>(H30-H18)/H18*100</f>
        <v>-2.764446150892686</v>
      </c>
      <c r="I33" s="140">
        <f>(I28-I16)/I16*100</f>
        <v>1.8847006651884732</v>
      </c>
      <c r="J33" s="140">
        <f>(J28-J16)/J16*100</f>
        <v>-7.964601769911507</v>
      </c>
      <c r="K33" s="151">
        <f>K29-K17</f>
        <v>0.12</v>
      </c>
      <c r="L33" s="140">
        <f>(L30-L18)/L18*100</f>
        <v>100</v>
      </c>
      <c r="M33" s="140">
        <f>(M30-M18)/M18*100</f>
        <v>2950</v>
      </c>
      <c r="N33" s="141">
        <v>2.8</v>
      </c>
      <c r="O33" s="140">
        <v>4.5</v>
      </c>
      <c r="P33" s="140">
        <v>-45.1</v>
      </c>
      <c r="Q33" s="140">
        <f>(Q30-Q18)/Q18*100</f>
        <v>-11.572184429327287</v>
      </c>
      <c r="R33" s="141">
        <f>(R30-R18)/R18*100</f>
        <v>1.3181299885974913</v>
      </c>
      <c r="S33" s="141">
        <f>(S30-S18)/S18*100</f>
        <v>4.055356047998599</v>
      </c>
      <c r="T33" s="148" t="s">
        <v>171</v>
      </c>
    </row>
    <row r="34" spans="1:20" s="62" customFormat="1" ht="45" customHeight="1">
      <c r="A34" s="61" t="s">
        <v>86</v>
      </c>
      <c r="B34" s="22" t="s">
        <v>215</v>
      </c>
      <c r="C34" s="23" t="s">
        <v>87</v>
      </c>
      <c r="D34" s="22" t="s">
        <v>88</v>
      </c>
      <c r="E34" s="23" t="s">
        <v>89</v>
      </c>
      <c r="F34" s="22" t="s">
        <v>76</v>
      </c>
      <c r="G34" s="23" t="s">
        <v>216</v>
      </c>
      <c r="H34" s="22" t="s">
        <v>90</v>
      </c>
      <c r="I34" s="184" t="s">
        <v>217</v>
      </c>
      <c r="J34" s="185"/>
      <c r="K34" s="22" t="s">
        <v>85</v>
      </c>
      <c r="L34" s="184" t="s">
        <v>43</v>
      </c>
      <c r="M34" s="185"/>
      <c r="N34" s="23" t="s">
        <v>218</v>
      </c>
      <c r="O34" s="184" t="s">
        <v>42</v>
      </c>
      <c r="P34" s="185"/>
      <c r="Q34" s="186" t="s">
        <v>116</v>
      </c>
      <c r="R34" s="187"/>
      <c r="S34" s="188"/>
      <c r="T34" s="76" t="s">
        <v>86</v>
      </c>
    </row>
    <row r="35" spans="1:16" s="9" customFormat="1" ht="10.5" customHeight="1">
      <c r="A35" s="24" t="s">
        <v>209</v>
      </c>
      <c r="F35" s="78"/>
      <c r="N35" s="7"/>
      <c r="P35" s="7"/>
    </row>
    <row r="36" spans="1:16" s="9" customFormat="1" ht="10.5" customHeight="1">
      <c r="A36" s="9" t="s">
        <v>205</v>
      </c>
      <c r="K36" s="7" t="s">
        <v>202</v>
      </c>
      <c r="N36" s="7"/>
      <c r="P36" s="7"/>
    </row>
    <row r="37" spans="1:16" s="9" customFormat="1" ht="10.5" customHeight="1">
      <c r="A37" s="24" t="s">
        <v>199</v>
      </c>
      <c r="K37" s="24" t="s">
        <v>203</v>
      </c>
      <c r="N37" s="7"/>
      <c r="P37" s="7"/>
    </row>
    <row r="38" spans="1:16" s="9" customFormat="1" ht="10.5" customHeight="1">
      <c r="A38" s="9" t="s">
        <v>200</v>
      </c>
      <c r="K38" s="7" t="s">
        <v>155</v>
      </c>
      <c r="N38" s="7"/>
      <c r="P38" s="7"/>
    </row>
    <row r="39" spans="1:16" s="9" customFormat="1" ht="10.5" customHeight="1">
      <c r="A39" s="7" t="s">
        <v>201</v>
      </c>
      <c r="K39" s="7" t="s">
        <v>204</v>
      </c>
      <c r="N39" s="7"/>
      <c r="P39" s="7"/>
    </row>
    <row r="40" spans="1:16" s="9" customFormat="1" ht="10.5" customHeight="1">
      <c r="A40" s="7" t="s">
        <v>198</v>
      </c>
      <c r="K40" s="24" t="s">
        <v>134</v>
      </c>
      <c r="N40" s="7"/>
      <c r="P40" s="7"/>
    </row>
    <row r="41" s="9" customFormat="1" ht="10.5" customHeight="1">
      <c r="N41" s="7"/>
    </row>
    <row r="42" spans="1:16" s="9" customFormat="1" ht="10.5" customHeight="1">
      <c r="A42" s="7"/>
      <c r="H42" s="78" t="s">
        <v>150</v>
      </c>
      <c r="K42" s="24"/>
      <c r="N42" s="7"/>
      <c r="P42" s="7"/>
    </row>
    <row r="43" spans="1:16" s="9" customFormat="1" ht="10.5" customHeight="1">
      <c r="A43" s="7"/>
      <c r="D43" s="78"/>
      <c r="G43" s="9" t="s">
        <v>146</v>
      </c>
      <c r="K43" s="24"/>
      <c r="N43" s="7"/>
      <c r="P43" s="7"/>
    </row>
    <row r="44" spans="1:14" s="9" customFormat="1" ht="10.5" customHeight="1">
      <c r="A44" s="8"/>
      <c r="K44" s="7"/>
      <c r="N44" s="7"/>
    </row>
    <row r="63" spans="1:10" ht="13.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3.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.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3.5">
      <c r="A118" s="5"/>
      <c r="B118" s="5"/>
      <c r="C118" s="5"/>
      <c r="E118" s="5"/>
      <c r="F118" s="5"/>
      <c r="G118" s="5"/>
      <c r="H118" s="5"/>
      <c r="I118" s="5"/>
      <c r="J118" s="5"/>
    </row>
  </sheetData>
  <sheetProtection/>
  <mergeCells count="18">
    <mergeCell ref="O34:P34"/>
    <mergeCell ref="L34:M34"/>
    <mergeCell ref="I34:J34"/>
    <mergeCell ref="Q34:S34"/>
    <mergeCell ref="A7:A8"/>
    <mergeCell ref="H6:H7"/>
    <mergeCell ref="H8:H9"/>
    <mergeCell ref="E7:E9"/>
    <mergeCell ref="I6:K6"/>
    <mergeCell ref="T7:T8"/>
    <mergeCell ref="Q6:Q9"/>
    <mergeCell ref="C6:D6"/>
    <mergeCell ref="R6:S6"/>
    <mergeCell ref="L6:M6"/>
    <mergeCell ref="N6:N8"/>
    <mergeCell ref="O6:P6"/>
    <mergeCell ref="S7:S9"/>
    <mergeCell ref="R7:R9"/>
  </mergeCells>
  <printOptions/>
  <pageMargins left="0.5905511811023623" right="0.5905511811023623" top="0.3937007874015748" bottom="0.984251968503937" header="0.35433070866141736" footer="0.5118110236220472"/>
  <pageSetup horizontalDpi="600" verticalDpi="600" orientation="landscape" paperSize="9" scale="75" r:id="rId1"/>
  <ignoredErrors>
    <ignoredError sqref="U29 T32 S6:T6 M6:Q6 C6:H6 L9:T9 H9 E9:F9 C8:H8 L6 C9:D9 G9 I9:K9 R6 C7:H7 J7:T7 J8:T8 X29:IV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N41"/>
  <sheetViews>
    <sheetView showGridLines="0" tabSelected="1" view="pageBreakPreview" zoomScaleSheetLayoutView="100" zoomScalePageLayoutView="0" workbookViewId="0" topLeftCell="A1">
      <pane xSplit="1" topLeftCell="B1" activePane="topRight" state="frozen"/>
      <selection pane="topLeft" activeCell="D39" sqref="D38:D39"/>
      <selection pane="topRight" activeCell="A1" sqref="A1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4" t="s">
        <v>44</v>
      </c>
      <c r="B2" s="19"/>
      <c r="C2" s="19"/>
      <c r="D2" s="19"/>
      <c r="E2" s="19"/>
      <c r="F2" s="19"/>
      <c r="G2" s="19"/>
      <c r="H2" s="19"/>
      <c r="I2" s="19"/>
      <c r="J2" s="19"/>
      <c r="K2" s="65"/>
      <c r="L2" s="65"/>
      <c r="M2" s="19"/>
      <c r="N2" s="19"/>
      <c r="O2" s="19"/>
      <c r="P2" s="19"/>
      <c r="Q2" s="19"/>
      <c r="R2" s="19"/>
      <c r="S2" s="19"/>
      <c r="U2" s="34" t="s">
        <v>92</v>
      </c>
    </row>
    <row r="3" spans="1:92" ht="12" customHeight="1">
      <c r="A3" s="35"/>
      <c r="B3" s="14" t="s">
        <v>4</v>
      </c>
      <c r="C3" s="174" t="s">
        <v>5</v>
      </c>
      <c r="D3" s="175"/>
      <c r="E3" s="36" t="s">
        <v>6</v>
      </c>
      <c r="F3" s="104" t="s">
        <v>45</v>
      </c>
      <c r="G3" s="105" t="s">
        <v>7</v>
      </c>
      <c r="H3" s="15" t="s">
        <v>8</v>
      </c>
      <c r="I3" s="174" t="s">
        <v>46</v>
      </c>
      <c r="J3" s="175"/>
      <c r="K3" s="174" t="s">
        <v>102</v>
      </c>
      <c r="L3" s="176"/>
      <c r="M3" s="203" t="s">
        <v>103</v>
      </c>
      <c r="N3" s="180"/>
      <c r="O3" s="171" t="s">
        <v>138</v>
      </c>
      <c r="P3" s="203" t="s">
        <v>47</v>
      </c>
      <c r="Q3" s="176"/>
      <c r="R3" s="103" t="s">
        <v>108</v>
      </c>
      <c r="S3" s="171" t="s">
        <v>12</v>
      </c>
      <c r="T3" s="199" t="s">
        <v>142</v>
      </c>
      <c r="U3" s="6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89" t="s">
        <v>13</v>
      </c>
      <c r="B4" s="37" t="s">
        <v>14</v>
      </c>
      <c r="C4" s="15" t="s">
        <v>48</v>
      </c>
      <c r="D4" s="67" t="s">
        <v>49</v>
      </c>
      <c r="E4" s="195" t="s">
        <v>65</v>
      </c>
      <c r="F4" s="86" t="s">
        <v>50</v>
      </c>
      <c r="G4" s="93" t="s">
        <v>7</v>
      </c>
      <c r="H4" s="14" t="s">
        <v>17</v>
      </c>
      <c r="I4" s="15" t="s">
        <v>132</v>
      </c>
      <c r="J4" s="102" t="s">
        <v>51</v>
      </c>
      <c r="K4" s="40"/>
      <c r="L4" s="35"/>
      <c r="M4" s="41"/>
      <c r="N4" s="35"/>
      <c r="O4" s="205"/>
      <c r="P4" s="204" t="s">
        <v>73</v>
      </c>
      <c r="Q4" s="200" t="s">
        <v>72</v>
      </c>
      <c r="R4" s="15" t="s">
        <v>137</v>
      </c>
      <c r="S4" s="179"/>
      <c r="T4" s="179"/>
      <c r="U4" s="198" t="s">
        <v>13</v>
      </c>
    </row>
    <row r="5" spans="1:21" ht="12" customHeight="1">
      <c r="A5" s="190"/>
      <c r="B5" s="42" t="s">
        <v>20</v>
      </c>
      <c r="C5" s="15" t="s">
        <v>52</v>
      </c>
      <c r="D5" s="68" t="s">
        <v>53</v>
      </c>
      <c r="E5" s="179"/>
      <c r="F5" s="86" t="s">
        <v>54</v>
      </c>
      <c r="G5" s="94" t="s">
        <v>21</v>
      </c>
      <c r="H5" s="14" t="s">
        <v>22</v>
      </c>
      <c r="I5" s="87" t="s">
        <v>133</v>
      </c>
      <c r="J5" s="14" t="s">
        <v>55</v>
      </c>
      <c r="K5" s="14" t="s">
        <v>67</v>
      </c>
      <c r="L5" s="82" t="s">
        <v>93</v>
      </c>
      <c r="M5" s="14" t="s">
        <v>68</v>
      </c>
      <c r="N5" s="4" t="s">
        <v>69</v>
      </c>
      <c r="O5" s="205"/>
      <c r="P5" s="201"/>
      <c r="Q5" s="201"/>
      <c r="R5" s="86" t="s">
        <v>109</v>
      </c>
      <c r="S5" s="179"/>
      <c r="T5" s="179"/>
      <c r="U5" s="170"/>
    </row>
    <row r="6" spans="1:20" ht="12" customHeight="1">
      <c r="A6" s="45"/>
      <c r="B6" s="46" t="s">
        <v>101</v>
      </c>
      <c r="C6" s="16" t="s">
        <v>56</v>
      </c>
      <c r="D6" s="12" t="s">
        <v>104</v>
      </c>
      <c r="E6" s="196"/>
      <c r="F6" s="88" t="s">
        <v>57</v>
      </c>
      <c r="G6" s="95" t="s">
        <v>29</v>
      </c>
      <c r="H6" s="16" t="s">
        <v>105</v>
      </c>
      <c r="I6" s="16" t="s">
        <v>91</v>
      </c>
      <c r="J6" s="16" t="s">
        <v>106</v>
      </c>
      <c r="K6" s="47"/>
      <c r="L6" s="45"/>
      <c r="M6" s="47"/>
      <c r="N6" s="45"/>
      <c r="O6" s="206"/>
      <c r="P6" s="202"/>
      <c r="Q6" s="202"/>
      <c r="R6" s="84" t="s">
        <v>110</v>
      </c>
      <c r="S6" s="196"/>
      <c r="T6" s="84" t="s">
        <v>31</v>
      </c>
    </row>
    <row r="7" spans="1:21" ht="12.75" customHeight="1">
      <c r="A7" s="49" t="s">
        <v>32</v>
      </c>
      <c r="B7" s="69" t="s">
        <v>58</v>
      </c>
      <c r="C7" s="69" t="s">
        <v>59</v>
      </c>
      <c r="D7" s="97" t="s">
        <v>60</v>
      </c>
      <c r="E7" s="69" t="s">
        <v>61</v>
      </c>
      <c r="F7" s="83" t="s">
        <v>41</v>
      </c>
      <c r="G7" s="96" t="s">
        <v>41</v>
      </c>
      <c r="H7" s="89" t="s">
        <v>127</v>
      </c>
      <c r="I7" s="101" t="s">
        <v>127</v>
      </c>
      <c r="J7" s="83" t="s">
        <v>39</v>
      </c>
      <c r="K7" s="69" t="s">
        <v>40</v>
      </c>
      <c r="L7" s="98" t="s">
        <v>41</v>
      </c>
      <c r="M7" s="83" t="s">
        <v>41</v>
      </c>
      <c r="N7" s="83" t="s">
        <v>41</v>
      </c>
      <c r="O7" s="51" t="s">
        <v>62</v>
      </c>
      <c r="P7" s="26" t="s">
        <v>139</v>
      </c>
      <c r="Q7" s="26" t="s">
        <v>128</v>
      </c>
      <c r="R7" s="83" t="s">
        <v>63</v>
      </c>
      <c r="S7" s="83" t="s">
        <v>63</v>
      </c>
      <c r="T7" s="83" t="s">
        <v>63</v>
      </c>
      <c r="U7" s="70" t="s">
        <v>32</v>
      </c>
    </row>
    <row r="8" spans="1:21" ht="3.75" customHeight="1">
      <c r="A8" s="3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85"/>
      <c r="S8" s="85"/>
      <c r="T8" s="85"/>
      <c r="U8" s="71"/>
    </row>
    <row r="9" spans="1:21" ht="10.5" customHeight="1">
      <c r="A9" s="35" t="s">
        <v>173</v>
      </c>
      <c r="B9" s="29">
        <v>12780</v>
      </c>
      <c r="C9" s="13">
        <v>1959</v>
      </c>
      <c r="D9" s="13" t="s">
        <v>195</v>
      </c>
      <c r="E9" s="13">
        <v>834</v>
      </c>
      <c r="F9" s="13">
        <v>88961</v>
      </c>
      <c r="G9" s="56">
        <v>112249</v>
      </c>
      <c r="H9" s="17">
        <v>97.2</v>
      </c>
      <c r="I9" s="17">
        <v>100.2</v>
      </c>
      <c r="J9" s="90">
        <v>0.65</v>
      </c>
      <c r="K9" s="13">
        <v>12734</v>
      </c>
      <c r="L9" s="13">
        <v>35929</v>
      </c>
      <c r="M9" s="91">
        <v>655465</v>
      </c>
      <c r="N9" s="13">
        <v>681112</v>
      </c>
      <c r="O9" s="92">
        <v>1288703</v>
      </c>
      <c r="P9" s="120">
        <v>101.5</v>
      </c>
      <c r="Q9" s="17">
        <v>99.7</v>
      </c>
      <c r="R9" s="13">
        <v>79663</v>
      </c>
      <c r="S9" s="13">
        <v>37963</v>
      </c>
      <c r="T9" s="13">
        <v>42586</v>
      </c>
      <c r="U9" s="57" t="s">
        <v>173</v>
      </c>
    </row>
    <row r="10" spans="1:21" ht="10.5" customHeight="1">
      <c r="A10" s="55" t="s">
        <v>174</v>
      </c>
      <c r="B10" s="29">
        <v>12752</v>
      </c>
      <c r="C10" s="13">
        <v>1959</v>
      </c>
      <c r="D10" s="13">
        <v>286169</v>
      </c>
      <c r="E10" s="13">
        <v>883</v>
      </c>
      <c r="F10" s="13" t="s">
        <v>172</v>
      </c>
      <c r="G10" s="56">
        <v>123820</v>
      </c>
      <c r="H10" s="120">
        <v>97.8</v>
      </c>
      <c r="I10" s="17">
        <v>99.6</v>
      </c>
      <c r="J10" s="90">
        <v>0.8</v>
      </c>
      <c r="K10" s="13">
        <v>12124</v>
      </c>
      <c r="L10" s="13">
        <v>38346</v>
      </c>
      <c r="M10" s="29">
        <v>637476</v>
      </c>
      <c r="N10" s="13">
        <v>706886</v>
      </c>
      <c r="O10" s="92">
        <v>1254356</v>
      </c>
      <c r="P10" s="120">
        <v>100.6</v>
      </c>
      <c r="Q10" s="17">
        <v>99.7</v>
      </c>
      <c r="R10" s="13">
        <v>81663</v>
      </c>
      <c r="S10" s="13">
        <v>36920</v>
      </c>
      <c r="T10" s="13">
        <v>43382</v>
      </c>
      <c r="U10" s="57" t="s">
        <v>149</v>
      </c>
    </row>
    <row r="11" spans="1:21" s="72" customFormat="1" ht="10.5" customHeight="1">
      <c r="A11" s="58" t="s">
        <v>176</v>
      </c>
      <c r="B11" s="161">
        <v>12730</v>
      </c>
      <c r="C11" s="123">
        <v>1978</v>
      </c>
      <c r="D11" s="123">
        <v>290454</v>
      </c>
      <c r="E11" s="20">
        <v>980</v>
      </c>
      <c r="F11" s="123">
        <v>93232</v>
      </c>
      <c r="G11" s="157">
        <v>145711</v>
      </c>
      <c r="H11" s="162">
        <v>97</v>
      </c>
      <c r="I11" s="124">
        <v>99.9</v>
      </c>
      <c r="J11" s="163">
        <v>0.93</v>
      </c>
      <c r="K11" s="161">
        <v>10855</v>
      </c>
      <c r="L11" s="161">
        <v>27823</v>
      </c>
      <c r="M11" s="164">
        <v>697742</v>
      </c>
      <c r="N11" s="123">
        <v>812425</v>
      </c>
      <c r="O11" s="165">
        <v>1279346</v>
      </c>
      <c r="P11" s="128">
        <v>101.9</v>
      </c>
      <c r="Q11" s="124">
        <v>100</v>
      </c>
      <c r="R11" s="123">
        <v>84609</v>
      </c>
      <c r="S11" s="123" t="s">
        <v>227</v>
      </c>
      <c r="T11" s="166">
        <v>44913</v>
      </c>
      <c r="U11" s="59" t="s">
        <v>175</v>
      </c>
    </row>
    <row r="12" spans="1:73" ht="3" customHeight="1">
      <c r="A12" s="55"/>
      <c r="P12" s="120"/>
      <c r="U12" s="137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ht="10.5" customHeight="1">
      <c r="A13" s="108" t="s">
        <v>235</v>
      </c>
      <c r="B13" s="80" t="s">
        <v>182</v>
      </c>
      <c r="C13" s="13">
        <v>158</v>
      </c>
      <c r="D13" s="13">
        <v>284646</v>
      </c>
      <c r="E13" s="13">
        <v>84</v>
      </c>
      <c r="F13" s="13">
        <v>7060</v>
      </c>
      <c r="G13" s="13">
        <v>12267</v>
      </c>
      <c r="H13" s="17">
        <v>97.1</v>
      </c>
      <c r="I13" s="17">
        <v>83.1</v>
      </c>
      <c r="J13" s="77">
        <v>0.95</v>
      </c>
      <c r="K13" s="13">
        <v>819</v>
      </c>
      <c r="L13" s="13">
        <v>1663</v>
      </c>
      <c r="M13" s="13">
        <v>57821</v>
      </c>
      <c r="N13" s="13">
        <v>67535</v>
      </c>
      <c r="O13" s="80">
        <v>1254204</v>
      </c>
      <c r="P13" s="120">
        <v>102.4</v>
      </c>
      <c r="Q13" s="17">
        <v>100.3</v>
      </c>
      <c r="R13" s="13">
        <v>85006</v>
      </c>
      <c r="S13" s="13">
        <v>2585</v>
      </c>
      <c r="T13" s="13">
        <v>44052</v>
      </c>
      <c r="U13" s="57" t="s">
        <v>235</v>
      </c>
    </row>
    <row r="14" spans="1:21" s="129" customFormat="1" ht="10.5" customHeight="1">
      <c r="A14" s="115" t="s">
        <v>145</v>
      </c>
      <c r="B14" s="80" t="s">
        <v>183</v>
      </c>
      <c r="C14" s="13">
        <v>151</v>
      </c>
      <c r="D14" s="13">
        <v>280692</v>
      </c>
      <c r="E14" s="13">
        <v>89</v>
      </c>
      <c r="F14" s="13">
        <v>9978</v>
      </c>
      <c r="G14" s="13">
        <v>15235</v>
      </c>
      <c r="H14" s="17">
        <v>98.6</v>
      </c>
      <c r="I14" s="17">
        <v>82.2</v>
      </c>
      <c r="J14" s="77">
        <v>0.96</v>
      </c>
      <c r="K14" s="13">
        <v>820</v>
      </c>
      <c r="L14" s="13">
        <v>1902</v>
      </c>
      <c r="M14" s="13">
        <v>59710</v>
      </c>
      <c r="N14" s="13">
        <v>69142</v>
      </c>
      <c r="O14" s="80">
        <v>1273446</v>
      </c>
      <c r="P14" s="120">
        <v>102.7</v>
      </c>
      <c r="Q14" s="17">
        <v>100.6</v>
      </c>
      <c r="R14" s="13">
        <v>85100</v>
      </c>
      <c r="S14" s="13">
        <v>2927</v>
      </c>
      <c r="T14" s="13">
        <v>44483</v>
      </c>
      <c r="U14" s="57" t="s">
        <v>145</v>
      </c>
    </row>
    <row r="15" spans="1:21" ht="10.5" customHeight="1">
      <c r="A15" s="108" t="s">
        <v>163</v>
      </c>
      <c r="B15" s="80" t="s">
        <v>207</v>
      </c>
      <c r="C15" s="109">
        <v>159</v>
      </c>
      <c r="D15" s="13">
        <v>290676</v>
      </c>
      <c r="E15" s="109">
        <v>90</v>
      </c>
      <c r="F15" s="109">
        <v>7342</v>
      </c>
      <c r="G15" s="109">
        <v>14205</v>
      </c>
      <c r="H15" s="111">
        <v>99.2</v>
      </c>
      <c r="I15" s="111">
        <v>83</v>
      </c>
      <c r="J15" s="116">
        <v>0.98</v>
      </c>
      <c r="K15" s="109">
        <v>959</v>
      </c>
      <c r="L15" s="13" t="s">
        <v>184</v>
      </c>
      <c r="M15" s="13">
        <v>61030</v>
      </c>
      <c r="N15" s="109">
        <v>72034</v>
      </c>
      <c r="O15" s="112">
        <v>1276751</v>
      </c>
      <c r="P15" s="120">
        <v>102.5</v>
      </c>
      <c r="Q15" s="111">
        <v>100.7</v>
      </c>
      <c r="R15" s="13">
        <v>85228</v>
      </c>
      <c r="S15" s="13" t="s">
        <v>185</v>
      </c>
      <c r="T15" s="109" t="s">
        <v>186</v>
      </c>
      <c r="U15" s="119" t="s">
        <v>163</v>
      </c>
    </row>
    <row r="16" spans="1:21" ht="10.5" customHeight="1">
      <c r="A16" s="108" t="s">
        <v>147</v>
      </c>
      <c r="B16" s="118" t="s">
        <v>207</v>
      </c>
      <c r="C16" s="109">
        <v>170</v>
      </c>
      <c r="D16" s="13">
        <v>279546</v>
      </c>
      <c r="E16" s="109">
        <v>91</v>
      </c>
      <c r="F16" s="109">
        <v>7734</v>
      </c>
      <c r="G16" s="109">
        <v>9416</v>
      </c>
      <c r="H16" s="111">
        <v>99.5</v>
      </c>
      <c r="I16" s="111">
        <v>86.8</v>
      </c>
      <c r="J16" s="116">
        <v>1.01</v>
      </c>
      <c r="K16" s="109">
        <v>862</v>
      </c>
      <c r="L16" s="13" t="s">
        <v>187</v>
      </c>
      <c r="M16" s="13">
        <v>58988</v>
      </c>
      <c r="N16" s="109">
        <v>71999</v>
      </c>
      <c r="O16" s="112">
        <v>1275352</v>
      </c>
      <c r="P16" s="120">
        <v>102.5</v>
      </c>
      <c r="Q16" s="111">
        <v>100.8</v>
      </c>
      <c r="R16" s="13" t="s">
        <v>188</v>
      </c>
      <c r="S16" s="13" t="s">
        <v>189</v>
      </c>
      <c r="T16" s="109">
        <v>44417</v>
      </c>
      <c r="U16" s="119" t="s">
        <v>147</v>
      </c>
    </row>
    <row r="17" spans="1:21" ht="10.5" customHeight="1">
      <c r="A17" s="108" t="s">
        <v>148</v>
      </c>
      <c r="B17" s="118" t="s">
        <v>222</v>
      </c>
      <c r="C17" s="13">
        <v>214</v>
      </c>
      <c r="D17" s="13">
        <v>334433</v>
      </c>
      <c r="E17" s="13">
        <v>90</v>
      </c>
      <c r="F17" s="13">
        <v>7930</v>
      </c>
      <c r="G17" s="13" t="s">
        <v>190</v>
      </c>
      <c r="H17" s="17">
        <v>100</v>
      </c>
      <c r="I17" s="17">
        <v>183</v>
      </c>
      <c r="J17" s="77">
        <v>1.03</v>
      </c>
      <c r="K17" s="13">
        <v>750</v>
      </c>
      <c r="L17" s="13" t="s">
        <v>191</v>
      </c>
      <c r="M17" s="13">
        <v>61092</v>
      </c>
      <c r="N17" s="13">
        <v>74163</v>
      </c>
      <c r="O17" s="80">
        <v>1266815</v>
      </c>
      <c r="P17" s="120">
        <v>102.8</v>
      </c>
      <c r="Q17" s="17">
        <v>100.9</v>
      </c>
      <c r="R17" s="13" t="s">
        <v>192</v>
      </c>
      <c r="S17" s="13" t="s">
        <v>193</v>
      </c>
      <c r="T17" s="13">
        <v>44913</v>
      </c>
      <c r="U17" s="57" t="s">
        <v>148</v>
      </c>
    </row>
    <row r="18" spans="1:21" ht="10.5" customHeight="1">
      <c r="A18" s="108" t="s">
        <v>152</v>
      </c>
      <c r="B18" s="118" t="s">
        <v>229</v>
      </c>
      <c r="C18" s="13">
        <v>171</v>
      </c>
      <c r="D18" s="13">
        <v>297070</v>
      </c>
      <c r="E18" s="13">
        <v>78</v>
      </c>
      <c r="F18" s="13">
        <v>6603</v>
      </c>
      <c r="G18" s="13">
        <v>7776</v>
      </c>
      <c r="H18" s="17">
        <v>103.9</v>
      </c>
      <c r="I18" s="17">
        <v>83.5</v>
      </c>
      <c r="J18" s="77">
        <v>1.04</v>
      </c>
      <c r="K18" s="13">
        <v>864</v>
      </c>
      <c r="L18" s="13" t="s">
        <v>194</v>
      </c>
      <c r="M18" s="13">
        <v>52524</v>
      </c>
      <c r="N18" s="13">
        <v>80474</v>
      </c>
      <c r="O18" s="80">
        <v>1277058</v>
      </c>
      <c r="P18" s="120">
        <v>103</v>
      </c>
      <c r="Q18" s="17">
        <v>100.7</v>
      </c>
      <c r="R18" s="13">
        <v>86616</v>
      </c>
      <c r="S18" s="13">
        <v>3021</v>
      </c>
      <c r="T18" s="13">
        <v>44692</v>
      </c>
      <c r="U18" s="57" t="s">
        <v>152</v>
      </c>
    </row>
    <row r="19" spans="1:21" ht="10.5" customHeight="1">
      <c r="A19" s="108" t="s">
        <v>2</v>
      </c>
      <c r="B19" s="118" t="s">
        <v>233</v>
      </c>
      <c r="C19" s="13">
        <v>147</v>
      </c>
      <c r="D19" s="13">
        <v>266610</v>
      </c>
      <c r="E19" s="13">
        <v>70</v>
      </c>
      <c r="F19" s="13">
        <v>7004</v>
      </c>
      <c r="G19" s="13">
        <v>6959</v>
      </c>
      <c r="H19" s="17">
        <v>101.5</v>
      </c>
      <c r="I19" s="17">
        <v>81.6</v>
      </c>
      <c r="J19" s="77">
        <v>1.05</v>
      </c>
      <c r="K19" s="13">
        <v>782</v>
      </c>
      <c r="L19" s="13">
        <v>1162</v>
      </c>
      <c r="M19" s="13">
        <v>57993</v>
      </c>
      <c r="N19" s="13" t="s">
        <v>208</v>
      </c>
      <c r="O19" s="80">
        <v>1288206</v>
      </c>
      <c r="P19" s="120">
        <v>102.8</v>
      </c>
      <c r="Q19" s="17">
        <v>100.7</v>
      </c>
      <c r="R19" s="13" t="s">
        <v>211</v>
      </c>
      <c r="S19" s="13">
        <v>2764</v>
      </c>
      <c r="T19" s="13">
        <v>44697</v>
      </c>
      <c r="U19" s="57" t="s">
        <v>2</v>
      </c>
    </row>
    <row r="20" spans="1:21" ht="10.5" customHeight="1">
      <c r="A20" s="108" t="s">
        <v>156</v>
      </c>
      <c r="B20" s="118" t="s">
        <v>238</v>
      </c>
      <c r="C20" s="13">
        <v>196</v>
      </c>
      <c r="D20" s="13">
        <v>345443</v>
      </c>
      <c r="E20" s="13">
        <v>69</v>
      </c>
      <c r="F20" s="13">
        <v>13393</v>
      </c>
      <c r="G20" s="13">
        <v>14568</v>
      </c>
      <c r="H20" s="17">
        <v>102.2</v>
      </c>
      <c r="I20" s="17">
        <v>86.8</v>
      </c>
      <c r="J20" s="77">
        <v>1.07</v>
      </c>
      <c r="K20" s="5">
        <v>814</v>
      </c>
      <c r="L20" s="13">
        <v>1170</v>
      </c>
      <c r="M20" s="13" t="s">
        <v>212</v>
      </c>
      <c r="N20" s="13" t="s">
        <v>213</v>
      </c>
      <c r="O20" s="80">
        <v>1279346</v>
      </c>
      <c r="P20" s="120">
        <v>102.8</v>
      </c>
      <c r="Q20" s="17">
        <v>101</v>
      </c>
      <c r="R20" s="13">
        <v>86386</v>
      </c>
      <c r="S20" s="13">
        <v>3210</v>
      </c>
      <c r="T20" s="13">
        <v>45324</v>
      </c>
      <c r="U20" s="57" t="s">
        <v>156</v>
      </c>
    </row>
    <row r="21" spans="1:21" ht="10.5" customHeight="1">
      <c r="A21" s="108" t="s">
        <v>157</v>
      </c>
      <c r="B21" s="118" t="s">
        <v>244</v>
      </c>
      <c r="C21" s="13">
        <v>147</v>
      </c>
      <c r="D21" s="13">
        <v>302141</v>
      </c>
      <c r="E21" s="13">
        <v>75</v>
      </c>
      <c r="F21" s="13">
        <v>8171</v>
      </c>
      <c r="G21" s="13">
        <v>17583</v>
      </c>
      <c r="H21" s="17">
        <v>99.3</v>
      </c>
      <c r="I21" s="17">
        <v>85.7</v>
      </c>
      <c r="J21" s="77">
        <v>1.08</v>
      </c>
      <c r="K21" s="5">
        <v>914</v>
      </c>
      <c r="L21" s="13">
        <v>1411</v>
      </c>
      <c r="M21" s="13" t="s">
        <v>214</v>
      </c>
      <c r="N21" s="13" t="s">
        <v>223</v>
      </c>
      <c r="O21" s="80">
        <v>1282822</v>
      </c>
      <c r="P21" s="120">
        <v>105.7</v>
      </c>
      <c r="Q21" s="17">
        <v>103.1</v>
      </c>
      <c r="R21" s="13">
        <v>87316</v>
      </c>
      <c r="S21" s="13">
        <v>3038</v>
      </c>
      <c r="T21" s="13">
        <v>44861</v>
      </c>
      <c r="U21" s="57" t="s">
        <v>157</v>
      </c>
    </row>
    <row r="22" spans="1:21" ht="10.5" customHeight="1">
      <c r="A22" s="55" t="s">
        <v>158</v>
      </c>
      <c r="B22" s="29" t="s">
        <v>245</v>
      </c>
      <c r="C22" s="13">
        <v>159</v>
      </c>
      <c r="D22" s="13">
        <v>271411</v>
      </c>
      <c r="E22" s="13">
        <v>68</v>
      </c>
      <c r="F22" s="13">
        <v>6414</v>
      </c>
      <c r="G22" s="13">
        <v>13126</v>
      </c>
      <c r="H22" s="17">
        <v>100</v>
      </c>
      <c r="I22" s="17">
        <v>84.1</v>
      </c>
      <c r="J22" s="77">
        <v>1.09</v>
      </c>
      <c r="K22" s="5">
        <v>834</v>
      </c>
      <c r="L22" s="13">
        <v>1726</v>
      </c>
      <c r="M22" s="13" t="s">
        <v>225</v>
      </c>
      <c r="N22" s="13" t="s">
        <v>230</v>
      </c>
      <c r="O22" s="80">
        <v>1283920</v>
      </c>
      <c r="P22" s="120">
        <v>106</v>
      </c>
      <c r="Q22" s="132">
        <v>103.5</v>
      </c>
      <c r="R22" s="13">
        <v>87188</v>
      </c>
      <c r="S22" s="13">
        <v>2860</v>
      </c>
      <c r="T22" s="13">
        <v>44915</v>
      </c>
      <c r="U22" s="57" t="s">
        <v>158</v>
      </c>
    </row>
    <row r="23" spans="1:21" ht="10.5" customHeight="1">
      <c r="A23" s="55" t="s">
        <v>159</v>
      </c>
      <c r="B23" s="29" t="s">
        <v>231</v>
      </c>
      <c r="C23" s="13">
        <v>163</v>
      </c>
      <c r="D23" s="13">
        <v>272791</v>
      </c>
      <c r="E23" s="13">
        <v>76</v>
      </c>
      <c r="F23" s="13">
        <v>8166</v>
      </c>
      <c r="G23" s="13">
        <v>15855</v>
      </c>
      <c r="H23" s="17">
        <v>96.6</v>
      </c>
      <c r="I23" s="17">
        <v>151.4</v>
      </c>
      <c r="J23" s="77">
        <v>1.1</v>
      </c>
      <c r="K23" s="5">
        <v>865</v>
      </c>
      <c r="L23" s="13">
        <v>1920</v>
      </c>
      <c r="M23" s="13" t="s">
        <v>234</v>
      </c>
      <c r="N23" s="13" t="s">
        <v>239</v>
      </c>
      <c r="O23" s="80">
        <v>1283921</v>
      </c>
      <c r="P23" s="120">
        <v>106.2</v>
      </c>
      <c r="Q23" s="132">
        <v>103.4</v>
      </c>
      <c r="R23" s="13">
        <v>87566</v>
      </c>
      <c r="S23" s="13">
        <v>3354</v>
      </c>
      <c r="T23" s="13">
        <v>45047</v>
      </c>
      <c r="U23" s="57" t="s">
        <v>159</v>
      </c>
    </row>
    <row r="24" spans="1:21" ht="10.5" customHeight="1">
      <c r="A24" s="55" t="s">
        <v>143</v>
      </c>
      <c r="B24" s="29" t="s">
        <v>224</v>
      </c>
      <c r="C24" s="13" t="s">
        <v>240</v>
      </c>
      <c r="D24" s="13">
        <v>280293</v>
      </c>
      <c r="E24" s="13">
        <v>73</v>
      </c>
      <c r="F24" s="13">
        <v>7216</v>
      </c>
      <c r="G24" s="13">
        <v>16273</v>
      </c>
      <c r="H24" s="17">
        <v>97</v>
      </c>
      <c r="I24" s="17">
        <v>118.2</v>
      </c>
      <c r="J24" s="77">
        <v>1.1</v>
      </c>
      <c r="K24" s="5">
        <v>882</v>
      </c>
      <c r="L24" s="13">
        <v>1295</v>
      </c>
      <c r="M24" s="13" t="s">
        <v>256</v>
      </c>
      <c r="N24" s="13" t="s">
        <v>257</v>
      </c>
      <c r="O24" s="80">
        <v>1276027</v>
      </c>
      <c r="P24" s="120">
        <v>106.6</v>
      </c>
      <c r="Q24" s="132">
        <v>103.4</v>
      </c>
      <c r="R24" s="13">
        <v>87605</v>
      </c>
      <c r="S24" s="13">
        <v>2766</v>
      </c>
      <c r="T24" s="13">
        <v>44933</v>
      </c>
      <c r="U24" s="57" t="s">
        <v>143</v>
      </c>
    </row>
    <row r="25" spans="1:21" ht="10.5" customHeight="1">
      <c r="A25" s="55" t="s">
        <v>144</v>
      </c>
      <c r="B25" s="29" t="s">
        <v>241</v>
      </c>
      <c r="C25" s="13" t="s">
        <v>242</v>
      </c>
      <c r="D25" s="13">
        <v>282124</v>
      </c>
      <c r="E25" s="13">
        <v>74</v>
      </c>
      <c r="F25" s="13">
        <v>6824</v>
      </c>
      <c r="G25" s="13">
        <v>11276</v>
      </c>
      <c r="H25" s="17" t="s">
        <v>249</v>
      </c>
      <c r="I25" s="17">
        <v>84.4</v>
      </c>
      <c r="J25" s="77">
        <v>1.1</v>
      </c>
      <c r="K25" s="5">
        <v>727</v>
      </c>
      <c r="L25" s="13">
        <v>1358</v>
      </c>
      <c r="M25" s="13" t="s">
        <v>255</v>
      </c>
      <c r="N25" s="13" t="s">
        <v>258</v>
      </c>
      <c r="O25" s="80">
        <v>1278011</v>
      </c>
      <c r="P25" s="120" t="s">
        <v>261</v>
      </c>
      <c r="Q25" s="132">
        <v>103.6</v>
      </c>
      <c r="R25" s="13">
        <v>87546</v>
      </c>
      <c r="S25" s="13">
        <v>2236</v>
      </c>
      <c r="T25" s="13">
        <v>45039</v>
      </c>
      <c r="U25" s="57" t="s">
        <v>144</v>
      </c>
    </row>
    <row r="26" spans="1:21" ht="10.5" customHeight="1">
      <c r="A26" s="60" t="s">
        <v>145</v>
      </c>
      <c r="B26" s="29" t="s">
        <v>246</v>
      </c>
      <c r="C26" s="13" t="s">
        <v>248</v>
      </c>
      <c r="D26" s="13">
        <v>275226</v>
      </c>
      <c r="E26" s="13">
        <v>76</v>
      </c>
      <c r="F26" s="13">
        <v>10710</v>
      </c>
      <c r="G26" s="13">
        <v>15235</v>
      </c>
      <c r="H26" s="17" t="s">
        <v>250</v>
      </c>
      <c r="I26" s="17">
        <v>83.3</v>
      </c>
      <c r="J26" s="77">
        <v>1.09</v>
      </c>
      <c r="K26" s="5">
        <v>827</v>
      </c>
      <c r="L26" s="13">
        <v>1368</v>
      </c>
      <c r="M26" s="13" t="s">
        <v>253</v>
      </c>
      <c r="N26" s="13" t="s">
        <v>254</v>
      </c>
      <c r="O26" s="80">
        <v>1264405</v>
      </c>
      <c r="P26" s="120" t="s">
        <v>259</v>
      </c>
      <c r="Q26" s="132">
        <v>103.9</v>
      </c>
      <c r="R26" s="13">
        <v>87711</v>
      </c>
      <c r="S26" s="13">
        <v>2702</v>
      </c>
      <c r="T26" s="13" t="s">
        <v>115</v>
      </c>
      <c r="U26" s="57" t="s">
        <v>145</v>
      </c>
    </row>
    <row r="27" spans="1:21" s="72" customFormat="1" ht="10.5" customHeight="1">
      <c r="A27" s="58" t="s">
        <v>236</v>
      </c>
      <c r="B27" s="164" t="s">
        <v>247</v>
      </c>
      <c r="C27" s="13" t="s">
        <v>115</v>
      </c>
      <c r="D27" s="13" t="s">
        <v>115</v>
      </c>
      <c r="E27" s="13" t="s">
        <v>115</v>
      </c>
      <c r="F27" s="13" t="s">
        <v>115</v>
      </c>
      <c r="G27" s="123">
        <v>13161</v>
      </c>
      <c r="H27" s="17" t="s">
        <v>115</v>
      </c>
      <c r="I27" s="17" t="s">
        <v>115</v>
      </c>
      <c r="J27" s="77" t="s">
        <v>115</v>
      </c>
      <c r="K27" s="20">
        <v>800</v>
      </c>
      <c r="L27" s="123">
        <v>1241</v>
      </c>
      <c r="M27" s="123" t="s">
        <v>251</v>
      </c>
      <c r="N27" s="123" t="s">
        <v>252</v>
      </c>
      <c r="O27" s="126">
        <v>1265925</v>
      </c>
      <c r="P27" s="128" t="s">
        <v>260</v>
      </c>
      <c r="Q27" s="132" t="s">
        <v>226</v>
      </c>
      <c r="R27" s="126">
        <v>87921</v>
      </c>
      <c r="S27" s="13" t="s">
        <v>115</v>
      </c>
      <c r="T27" s="13" t="s">
        <v>115</v>
      </c>
      <c r="U27" s="59" t="s">
        <v>163</v>
      </c>
    </row>
    <row r="28" spans="1:21" s="72" customFormat="1" ht="3" customHeight="1">
      <c r="A28" s="58"/>
      <c r="B28" s="133"/>
      <c r="C28" s="123"/>
      <c r="D28" s="123"/>
      <c r="E28" s="123"/>
      <c r="F28" s="123"/>
      <c r="G28" s="123"/>
      <c r="H28" s="124"/>
      <c r="I28" s="124"/>
      <c r="J28" s="124"/>
      <c r="K28" s="20"/>
      <c r="L28" s="134"/>
      <c r="M28" s="123" t="s">
        <v>115</v>
      </c>
      <c r="N28" s="123" t="s">
        <v>115</v>
      </c>
      <c r="O28" s="124" t="s">
        <v>115</v>
      </c>
      <c r="P28" s="128"/>
      <c r="Q28" s="126"/>
      <c r="R28" s="126"/>
      <c r="S28" s="124"/>
      <c r="T28" s="123"/>
      <c r="U28" s="59"/>
    </row>
    <row r="29" spans="1:21" s="144" customFormat="1" ht="13.5" customHeight="1">
      <c r="A29" s="138" t="s">
        <v>64</v>
      </c>
      <c r="B29" s="139">
        <f>12709-12704</f>
        <v>5</v>
      </c>
      <c r="C29" s="140">
        <v>-5.9</v>
      </c>
      <c r="D29" s="140">
        <f>(D26-D25)/D25*100</f>
        <v>-2.4450241737675635</v>
      </c>
      <c r="E29" s="140">
        <v>2.9</v>
      </c>
      <c r="F29" s="140">
        <f>(F26-F25)/F25*100</f>
        <v>56.94607268464244</v>
      </c>
      <c r="G29" s="140">
        <f>(G27-G26)/G26*100</f>
        <v>-13.613390219888416</v>
      </c>
      <c r="H29" s="141">
        <v>2.7</v>
      </c>
      <c r="I29" s="140">
        <f>(I26-I25)/I25*100</f>
        <v>-1.3033175355450337</v>
      </c>
      <c r="J29" s="151">
        <f>J26-J25</f>
        <v>-0.010000000000000009</v>
      </c>
      <c r="K29" s="140">
        <f>(K27-K26)/K26*100</f>
        <v>-3.2648125755743655</v>
      </c>
      <c r="L29" s="140">
        <f>(L27-L26)/L26*100</f>
        <v>-9.283625730994153</v>
      </c>
      <c r="M29" s="140">
        <f>(66885-63825)/63825*100</f>
        <v>4.794359576968272</v>
      </c>
      <c r="N29" s="140">
        <f>(73985-73431)/73431*100</f>
        <v>0.7544497555528319</v>
      </c>
      <c r="O29" s="140">
        <f>(O27-O26)/O26*100</f>
        <v>0.1202146464147168</v>
      </c>
      <c r="P29" s="140">
        <f>(105.5-106.4)/106.4*100</f>
        <v>-0.8458646616541406</v>
      </c>
      <c r="Q29" s="140">
        <v>0.2</v>
      </c>
      <c r="R29" s="140">
        <f>(R27-R26)/R26*100</f>
        <v>0.23942264938263158</v>
      </c>
      <c r="S29" s="142">
        <f>(S26-S25)/S25*100</f>
        <v>20.840787119856888</v>
      </c>
      <c r="T29" s="140">
        <f>(T25-T24)/T24*100</f>
        <v>0.23590679456079053</v>
      </c>
      <c r="U29" s="143" t="s">
        <v>64</v>
      </c>
    </row>
    <row r="30" spans="1:21" s="144" customFormat="1" ht="13.5" customHeight="1">
      <c r="A30" s="145" t="s">
        <v>170</v>
      </c>
      <c r="B30" s="139">
        <f>12709-12730</f>
        <v>-21</v>
      </c>
      <c r="C30" s="140">
        <v>1.7</v>
      </c>
      <c r="D30" s="140">
        <f>(D26-D14)/D14*100</f>
        <v>-1.9473301697233978</v>
      </c>
      <c r="E30" s="140">
        <v>-14.3</v>
      </c>
      <c r="F30" s="140">
        <f>(F26-F14)/F14*100</f>
        <v>7.336139506915214</v>
      </c>
      <c r="G30" s="140">
        <v>7.4</v>
      </c>
      <c r="H30" s="140">
        <v>0.6</v>
      </c>
      <c r="I30" s="140">
        <f>(I26-I14)/I14*100</f>
        <v>1.3381995133819882</v>
      </c>
      <c r="J30" s="151">
        <f>J26-J14</f>
        <v>0.13000000000000012</v>
      </c>
      <c r="K30" s="140">
        <f>(K27-K15)/K15*100</f>
        <v>-16.579770594369133</v>
      </c>
      <c r="L30" s="140">
        <f>(L26-L14)/L14*100</f>
        <v>-28.075709779179807</v>
      </c>
      <c r="M30" s="140">
        <f>(66885-61030)/61030*100</f>
        <v>9.593642470915944</v>
      </c>
      <c r="N30" s="140">
        <f>(73985-72034)/72034*100</f>
        <v>2.708443235138962</v>
      </c>
      <c r="O30" s="140">
        <f>(O27-O15)/O15*100</f>
        <v>-0.847933543815513</v>
      </c>
      <c r="P30" s="140">
        <f>(105.5-102.5)/102.5*100</f>
        <v>2.9268292682926833</v>
      </c>
      <c r="Q30" s="140">
        <v>3.2</v>
      </c>
      <c r="R30" s="140">
        <f>(R27-R15)/R15*100</f>
        <v>3.1597597033838647</v>
      </c>
      <c r="S30" s="140">
        <f>(S26-S14)/S14*100</f>
        <v>-7.6870515886573285</v>
      </c>
      <c r="T30" s="140">
        <f>(T25-T13)/T13*100</f>
        <v>2.2405339144647236</v>
      </c>
      <c r="U30" s="146" t="s">
        <v>170</v>
      </c>
    </row>
    <row r="31" spans="1:21" s="74" customFormat="1" ht="39.75" customHeight="1">
      <c r="A31" s="73" t="s">
        <v>94</v>
      </c>
      <c r="B31" s="22" t="s">
        <v>141</v>
      </c>
      <c r="C31" s="28" t="s">
        <v>74</v>
      </c>
      <c r="D31" s="22" t="s">
        <v>75</v>
      </c>
      <c r="E31" s="21" t="s">
        <v>77</v>
      </c>
      <c r="F31" s="22" t="s">
        <v>78</v>
      </c>
      <c r="G31" s="22" t="s">
        <v>76</v>
      </c>
      <c r="H31" s="28" t="s">
        <v>79</v>
      </c>
      <c r="I31" s="21" t="s">
        <v>80</v>
      </c>
      <c r="J31" s="21" t="s">
        <v>81</v>
      </c>
      <c r="K31" s="184" t="s">
        <v>43</v>
      </c>
      <c r="L31" s="185"/>
      <c r="M31" s="184" t="s">
        <v>112</v>
      </c>
      <c r="N31" s="185"/>
      <c r="O31" s="63" t="s">
        <v>113</v>
      </c>
      <c r="P31" s="28" t="s">
        <v>83</v>
      </c>
      <c r="Q31" s="22" t="s">
        <v>82</v>
      </c>
      <c r="R31" s="28" t="s">
        <v>83</v>
      </c>
      <c r="S31" s="22" t="s">
        <v>117</v>
      </c>
      <c r="T31" s="22" t="s">
        <v>84</v>
      </c>
      <c r="U31" s="63" t="s">
        <v>3</v>
      </c>
    </row>
    <row r="32" s="9" customFormat="1" ht="10.5" customHeight="1">
      <c r="A32" s="24" t="s">
        <v>228</v>
      </c>
    </row>
    <row r="33" spans="1:21" s="9" customFormat="1" ht="10.5" customHeight="1">
      <c r="A33" s="24" t="s">
        <v>129</v>
      </c>
      <c r="G33" s="78"/>
      <c r="K33" s="9" t="s">
        <v>130</v>
      </c>
      <c r="S33" s="99"/>
      <c r="T33" s="99"/>
      <c r="U33" s="99"/>
    </row>
    <row r="34" spans="1:21" s="9" customFormat="1" ht="10.5" customHeight="1">
      <c r="A34" s="9" t="s">
        <v>180</v>
      </c>
      <c r="K34" s="9" t="s">
        <v>118</v>
      </c>
      <c r="S34" s="99"/>
      <c r="T34" s="100"/>
      <c r="U34" s="99"/>
    </row>
    <row r="35" spans="1:21" s="9" customFormat="1" ht="10.5" customHeight="1">
      <c r="A35" s="9" t="s">
        <v>154</v>
      </c>
      <c r="I35" s="78"/>
      <c r="J35" s="99"/>
      <c r="K35" s="9" t="s">
        <v>140</v>
      </c>
      <c r="S35" s="99"/>
      <c r="T35" s="99"/>
      <c r="U35" s="99"/>
    </row>
    <row r="36" spans="1:21" s="9" customFormat="1" ht="10.5" customHeight="1">
      <c r="A36" s="9" t="s">
        <v>153</v>
      </c>
      <c r="I36" s="78"/>
      <c r="J36" s="99"/>
      <c r="S36" s="99"/>
      <c r="T36" s="99"/>
      <c r="U36" s="99"/>
    </row>
    <row r="37" spans="1:10" s="9" customFormat="1" ht="10.5" customHeight="1">
      <c r="A37" s="9" t="s">
        <v>111</v>
      </c>
      <c r="F37" s="75"/>
      <c r="J37" s="100"/>
    </row>
    <row r="38" spans="19:21" s="9" customFormat="1" ht="10.5">
      <c r="S38" s="9" t="s">
        <v>146</v>
      </c>
      <c r="U38" s="75"/>
    </row>
    <row r="39" ht="13.5">
      <c r="T39" s="106"/>
    </row>
    <row r="41" spans="15:19" ht="13.5">
      <c r="O41" s="18" t="s">
        <v>151</v>
      </c>
      <c r="S41" s="107"/>
    </row>
  </sheetData>
  <sheetProtection/>
  <mergeCells count="15">
    <mergeCell ref="K31:L31"/>
    <mergeCell ref="M31:N31"/>
    <mergeCell ref="K3:L3"/>
    <mergeCell ref="Q4:Q6"/>
    <mergeCell ref="M3:N3"/>
    <mergeCell ref="P3:Q3"/>
    <mergeCell ref="P4:P6"/>
    <mergeCell ref="O3:O6"/>
    <mergeCell ref="C3:D3"/>
    <mergeCell ref="I3:J3"/>
    <mergeCell ref="A4:A5"/>
    <mergeCell ref="E4:E6"/>
    <mergeCell ref="S3:S6"/>
    <mergeCell ref="U4:U5"/>
    <mergeCell ref="T3:T5"/>
  </mergeCells>
  <printOptions/>
  <pageMargins left="0.5905511811023623" right="0.1968503937007874" top="0" bottom="0.984251968503937" header="0.31496062992125984" footer="0.5118110236220472"/>
  <pageSetup horizontalDpi="600" verticalDpi="600" orientation="landscape" paperSize="9" scale="75" r:id="rId1"/>
  <ignoredErrors>
    <ignoredError sqref="S4:U8 R6:R8 C3:G8 H8 H3:H6 U29 I3:N3 V26:IV26 A29 I8:Q8 J7:O7 I6:Q6 J4:Q5 P3:Q3 S3 U3" numberStoredAsText="1"/>
    <ignoredError sqref="C31 Q31 I31 H31 N31 K31:L31 D31:E31 A31 A30 G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2014-11-28T04:21:35Z</cp:lastPrinted>
  <dcterms:created xsi:type="dcterms:W3CDTF">1997-01-08T22:48:59Z</dcterms:created>
  <dcterms:modified xsi:type="dcterms:W3CDTF">2014-12-02T06:21:01Z</dcterms:modified>
  <cp:category/>
  <cp:version/>
  <cp:contentType/>
  <cp:contentStatus/>
</cp:coreProperties>
</file>