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816C65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A684279D-C9BB-4D6B-BB2F-ABF759CCC5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17表" sheetId="2" r:id="rId1"/>
  </sheets>
  <definedNames>
    <definedName name="aあ１">#REF!</definedName>
    <definedName name="_xlnm.Print_Area" localSheetId="0">第17表!$A$1:$W$41,第17表!$Y$1:$AS$41,第17表!$AU$1:$BO$41,第17表!$BQ$1:$CA$41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22" i="2" l="1"/>
  <c r="BT22" i="2"/>
  <c r="BU22" i="2"/>
  <c r="BV22" i="2"/>
  <c r="BW22" i="2"/>
  <c r="BX22" i="2"/>
  <c r="BY22" i="2"/>
  <c r="BZ22" i="2"/>
  <c r="BS22" i="2"/>
  <c r="BR22" i="2"/>
  <c r="BO22" i="2"/>
  <c r="BH22" i="2"/>
  <c r="BI22" i="2"/>
  <c r="BJ22" i="2"/>
  <c r="BK22" i="2"/>
  <c r="BL22" i="2"/>
  <c r="BM22" i="2"/>
  <c r="BN22" i="2"/>
  <c r="BG22" i="2"/>
  <c r="BF22" i="2"/>
  <c r="BE22" i="2"/>
  <c r="AX22" i="2"/>
  <c r="AY22" i="2"/>
  <c r="AZ22" i="2"/>
  <c r="BA22" i="2"/>
  <c r="BB22" i="2"/>
  <c r="BC22" i="2"/>
  <c r="BD22" i="2"/>
  <c r="AW22" i="2"/>
  <c r="AV22" i="2"/>
  <c r="AS22" i="2"/>
  <c r="AL22" i="2"/>
  <c r="AM22" i="2"/>
  <c r="AN22" i="2"/>
  <c r="AO22" i="2"/>
  <c r="AP22" i="2"/>
  <c r="AQ22" i="2"/>
  <c r="AR22" i="2"/>
  <c r="AK22" i="2"/>
  <c r="AJ22" i="2"/>
  <c r="AI22" i="2"/>
  <c r="AG22" i="2"/>
  <c r="AH22" i="2"/>
  <c r="AB22" i="2"/>
  <c r="AC22" i="2"/>
  <c r="AD22" i="2"/>
  <c r="AE22" i="2"/>
  <c r="AF22" i="2"/>
  <c r="AA22" i="2"/>
  <c r="Z22" i="2"/>
  <c r="W22" i="2"/>
  <c r="P22" i="2"/>
  <c r="Q22" i="2"/>
  <c r="R22" i="2"/>
  <c r="S22" i="2"/>
  <c r="T22" i="2"/>
  <c r="U22" i="2"/>
  <c r="V22" i="2"/>
  <c r="O22" i="2"/>
  <c r="N22" i="2"/>
  <c r="M22" i="2"/>
  <c r="J22" i="2"/>
  <c r="K22" i="2"/>
  <c r="L22" i="2"/>
  <c r="I22" i="2"/>
  <c r="H22" i="2"/>
  <c r="G22" i="2" l="1"/>
  <c r="D22" i="2"/>
  <c r="E22" i="2"/>
  <c r="F22" i="2"/>
  <c r="C22" i="2"/>
  <c r="B22" i="2"/>
  <c r="CA38" i="2" l="1"/>
  <c r="BZ38" i="2"/>
  <c r="BY38" i="2"/>
  <c r="BX38" i="2"/>
  <c r="BW38" i="2"/>
  <c r="BV38" i="2"/>
  <c r="BU38" i="2"/>
  <c r="BT38" i="2"/>
  <c r="BS38" i="2"/>
  <c r="BR38" i="2"/>
  <c r="CA34" i="2"/>
  <c r="BZ34" i="2"/>
  <c r="BY34" i="2"/>
  <c r="BX34" i="2"/>
  <c r="BX30" i="2" s="1"/>
  <c r="BW34" i="2"/>
  <c r="BV34" i="2"/>
  <c r="BU34" i="2"/>
  <c r="BT34" i="2"/>
  <c r="BS34" i="2"/>
  <c r="BR34" i="2"/>
  <c r="CA30" i="2"/>
  <c r="BY30" i="2"/>
  <c r="BW30" i="2"/>
  <c r="BU30" i="2"/>
  <c r="BT30" i="2"/>
  <c r="BS30" i="2"/>
  <c r="CA28" i="2"/>
  <c r="BZ28" i="2"/>
  <c r="BZ26" i="2" s="1"/>
  <c r="BY28" i="2"/>
  <c r="BY26" i="2" s="1"/>
  <c r="BX28" i="2"/>
  <c r="BW28" i="2"/>
  <c r="BW26" i="2" s="1"/>
  <c r="BV28" i="2"/>
  <c r="BV26" i="2" s="1"/>
  <c r="BU28" i="2"/>
  <c r="BU26" i="2" s="1"/>
  <c r="BT28" i="2"/>
  <c r="BS28" i="2"/>
  <c r="BR28" i="2"/>
  <c r="BR26" i="2" s="1"/>
  <c r="CA26" i="2"/>
  <c r="BX26" i="2"/>
  <c r="BT26" i="2"/>
  <c r="BS26" i="2"/>
  <c r="CA24" i="2"/>
  <c r="BZ24" i="2"/>
  <c r="BY24" i="2"/>
  <c r="BX24" i="2"/>
  <c r="BW24" i="2"/>
  <c r="BV24" i="2"/>
  <c r="BU24" i="2"/>
  <c r="BT24" i="2"/>
  <c r="BS24" i="2"/>
  <c r="BR24" i="2"/>
  <c r="CA18" i="2"/>
  <c r="CA16" i="2" s="1"/>
  <c r="BZ18" i="2"/>
  <c r="BZ16" i="2" s="1"/>
  <c r="BY18" i="2"/>
  <c r="BY16" i="2" s="1"/>
  <c r="BX18" i="2"/>
  <c r="BW18" i="2"/>
  <c r="BW16" i="2" s="1"/>
  <c r="BV18" i="2"/>
  <c r="BV16" i="2" s="1"/>
  <c r="BU18" i="2"/>
  <c r="BT18" i="2"/>
  <c r="BS18" i="2"/>
  <c r="BR18" i="2"/>
  <c r="BR16" i="2" s="1"/>
  <c r="BX16" i="2"/>
  <c r="BU16" i="2"/>
  <c r="BT16" i="2"/>
  <c r="BS16" i="2"/>
  <c r="CA14" i="2"/>
  <c r="BZ14" i="2"/>
  <c r="BZ9" i="2" s="1"/>
  <c r="BY14" i="2"/>
  <c r="BX14" i="2"/>
  <c r="BX9" i="2" s="1"/>
  <c r="BW14" i="2"/>
  <c r="BV14" i="2"/>
  <c r="BV9" i="2" s="1"/>
  <c r="BU14" i="2"/>
  <c r="BT14" i="2"/>
  <c r="BS14" i="2"/>
  <c r="BR14" i="2"/>
  <c r="BR9" i="2" s="1"/>
  <c r="CA9" i="2"/>
  <c r="BY9" i="2"/>
  <c r="BW9" i="2"/>
  <c r="BU9" i="2"/>
  <c r="BT9" i="2"/>
  <c r="BS9" i="2"/>
  <c r="BO38" i="2"/>
  <c r="BN38" i="2"/>
  <c r="BM38" i="2"/>
  <c r="BM30" i="2" s="1"/>
  <c r="BL38" i="2"/>
  <c r="BK38" i="2"/>
  <c r="BJ38" i="2"/>
  <c r="BI38" i="2"/>
  <c r="BH38" i="2"/>
  <c r="BG38" i="2"/>
  <c r="BF38" i="2"/>
  <c r="BO34" i="2"/>
  <c r="BO30" i="2" s="1"/>
  <c r="BN34" i="2"/>
  <c r="BN30" i="2" s="1"/>
  <c r="BM34" i="2"/>
  <c r="BL34" i="2"/>
  <c r="BK34" i="2"/>
  <c r="BK30" i="2" s="1"/>
  <c r="BJ34" i="2"/>
  <c r="BJ30" i="2" s="1"/>
  <c r="BI34" i="2"/>
  <c r="BH34" i="2"/>
  <c r="BG34" i="2"/>
  <c r="BG30" i="2" s="1"/>
  <c r="BF34" i="2"/>
  <c r="BF30" i="2" s="1"/>
  <c r="BL30" i="2"/>
  <c r="BI30" i="2"/>
  <c r="BO28" i="2"/>
  <c r="BO26" i="2" s="1"/>
  <c r="BN28" i="2"/>
  <c r="BN26" i="2" s="1"/>
  <c r="BM28" i="2"/>
  <c r="BL28" i="2"/>
  <c r="BK28" i="2"/>
  <c r="BK26" i="2" s="1"/>
  <c r="BJ28" i="2"/>
  <c r="BJ26" i="2" s="1"/>
  <c r="BI28" i="2"/>
  <c r="BH28" i="2"/>
  <c r="BH26" i="2" s="1"/>
  <c r="BG28" i="2"/>
  <c r="BG26" i="2" s="1"/>
  <c r="BF28" i="2"/>
  <c r="BF26" i="2" s="1"/>
  <c r="BM26" i="2"/>
  <c r="BL26" i="2"/>
  <c r="BI26" i="2"/>
  <c r="BO24" i="2"/>
  <c r="BN24" i="2"/>
  <c r="BM24" i="2"/>
  <c r="BL24" i="2"/>
  <c r="BK24" i="2"/>
  <c r="BJ24" i="2"/>
  <c r="BI24" i="2"/>
  <c r="BH24" i="2"/>
  <c r="BG24" i="2"/>
  <c r="BF24" i="2"/>
  <c r="BO18" i="2"/>
  <c r="BO16" i="2" s="1"/>
  <c r="BN18" i="2"/>
  <c r="BN16" i="2" s="1"/>
  <c r="BM18" i="2"/>
  <c r="BL18" i="2"/>
  <c r="BK18" i="2"/>
  <c r="BK16" i="2" s="1"/>
  <c r="BJ18" i="2"/>
  <c r="BJ16" i="2" s="1"/>
  <c r="BI18" i="2"/>
  <c r="BH18" i="2"/>
  <c r="BH16" i="2" s="1"/>
  <c r="BG18" i="2"/>
  <c r="BG16" i="2" s="1"/>
  <c r="BF18" i="2"/>
  <c r="BF16" i="2" s="1"/>
  <c r="BM16" i="2"/>
  <c r="BL16" i="2"/>
  <c r="BI16" i="2"/>
  <c r="BO14" i="2"/>
  <c r="BO9" i="2" s="1"/>
  <c r="BN14" i="2"/>
  <c r="BN9" i="2" s="1"/>
  <c r="BM14" i="2"/>
  <c r="BL14" i="2"/>
  <c r="BK14" i="2"/>
  <c r="BK9" i="2" s="1"/>
  <c r="BJ14" i="2"/>
  <c r="BJ9" i="2" s="1"/>
  <c r="BI14" i="2"/>
  <c r="BH14" i="2"/>
  <c r="BG14" i="2"/>
  <c r="BG9" i="2" s="1"/>
  <c r="BF14" i="2"/>
  <c r="BF9" i="2" s="1"/>
  <c r="BM9" i="2"/>
  <c r="BL9" i="2"/>
  <c r="BI9" i="2"/>
  <c r="BH9" i="2"/>
  <c r="BE38" i="2"/>
  <c r="BD38" i="2"/>
  <c r="BC38" i="2"/>
  <c r="BB38" i="2"/>
  <c r="BB30" i="2" s="1"/>
  <c r="BA38" i="2"/>
  <c r="AZ38" i="2"/>
  <c r="AY38" i="2"/>
  <c r="AX38" i="2"/>
  <c r="AW38" i="2"/>
  <c r="AV38" i="2"/>
  <c r="BE34" i="2"/>
  <c r="BE30" i="2" s="1"/>
  <c r="BD34" i="2"/>
  <c r="BD30" i="2" s="1"/>
  <c r="BC34" i="2"/>
  <c r="BB34" i="2"/>
  <c r="BA34" i="2"/>
  <c r="BA30" i="2" s="1"/>
  <c r="AZ34" i="2"/>
  <c r="AZ30" i="2" s="1"/>
  <c r="AY34" i="2"/>
  <c r="AX34" i="2"/>
  <c r="AW34" i="2"/>
  <c r="AW30" i="2" s="1"/>
  <c r="AV34" i="2"/>
  <c r="AV30" i="2" s="1"/>
  <c r="BC30" i="2"/>
  <c r="AY30" i="2"/>
  <c r="AX30" i="2"/>
  <c r="BE28" i="2"/>
  <c r="BE26" i="2" s="1"/>
  <c r="BD28" i="2"/>
  <c r="BD26" i="2" s="1"/>
  <c r="BC28" i="2"/>
  <c r="BB28" i="2"/>
  <c r="BB26" i="2" s="1"/>
  <c r="BA28" i="2"/>
  <c r="BA26" i="2" s="1"/>
  <c r="AZ28" i="2"/>
  <c r="AZ26" i="2" s="1"/>
  <c r="AY28" i="2"/>
  <c r="AY26" i="2" s="1"/>
  <c r="AX28" i="2"/>
  <c r="AX26" i="2" s="1"/>
  <c r="AW28" i="2"/>
  <c r="AW26" i="2" s="1"/>
  <c r="AV28" i="2"/>
  <c r="AV26" i="2" s="1"/>
  <c r="BC26" i="2"/>
  <c r="BE24" i="2"/>
  <c r="BD24" i="2"/>
  <c r="BC24" i="2"/>
  <c r="BB24" i="2"/>
  <c r="BA24" i="2"/>
  <c r="AZ24" i="2"/>
  <c r="AY24" i="2"/>
  <c r="AX24" i="2"/>
  <c r="AW24" i="2"/>
  <c r="AV24" i="2"/>
  <c r="BE18" i="2"/>
  <c r="BE16" i="2" s="1"/>
  <c r="BD18" i="2"/>
  <c r="BD16" i="2" s="1"/>
  <c r="BC18" i="2"/>
  <c r="BB18" i="2"/>
  <c r="BA18" i="2"/>
  <c r="BA16" i="2" s="1"/>
  <c r="AZ18" i="2"/>
  <c r="AZ16" i="2" s="1"/>
  <c r="AY18" i="2"/>
  <c r="AY16" i="2" s="1"/>
  <c r="AX18" i="2"/>
  <c r="AW18" i="2"/>
  <c r="AW16" i="2" s="1"/>
  <c r="AV18" i="2"/>
  <c r="AV16" i="2" s="1"/>
  <c r="BC16" i="2"/>
  <c r="BB16" i="2"/>
  <c r="AX16" i="2"/>
  <c r="BE14" i="2"/>
  <c r="BE9" i="2" s="1"/>
  <c r="BD14" i="2"/>
  <c r="BD9" i="2" s="1"/>
  <c r="BC14" i="2"/>
  <c r="BB14" i="2"/>
  <c r="BA14" i="2"/>
  <c r="BA9" i="2" s="1"/>
  <c r="AZ14" i="2"/>
  <c r="AZ9" i="2" s="1"/>
  <c r="AY14" i="2"/>
  <c r="AX14" i="2"/>
  <c r="AX9" i="2" s="1"/>
  <c r="AW14" i="2"/>
  <c r="AW9" i="2" s="1"/>
  <c r="AV14" i="2"/>
  <c r="AV9" i="2" s="1"/>
  <c r="BC9" i="2"/>
  <c r="BB9" i="2"/>
  <c r="AY9" i="2"/>
  <c r="AS38" i="2"/>
  <c r="AR38" i="2"/>
  <c r="AQ38" i="2"/>
  <c r="AQ30" i="2" s="1"/>
  <c r="AP38" i="2"/>
  <c r="AO38" i="2"/>
  <c r="AN38" i="2"/>
  <c r="AM38" i="2"/>
  <c r="AL38" i="2"/>
  <c r="AK38" i="2"/>
  <c r="AJ38" i="2"/>
  <c r="AS34" i="2"/>
  <c r="AS30" i="2" s="1"/>
  <c r="AR34" i="2"/>
  <c r="AR30" i="2" s="1"/>
  <c r="AQ34" i="2"/>
  <c r="AP34" i="2"/>
  <c r="AO34" i="2"/>
  <c r="AO30" i="2" s="1"/>
  <c r="AN34" i="2"/>
  <c r="AN30" i="2" s="1"/>
  <c r="AM34" i="2"/>
  <c r="AL34" i="2"/>
  <c r="AK34" i="2"/>
  <c r="AK30" i="2" s="1"/>
  <c r="AJ34" i="2"/>
  <c r="AJ30" i="2" s="1"/>
  <c r="AP30" i="2"/>
  <c r="AM30" i="2"/>
  <c r="AL30" i="2"/>
  <c r="AS28" i="2"/>
  <c r="AS26" i="2" s="1"/>
  <c r="AR28" i="2"/>
  <c r="AR26" i="2" s="1"/>
  <c r="AQ28" i="2"/>
  <c r="AP28" i="2"/>
  <c r="AO28" i="2"/>
  <c r="AO26" i="2" s="1"/>
  <c r="AN28" i="2"/>
  <c r="AN26" i="2" s="1"/>
  <c r="AM28" i="2"/>
  <c r="AM26" i="2" s="1"/>
  <c r="AL28" i="2"/>
  <c r="AK28" i="2"/>
  <c r="AK26" i="2" s="1"/>
  <c r="AJ28" i="2"/>
  <c r="AJ26" i="2" s="1"/>
  <c r="AQ26" i="2"/>
  <c r="AP26" i="2"/>
  <c r="AL26" i="2"/>
  <c r="AS24" i="2"/>
  <c r="AR24" i="2"/>
  <c r="AQ24" i="2"/>
  <c r="AP24" i="2"/>
  <c r="AO24" i="2"/>
  <c r="AN24" i="2"/>
  <c r="AM24" i="2"/>
  <c r="AL24" i="2"/>
  <c r="AK24" i="2"/>
  <c r="AJ24" i="2"/>
  <c r="AS18" i="2"/>
  <c r="AS16" i="2" s="1"/>
  <c r="AR18" i="2"/>
  <c r="AR16" i="2" s="1"/>
  <c r="AQ18" i="2"/>
  <c r="AP18" i="2"/>
  <c r="AO18" i="2"/>
  <c r="AO16" i="2" s="1"/>
  <c r="AN18" i="2"/>
  <c r="AN16" i="2" s="1"/>
  <c r="AM18" i="2"/>
  <c r="AM16" i="2" s="1"/>
  <c r="AL18" i="2"/>
  <c r="AK18" i="2"/>
  <c r="AK16" i="2" s="1"/>
  <c r="AJ18" i="2"/>
  <c r="AJ16" i="2" s="1"/>
  <c r="AQ16" i="2"/>
  <c r="AP16" i="2"/>
  <c r="AL16" i="2"/>
  <c r="AS14" i="2"/>
  <c r="AS9" i="2" s="1"/>
  <c r="AR14" i="2"/>
  <c r="AR9" i="2" s="1"/>
  <c r="AQ14" i="2"/>
  <c r="AP14" i="2"/>
  <c r="AO14" i="2"/>
  <c r="AO9" i="2" s="1"/>
  <c r="AN14" i="2"/>
  <c r="AN9" i="2" s="1"/>
  <c r="AM14" i="2"/>
  <c r="AL14" i="2"/>
  <c r="AK14" i="2"/>
  <c r="AK9" i="2" s="1"/>
  <c r="AJ14" i="2"/>
  <c r="AJ9" i="2" s="1"/>
  <c r="AQ9" i="2"/>
  <c r="AP9" i="2"/>
  <c r="AM9" i="2"/>
  <c r="AL9" i="2"/>
  <c r="AI38" i="2"/>
  <c r="AH38" i="2"/>
  <c r="AG38" i="2"/>
  <c r="AG30" i="2" s="1"/>
  <c r="AF38" i="2"/>
  <c r="AF30" i="2" s="1"/>
  <c r="AE38" i="2"/>
  <c r="AD38" i="2"/>
  <c r="AC38" i="2"/>
  <c r="AB38" i="2"/>
  <c r="AA38" i="2"/>
  <c r="Z38" i="2"/>
  <c r="AI34" i="2"/>
  <c r="AI30" i="2" s="1"/>
  <c r="AH34" i="2"/>
  <c r="AH30" i="2" s="1"/>
  <c r="AG34" i="2"/>
  <c r="AF34" i="2"/>
  <c r="AE34" i="2"/>
  <c r="AE30" i="2" s="1"/>
  <c r="AD34" i="2"/>
  <c r="AD30" i="2" s="1"/>
  <c r="AC34" i="2"/>
  <c r="AC30" i="2" s="1"/>
  <c r="AB34" i="2"/>
  <c r="AA34" i="2"/>
  <c r="AA30" i="2" s="1"/>
  <c r="Z34" i="2"/>
  <c r="Z30" i="2" s="1"/>
  <c r="AB30" i="2"/>
  <c r="AI28" i="2"/>
  <c r="AI26" i="2" s="1"/>
  <c r="AH28" i="2"/>
  <c r="AH26" i="2" s="1"/>
  <c r="AG28" i="2"/>
  <c r="AF28" i="2"/>
  <c r="AE28" i="2"/>
  <c r="AE26" i="2" s="1"/>
  <c r="AD28" i="2"/>
  <c r="AD26" i="2" s="1"/>
  <c r="AC28" i="2"/>
  <c r="AB28" i="2"/>
  <c r="AB26" i="2" s="1"/>
  <c r="AA28" i="2"/>
  <c r="AA26" i="2" s="1"/>
  <c r="Z28" i="2"/>
  <c r="Z26" i="2" s="1"/>
  <c r="AG26" i="2"/>
  <c r="AF26" i="2"/>
  <c r="AC26" i="2"/>
  <c r="AI24" i="2"/>
  <c r="AH24" i="2"/>
  <c r="AG24" i="2"/>
  <c r="AF24" i="2"/>
  <c r="AE24" i="2"/>
  <c r="AD24" i="2"/>
  <c r="AC24" i="2"/>
  <c r="AB24" i="2"/>
  <c r="AA24" i="2"/>
  <c r="Z24" i="2"/>
  <c r="AI18" i="2"/>
  <c r="AI16" i="2" s="1"/>
  <c r="AH18" i="2"/>
  <c r="AH16" i="2" s="1"/>
  <c r="AG18" i="2"/>
  <c r="AF18" i="2"/>
  <c r="AE18" i="2"/>
  <c r="AE16" i="2" s="1"/>
  <c r="AD18" i="2"/>
  <c r="AD16" i="2" s="1"/>
  <c r="AC18" i="2"/>
  <c r="AB18" i="2"/>
  <c r="AB16" i="2" s="1"/>
  <c r="AA18" i="2"/>
  <c r="AA16" i="2" s="1"/>
  <c r="Z18" i="2"/>
  <c r="Z16" i="2" s="1"/>
  <c r="AG16" i="2"/>
  <c r="AF16" i="2"/>
  <c r="AC16" i="2"/>
  <c r="AI14" i="2"/>
  <c r="AI9" i="2" s="1"/>
  <c r="AH14" i="2"/>
  <c r="AH9" i="2" s="1"/>
  <c r="AG14" i="2"/>
  <c r="AF14" i="2"/>
  <c r="AE14" i="2"/>
  <c r="AE9" i="2" s="1"/>
  <c r="AD14" i="2"/>
  <c r="AD9" i="2" s="1"/>
  <c r="AC14" i="2"/>
  <c r="AC9" i="2" s="1"/>
  <c r="AB14" i="2"/>
  <c r="AA14" i="2"/>
  <c r="AA9" i="2" s="1"/>
  <c r="Z14" i="2"/>
  <c r="Z9" i="2" s="1"/>
  <c r="AG9" i="2"/>
  <c r="AF9" i="2"/>
  <c r="AB9" i="2"/>
  <c r="W38" i="2"/>
  <c r="V38" i="2"/>
  <c r="U38" i="2"/>
  <c r="T38" i="2"/>
  <c r="S38" i="2"/>
  <c r="R38" i="2"/>
  <c r="Q38" i="2"/>
  <c r="P38" i="2"/>
  <c r="P30" i="2" s="1"/>
  <c r="O38" i="2"/>
  <c r="N38" i="2"/>
  <c r="W34" i="2"/>
  <c r="V34" i="2"/>
  <c r="V30" i="2" s="1"/>
  <c r="U34" i="2"/>
  <c r="T34" i="2"/>
  <c r="T30" i="2" s="1"/>
  <c r="S34" i="2"/>
  <c r="R34" i="2"/>
  <c r="R30" i="2" s="1"/>
  <c r="Q34" i="2"/>
  <c r="P34" i="2"/>
  <c r="O34" i="2"/>
  <c r="N34" i="2"/>
  <c r="N30" i="2" s="1"/>
  <c r="W30" i="2"/>
  <c r="U30" i="2"/>
  <c r="S30" i="2"/>
  <c r="Q30" i="2"/>
  <c r="O30" i="2"/>
  <c r="W28" i="2"/>
  <c r="W26" i="2" s="1"/>
  <c r="V28" i="2"/>
  <c r="V26" i="2" s="1"/>
  <c r="U28" i="2"/>
  <c r="U26" i="2" s="1"/>
  <c r="T28" i="2"/>
  <c r="S28" i="2"/>
  <c r="S26" i="2" s="1"/>
  <c r="R28" i="2"/>
  <c r="R26" i="2" s="1"/>
  <c r="Q28" i="2"/>
  <c r="P28" i="2"/>
  <c r="O28" i="2"/>
  <c r="N28" i="2"/>
  <c r="N26" i="2" s="1"/>
  <c r="T26" i="2"/>
  <c r="Q26" i="2"/>
  <c r="P26" i="2"/>
  <c r="O26" i="2"/>
  <c r="W24" i="2"/>
  <c r="V24" i="2"/>
  <c r="U24" i="2"/>
  <c r="T24" i="2"/>
  <c r="S24" i="2"/>
  <c r="R24" i="2"/>
  <c r="Q24" i="2"/>
  <c r="P24" i="2"/>
  <c r="O24" i="2"/>
  <c r="N24" i="2"/>
  <c r="W18" i="2"/>
  <c r="V18" i="2"/>
  <c r="V16" i="2" s="1"/>
  <c r="U18" i="2"/>
  <c r="U16" i="2" s="1"/>
  <c r="T18" i="2"/>
  <c r="S18" i="2"/>
  <c r="R18" i="2"/>
  <c r="R16" i="2" s="1"/>
  <c r="Q18" i="2"/>
  <c r="P18" i="2"/>
  <c r="O18" i="2"/>
  <c r="N18" i="2"/>
  <c r="N16" i="2" s="1"/>
  <c r="W16" i="2"/>
  <c r="T16" i="2"/>
  <c r="S16" i="2"/>
  <c r="Q16" i="2"/>
  <c r="P16" i="2"/>
  <c r="O16" i="2"/>
  <c r="W14" i="2"/>
  <c r="W9" i="2" s="1"/>
  <c r="V14" i="2"/>
  <c r="V9" i="2" s="1"/>
  <c r="U14" i="2"/>
  <c r="T14" i="2"/>
  <c r="S14" i="2"/>
  <c r="S9" i="2" s="1"/>
  <c r="R14" i="2"/>
  <c r="R9" i="2" s="1"/>
  <c r="Q14" i="2"/>
  <c r="P14" i="2"/>
  <c r="O14" i="2"/>
  <c r="N14" i="2"/>
  <c r="N9" i="2" s="1"/>
  <c r="U9" i="2"/>
  <c r="T9" i="2"/>
  <c r="Q9" i="2"/>
  <c r="P9" i="2"/>
  <c r="O9" i="2"/>
  <c r="M38" i="2"/>
  <c r="L38" i="2"/>
  <c r="K38" i="2"/>
  <c r="J38" i="2"/>
  <c r="J30" i="2" s="1"/>
  <c r="I38" i="2"/>
  <c r="H38" i="2"/>
  <c r="M34" i="2"/>
  <c r="L34" i="2"/>
  <c r="L30" i="2" s="1"/>
  <c r="K34" i="2"/>
  <c r="J34" i="2"/>
  <c r="I34" i="2"/>
  <c r="I30" i="2" s="1"/>
  <c r="H34" i="2"/>
  <c r="H30" i="2" s="1"/>
  <c r="K30" i="2"/>
  <c r="M28" i="2"/>
  <c r="M26" i="2" s="1"/>
  <c r="L28" i="2"/>
  <c r="L26" i="2" s="1"/>
  <c r="K28" i="2"/>
  <c r="J28" i="2"/>
  <c r="I28" i="2"/>
  <c r="I26" i="2" s="1"/>
  <c r="H28" i="2"/>
  <c r="H26" i="2" s="1"/>
  <c r="K26" i="2"/>
  <c r="J26" i="2"/>
  <c r="M24" i="2"/>
  <c r="L24" i="2"/>
  <c r="K24" i="2"/>
  <c r="J24" i="2"/>
  <c r="I24" i="2"/>
  <c r="H24" i="2"/>
  <c r="M18" i="2"/>
  <c r="M16" i="2" s="1"/>
  <c r="L18" i="2"/>
  <c r="L16" i="2" s="1"/>
  <c r="K18" i="2"/>
  <c r="J18" i="2"/>
  <c r="I18" i="2"/>
  <c r="I16" i="2" s="1"/>
  <c r="H18" i="2"/>
  <c r="H16" i="2" s="1"/>
  <c r="K16" i="2"/>
  <c r="J16" i="2"/>
  <c r="M14" i="2"/>
  <c r="M9" i="2" s="1"/>
  <c r="L14" i="2"/>
  <c r="L9" i="2" s="1"/>
  <c r="K14" i="2"/>
  <c r="J14" i="2"/>
  <c r="J9" i="2" s="1"/>
  <c r="I14" i="2"/>
  <c r="I9" i="2" s="1"/>
  <c r="H14" i="2"/>
  <c r="H9" i="2" s="1"/>
  <c r="K9" i="2"/>
  <c r="G38" i="2"/>
  <c r="F38" i="2"/>
  <c r="E38" i="2"/>
  <c r="D38" i="2"/>
  <c r="D30" i="2" s="1"/>
  <c r="C38" i="2"/>
  <c r="B38" i="2"/>
  <c r="G34" i="2"/>
  <c r="F34" i="2"/>
  <c r="F30" i="2" s="1"/>
  <c r="E34" i="2"/>
  <c r="E30" i="2" s="1"/>
  <c r="D34" i="2"/>
  <c r="C34" i="2"/>
  <c r="B34" i="2"/>
  <c r="B30" i="2" s="1"/>
  <c r="G30" i="2"/>
  <c r="C30" i="2"/>
  <c r="G28" i="2"/>
  <c r="G26" i="2" s="1"/>
  <c r="F28" i="2"/>
  <c r="F26" i="2" s="1"/>
  <c r="E28" i="2"/>
  <c r="D28" i="2"/>
  <c r="D26" i="2" s="1"/>
  <c r="C28" i="2"/>
  <c r="C26" i="2" s="1"/>
  <c r="B28" i="2"/>
  <c r="B26" i="2" s="1"/>
  <c r="E26" i="2"/>
  <c r="G24" i="2"/>
  <c r="F24" i="2"/>
  <c r="E24" i="2"/>
  <c r="D24" i="2"/>
  <c r="C24" i="2"/>
  <c r="B24" i="2"/>
  <c r="G18" i="2"/>
  <c r="F18" i="2"/>
  <c r="F16" i="2" s="1"/>
  <c r="E18" i="2"/>
  <c r="E16" i="2" s="1"/>
  <c r="D18" i="2"/>
  <c r="C18" i="2"/>
  <c r="B18" i="2"/>
  <c r="B16" i="2" s="1"/>
  <c r="G16" i="2"/>
  <c r="D16" i="2"/>
  <c r="C16" i="2"/>
  <c r="G14" i="2"/>
  <c r="F14" i="2"/>
  <c r="F9" i="2" s="1"/>
  <c r="E14" i="2"/>
  <c r="E9" i="2" s="1"/>
  <c r="D14" i="2"/>
  <c r="C14" i="2"/>
  <c r="B14" i="2"/>
  <c r="B9" i="2" s="1"/>
  <c r="G9" i="2"/>
  <c r="D9" i="2"/>
  <c r="C9" i="2"/>
  <c r="M30" i="2" l="1"/>
  <c r="BR30" i="2"/>
  <c r="BV30" i="2"/>
  <c r="BZ30" i="2"/>
  <c r="BH30" i="2"/>
  <c r="BO2" i="2" l="1"/>
  <c r="AS2" i="2" l="1"/>
  <c r="AG6" i="2" l="1"/>
  <c r="AW6" i="2"/>
  <c r="Q6" i="2"/>
  <c r="U6" i="2"/>
  <c r="B7" i="2"/>
  <c r="AN6" i="2"/>
  <c r="BW6" i="2"/>
  <c r="CA2" i="2"/>
  <c r="P6" i="2" l="1"/>
  <c r="M6" i="2"/>
  <c r="G6" i="2"/>
  <c r="B8" i="2"/>
  <c r="C6" i="2"/>
  <c r="B6" i="2"/>
  <c r="BI6" i="2"/>
  <c r="BA8" i="2"/>
  <c r="BK6" i="2"/>
  <c r="H7" i="2"/>
  <c r="BO6" i="2"/>
  <c r="BG6" i="2"/>
  <c r="BE6" i="2"/>
  <c r="AJ8" i="2"/>
  <c r="BX6" i="2"/>
  <c r="BJ6" i="2"/>
  <c r="BF8" i="2"/>
  <c r="CA8" i="2"/>
  <c r="BW8" i="2"/>
  <c r="BS6" i="2"/>
  <c r="BR8" i="2"/>
  <c r="BM8" i="2"/>
  <c r="BI8" i="2"/>
  <c r="BH8" i="2"/>
  <c r="BD8" i="2"/>
  <c r="BA6" i="2"/>
  <c r="Z8" i="2"/>
  <c r="N7" i="2"/>
  <c r="BT6" i="2"/>
  <c r="BB6" i="2"/>
  <c r="AS6" i="2"/>
  <c r="AK6" i="2"/>
  <c r="S6" i="2"/>
  <c r="K6" i="2"/>
  <c r="BY8" i="2"/>
  <c r="BX8" i="2"/>
  <c r="BU8" i="2"/>
  <c r="BT8" i="2"/>
  <c r="BO8" i="2"/>
  <c r="BN8" i="2"/>
  <c r="BK8" i="2"/>
  <c r="BJ8" i="2"/>
  <c r="BG8" i="2"/>
  <c r="BB8" i="2"/>
  <c r="AX8" i="2"/>
  <c r="AS8" i="2"/>
  <c r="AO8" i="2"/>
  <c r="AK8" i="2"/>
  <c r="AG8" i="2"/>
  <c r="W8" i="2"/>
  <c r="S8" i="2"/>
  <c r="O8" i="2"/>
  <c r="K8" i="2"/>
  <c r="G8" i="2"/>
  <c r="C8" i="2"/>
  <c r="CA7" i="2"/>
  <c r="BZ7" i="2"/>
  <c r="BY7" i="2"/>
  <c r="BX7" i="2"/>
  <c r="BW7" i="2"/>
  <c r="BV7" i="2"/>
  <c r="BU7" i="2"/>
  <c r="BT7" i="2"/>
  <c r="BS7" i="2"/>
  <c r="BR7" i="2"/>
  <c r="BO7" i="2"/>
  <c r="BN7" i="2"/>
  <c r="BM7" i="2"/>
  <c r="BL7" i="2"/>
  <c r="BK7" i="2"/>
  <c r="BJ7" i="2"/>
  <c r="BI7" i="2"/>
  <c r="BH7" i="2"/>
  <c r="BG7" i="2"/>
  <c r="BE7" i="2"/>
  <c r="BD7" i="2"/>
  <c r="BC7" i="2"/>
  <c r="BB7" i="2"/>
  <c r="BA7" i="2"/>
  <c r="AZ7" i="2"/>
  <c r="AY7" i="2"/>
  <c r="AX7" i="2"/>
  <c r="AW7" i="2"/>
  <c r="AS7" i="2"/>
  <c r="AR7" i="2"/>
  <c r="AQ7" i="2"/>
  <c r="AP7" i="2"/>
  <c r="AO7" i="2"/>
  <c r="AN7" i="2"/>
  <c r="AM7" i="2"/>
  <c r="AL7" i="2"/>
  <c r="AK7" i="2"/>
  <c r="AI7" i="2"/>
  <c r="AH7" i="2"/>
  <c r="AG7" i="2"/>
  <c r="AF7" i="2"/>
  <c r="AE7" i="2"/>
  <c r="AD7" i="2"/>
  <c r="AC7" i="2"/>
  <c r="AB7" i="2"/>
  <c r="AA7" i="2"/>
  <c r="Z7" i="2"/>
  <c r="W7" i="2"/>
  <c r="V7" i="2"/>
  <c r="U7" i="2"/>
  <c r="T7" i="2"/>
  <c r="S7" i="2"/>
  <c r="R7" i="2"/>
  <c r="Q7" i="2"/>
  <c r="P7" i="2"/>
  <c r="O7" i="2"/>
  <c r="M7" i="2"/>
  <c r="L7" i="2"/>
  <c r="K7" i="2"/>
  <c r="J7" i="2"/>
  <c r="I7" i="2"/>
  <c r="G7" i="2"/>
  <c r="F7" i="2"/>
  <c r="E7" i="2"/>
  <c r="D7" i="2"/>
  <c r="C7" i="2"/>
  <c r="CA6" i="2"/>
  <c r="BD6" i="2"/>
  <c r="AZ6" i="2"/>
  <c r="AQ6" i="2"/>
  <c r="AM6" i="2"/>
  <c r="AI6" i="2"/>
  <c r="AE6" i="2"/>
  <c r="AA6" i="2"/>
  <c r="E6" i="2"/>
  <c r="J6" i="2" l="1"/>
  <c r="AD6" i="2"/>
  <c r="AD8" i="2"/>
  <c r="AL6" i="2"/>
  <c r="AL8" i="2"/>
  <c r="AP8" i="2"/>
  <c r="AP6" i="2"/>
  <c r="AY6" i="2"/>
  <c r="AY8" i="2"/>
  <c r="BC6" i="2"/>
  <c r="BC8" i="2"/>
  <c r="BM6" i="2"/>
  <c r="BF6" i="2"/>
  <c r="BF7" i="2"/>
  <c r="J8" i="2"/>
  <c r="H8" i="2"/>
  <c r="R6" i="2"/>
  <c r="R8" i="2"/>
  <c r="V6" i="2"/>
  <c r="V8" i="2"/>
  <c r="AB6" i="2"/>
  <c r="AB8" i="2"/>
  <c r="AF6" i="2"/>
  <c r="AF8" i="2"/>
  <c r="AN8" i="2"/>
  <c r="AR8" i="2"/>
  <c r="BZ6" i="2"/>
  <c r="BZ8" i="2"/>
  <c r="AC8" i="2"/>
  <c r="O6" i="2"/>
  <c r="W6" i="2"/>
  <c r="AO6" i="2"/>
  <c r="AX6" i="2"/>
  <c r="BH6" i="2"/>
  <c r="BN6" i="2"/>
  <c r="Z6" i="2"/>
  <c r="AJ6" i="2"/>
  <c r="AJ7" i="2"/>
  <c r="F6" i="2"/>
  <c r="F8" i="2"/>
  <c r="BU6" i="2"/>
  <c r="AR6" i="2"/>
  <c r="P8" i="2"/>
  <c r="T6" i="2"/>
  <c r="T8" i="2"/>
  <c r="AH8" i="2"/>
  <c r="AH6" i="2"/>
  <c r="BL6" i="2"/>
  <c r="BL8" i="2"/>
  <c r="BV8" i="2"/>
  <c r="BV6" i="2"/>
  <c r="AV6" i="2"/>
  <c r="AV7" i="2"/>
  <c r="AC6" i="2"/>
  <c r="D8" i="2"/>
  <c r="L6" i="2"/>
  <c r="L8" i="2"/>
  <c r="BY6" i="2"/>
  <c r="E8" i="2"/>
  <c r="I8" i="2"/>
  <c r="M8" i="2"/>
  <c r="Q8" i="2"/>
  <c r="U8" i="2"/>
  <c r="AA8" i="2"/>
  <c r="AE8" i="2"/>
  <c r="AI8" i="2"/>
  <c r="AM8" i="2"/>
  <c r="AQ8" i="2"/>
  <c r="AV8" i="2"/>
  <c r="AZ8" i="2"/>
  <c r="AW8" i="2"/>
  <c r="BE8" i="2"/>
  <c r="BS8" i="2"/>
  <c r="BR6" i="2" l="1"/>
  <c r="D6" i="2"/>
  <c r="N8" i="2"/>
  <c r="I6" i="2"/>
  <c r="H6" i="2" l="1"/>
  <c r="N6" i="2"/>
</calcChain>
</file>

<file path=xl/sharedStrings.xml><?xml version="1.0" encoding="utf-8"?>
<sst xmlns="http://schemas.openxmlformats.org/spreadsheetml/2006/main" count="1141" uniqueCount="70">
  <si>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</si>
  <si>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</si>
  <si>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</si>
  <si>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</si>
  <si>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</si>
  <si>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</si>
  <si>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4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</si>
  <si>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</si>
  <si>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</si>
  <si>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</si>
  <si>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</si>
  <si>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</si>
  <si>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</si>
  <si>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</si>
  <si>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</si>
  <si>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</si>
  <si>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</si>
  <si>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</si>
  <si>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</si>
  <si>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</si>
  <si>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</si>
  <si>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</si>
  <si>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</si>
  <si>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</si>
  <si>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4"/>
  </si>
  <si>
    <t>神 埼 郡</t>
  </si>
  <si>
    <t>神 埼 市</t>
    <rPh sb="0" eb="1">
      <t>カミ</t>
    </rPh>
    <rPh sb="2" eb="3">
      <t>サキ</t>
    </rPh>
    <rPh sb="4" eb="5">
      <t>シ</t>
    </rPh>
    <phoneticPr fontId="4"/>
  </si>
  <si>
    <t>小 城 市</t>
    <rPh sb="0" eb="1">
      <t>チイ</t>
    </rPh>
    <rPh sb="2" eb="3">
      <t>シロ</t>
    </rPh>
    <phoneticPr fontId="5"/>
  </si>
  <si>
    <t>多 久 市</t>
  </si>
  <si>
    <t>佐 賀 市</t>
  </si>
  <si>
    <t>佐賀中部保健所</t>
  </si>
  <si>
    <t>郡    計</t>
  </si>
  <si>
    <t>市    計</t>
  </si>
  <si>
    <t>県    計</t>
  </si>
  <si>
    <t>総数</t>
    <rPh sb="0" eb="2">
      <t>ソウスウ</t>
    </rPh>
    <phoneticPr fontId="4"/>
  </si>
  <si>
    <t>75～79歳</t>
    <rPh sb="5" eb="6">
      <t>サイ</t>
    </rPh>
    <phoneticPr fontId="2"/>
  </si>
  <si>
    <t>70～74歳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</si>
  <si>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</si>
  <si>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75～79歳</t>
    <rPh sb="5" eb="6">
      <t>サイ</t>
    </rPh>
    <phoneticPr fontId="4"/>
  </si>
  <si>
    <t>65～69歳</t>
    <rPh sb="5" eb="6">
      <t>サイ</t>
    </rPh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</si>
  <si>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</si>
  <si>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</si>
  <si>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</si>
  <si>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</si>
  <si>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41～44歳</t>
    <rPh sb="5" eb="6">
      <t>サイ</t>
    </rPh>
    <phoneticPr fontId="4"/>
  </si>
  <si>
    <t>判定⑤</t>
    <rPh sb="0" eb="2">
      <t>ハンテイ</t>
    </rPh>
    <phoneticPr fontId="4"/>
  </si>
  <si>
    <t>判定④</t>
    <rPh sb="0" eb="2">
      <t>ハンテイ</t>
    </rPh>
    <phoneticPr fontId="4"/>
  </si>
  <si>
    <t>判定③</t>
    <rPh sb="0" eb="2">
      <t>ハンテイ</t>
    </rPh>
    <phoneticPr fontId="4"/>
  </si>
  <si>
    <t>判定②</t>
    <rPh sb="0" eb="2">
      <t>ハンテイ</t>
    </rPh>
    <phoneticPr fontId="4"/>
  </si>
  <si>
    <t>判定①</t>
    <rPh sb="0" eb="2">
      <t>ハンテイ</t>
    </rPh>
    <phoneticPr fontId="4"/>
  </si>
  <si>
    <t>受診者数</t>
    <rPh sb="0" eb="3">
      <t>ジュシンシャ</t>
    </rPh>
    <rPh sb="3" eb="4">
      <t>スウ</t>
    </rPh>
    <phoneticPr fontId="4"/>
  </si>
  <si>
    <t>C型肝炎ウィルス検診判定（41歳以上）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4"/>
  </si>
  <si>
    <t>C型肝炎ウィルス検診判定（41歳以上）</t>
    <phoneticPr fontId="3"/>
  </si>
  <si>
    <t>市  町</t>
    <phoneticPr fontId="4"/>
  </si>
  <si>
    <t>C型肝炎ウィルス検診受診者（41歳以上）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4"/>
  </si>
  <si>
    <t>C型肝炎ウィルス検診（40歳）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4"/>
  </si>
  <si>
    <t>C型肝炎ウィルス検診（総数）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4"/>
  </si>
  <si>
    <t>注）Ｃ型肝炎ウィルス検診の判定①・②は、いずれも「現在Ｃ型肝炎ウィルスに感染している可能性が高い」と判定された者</t>
    <rPh sb="0" eb="1">
      <t>チュウ</t>
    </rPh>
    <rPh sb="3" eb="4">
      <t>ガタ</t>
    </rPh>
    <rPh sb="4" eb="6">
      <t>カンエン</t>
    </rPh>
    <rPh sb="10" eb="12">
      <t>ケンシン</t>
    </rPh>
    <rPh sb="13" eb="15">
      <t>ハンテイ</t>
    </rPh>
    <rPh sb="25" eb="27">
      <t>ゲンザイ</t>
    </rPh>
    <rPh sb="28" eb="29">
      <t>ガタ</t>
    </rPh>
    <rPh sb="29" eb="31">
      <t>カンエン</t>
    </rPh>
    <rPh sb="36" eb="38">
      <t>カンセン</t>
    </rPh>
    <rPh sb="42" eb="45">
      <t>カノウセイ</t>
    </rPh>
    <rPh sb="46" eb="47">
      <t>タカ</t>
    </rPh>
    <rPh sb="50" eb="52">
      <t>ハンテイ</t>
    </rPh>
    <rPh sb="55" eb="56">
      <t>モノ</t>
    </rPh>
    <phoneticPr fontId="4"/>
  </si>
  <si>
    <t>　　Ｃ型肝炎ウィルス検診の判定③～⑤は、いずれも「現在Ｃ型肝炎ウイルスに感染している可能性が低い」と判定された者</t>
    <rPh sb="46" eb="47">
      <t>ヒク</t>
    </rPh>
    <phoneticPr fontId="3"/>
  </si>
  <si>
    <t>80歳以上</t>
    <phoneticPr fontId="2"/>
  </si>
  <si>
    <t>C型肝炎ウィルス検診判定（41歳以上）</t>
    <phoneticPr fontId="3"/>
  </si>
  <si>
    <t>６　肝炎ウィルス検診</t>
    <rPh sb="2" eb="4">
      <t>カンエン</t>
    </rPh>
    <rPh sb="8" eb="10">
      <t>ケンシン</t>
    </rPh>
    <phoneticPr fontId="4"/>
  </si>
  <si>
    <t>第17表 (4-1)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</si>
  <si>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(4-2)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</si>
  <si>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(4-3)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</si>
  <si>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(4-4)　C型肝炎ウィルス検診受診者数、年齢別・市町別</t>
    <phoneticPr fontId="3"/>
  </si>
  <si>
    <t>-</t>
  </si>
  <si>
    <t>令和元年度</t>
    <rPh sb="0" eb="2">
      <t>レイワ</t>
    </rPh>
    <rPh sb="2" eb="5">
      <t>ガンネンド</t>
    </rPh>
    <phoneticPr fontId="3"/>
  </si>
  <si>
    <t>75～79歳　</t>
    <phoneticPr fontId="2"/>
  </si>
  <si>
    <t>75～79歳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</si>
</sst>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Terminal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3">
    <xf numFmtId="0" fontId="0" fillId="0" borderId="0" xfId="0"/>
    <xf numFmtId="41" fontId="6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10" xfId="1" applyNumberFormat="1" applyFont="1" applyFill="1" applyBorder="1" applyAlignment="1">
      <alignment horizontal="center" vertical="center" shrinkToFit="1"/>
    </xf>
    <xf numFmtId="41" fontId="7" fillId="2" borderId="9" xfId="2" applyNumberFormat="1" applyFont="1" applyFill="1" applyBorder="1" applyAlignment="1" applyProtection="1">
      <alignment horizontal="center" vertical="center"/>
    </xf>
    <xf numFmtId="41" fontId="7" fillId="2" borderId="0" xfId="1" applyNumberFormat="1" applyFont="1" applyFill="1" applyAlignment="1">
      <alignment vertical="center"/>
    </xf>
    <xf numFmtId="41" fontId="7" fillId="2" borderId="4" xfId="2" applyNumberFormat="1" applyFont="1" applyFill="1" applyBorder="1" applyAlignment="1" applyProtection="1">
      <alignment horizontal="center" vertical="center"/>
    </xf>
    <xf numFmtId="41" fontId="7" fillId="2" borderId="9" xfId="2" applyNumberFormat="1" applyFont="1" applyFill="1" applyBorder="1" applyAlignment="1" applyProtection="1">
      <alignment vertical="center" shrinkToFit="1"/>
    </xf>
    <xf numFmtId="41" fontId="7" fillId="2" borderId="9" xfId="2" applyNumberFormat="1" applyFont="1" applyFill="1" applyBorder="1" applyAlignment="1" applyProtection="1">
      <alignment vertical="center"/>
    </xf>
    <xf numFmtId="41" fontId="6" fillId="2" borderId="9" xfId="2" applyNumberFormat="1" applyFont="1" applyFill="1" applyBorder="1" applyAlignment="1" applyProtection="1">
      <alignment horizontal="right" vertical="center"/>
    </xf>
    <xf numFmtId="41" fontId="6" fillId="2" borderId="4" xfId="2" applyNumberFormat="1" applyFont="1" applyFill="1" applyBorder="1" applyAlignment="1" applyProtection="1">
      <alignment horizontal="right" vertical="center"/>
    </xf>
    <xf numFmtId="41" fontId="7" fillId="2" borderId="9" xfId="0" applyNumberFormat="1" applyFont="1" applyFill="1" applyBorder="1" applyAlignment="1" applyProtection="1">
      <alignment horizontal="center"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 applyProtection="1">
      <alignment horizontal="center" vertical="center"/>
    </xf>
    <xf numFmtId="41" fontId="7" fillId="2" borderId="47" xfId="2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 applyProtection="1">
      <alignment horizontal="right" vertical="center"/>
    </xf>
    <xf numFmtId="41" fontId="6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Alignment="1" applyProtection="1">
      <alignment horizontal="left" vertical="center"/>
    </xf>
    <xf numFmtId="41" fontId="6" fillId="2" borderId="40" xfId="1" applyNumberFormat="1" applyFont="1" applyFill="1" applyBorder="1" applyAlignment="1">
      <alignment vertical="center"/>
    </xf>
    <xf numFmtId="41" fontId="6" fillId="2" borderId="39" xfId="1" applyNumberFormat="1" applyFont="1" applyFill="1" applyBorder="1" applyAlignment="1">
      <alignment vertical="center"/>
    </xf>
    <xf numFmtId="41" fontId="6" fillId="2" borderId="30" xfId="1" applyNumberFormat="1" applyFont="1" applyFill="1" applyBorder="1" applyAlignment="1" applyProtection="1">
      <alignment horizontal="center" vertical="center" shrinkToFit="1"/>
    </xf>
    <xf numFmtId="41" fontId="6" fillId="2" borderId="31" xfId="1" applyNumberFormat="1" applyFont="1" applyFill="1" applyBorder="1" applyAlignment="1" applyProtection="1">
      <alignment horizontal="center" vertical="center" shrinkToFit="1"/>
    </xf>
    <xf numFmtId="41" fontId="6" fillId="2" borderId="32" xfId="1" applyNumberFormat="1" applyFont="1" applyFill="1" applyBorder="1" applyAlignment="1" applyProtection="1">
      <alignment horizontal="center" vertical="center" shrinkToFit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3" xfId="1" applyNumberFormat="1" applyFont="1" applyFill="1" applyBorder="1" applyAlignment="1">
      <alignment horizontal="center" vertical="center"/>
    </xf>
    <xf numFmtId="41" fontId="6" fillId="2" borderId="6" xfId="1" applyNumberFormat="1" applyFont="1" applyFill="1" applyBorder="1" applyAlignment="1">
      <alignment horizontal="center" vertical="center"/>
    </xf>
    <xf numFmtId="41" fontId="6" fillId="2" borderId="30" xfId="1" applyNumberFormat="1" applyFont="1" applyFill="1" applyBorder="1" applyAlignment="1">
      <alignment horizontal="center" vertical="center"/>
    </xf>
    <xf numFmtId="41" fontId="6" fillId="2" borderId="29" xfId="1" applyNumberFormat="1" applyFont="1" applyFill="1" applyBorder="1" applyAlignment="1">
      <alignment horizontal="center" vertical="center"/>
    </xf>
    <xf numFmtId="41" fontId="6" fillId="2" borderId="28" xfId="1" applyNumberFormat="1" applyFont="1" applyFill="1" applyBorder="1" applyAlignment="1">
      <alignment horizontal="center" vertical="center" wrapText="1" shrinkToFit="1"/>
    </xf>
    <xf numFmtId="41" fontId="6" fillId="2" borderId="24" xfId="1" applyNumberFormat="1" applyFont="1" applyFill="1" applyBorder="1" applyAlignment="1">
      <alignment horizontal="center" vertical="center" wrapText="1"/>
    </xf>
    <xf numFmtId="41" fontId="6" fillId="2" borderId="27" xfId="1" applyNumberFormat="1" applyFont="1" applyFill="1" applyBorder="1" applyAlignment="1">
      <alignment horizontal="center" vertical="center" wrapText="1"/>
    </xf>
    <xf numFmtId="41" fontId="6" fillId="2" borderId="23" xfId="1" applyNumberFormat="1" applyFont="1" applyFill="1" applyBorder="1" applyAlignment="1">
      <alignment horizontal="center" vertical="center" wrapText="1"/>
    </xf>
    <xf numFmtId="41" fontId="6" fillId="2" borderId="7" xfId="1" applyNumberFormat="1" applyFont="1" applyFill="1" applyBorder="1" applyAlignment="1">
      <alignment horizontal="center" vertical="center" wrapText="1" shrinkToFit="1"/>
    </xf>
    <xf numFmtId="41" fontId="6" fillId="2" borderId="2" xfId="1" applyNumberFormat="1" applyFont="1" applyFill="1" applyBorder="1" applyAlignment="1">
      <alignment horizontal="center" vertical="center" wrapText="1"/>
    </xf>
    <xf numFmtId="41" fontId="6" fillId="2" borderId="3" xfId="1" applyNumberFormat="1" applyFont="1" applyFill="1" applyBorder="1" applyAlignment="1">
      <alignment horizontal="center" vertical="center" wrapText="1"/>
    </xf>
    <xf numFmtId="41" fontId="6" fillId="2" borderId="6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10" xfId="1" applyNumberFormat="1" applyFont="1" applyFill="1" applyBorder="1" applyAlignment="1">
      <alignment horizontal="center" vertical="center" wrapText="1" shrinkToFit="1"/>
    </xf>
    <xf numFmtId="41" fontId="6" fillId="2" borderId="0" xfId="1" applyNumberFormat="1" applyFont="1" applyFill="1" applyBorder="1" applyAlignment="1">
      <alignment horizontal="center" vertical="center" wrapText="1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22" xfId="1" applyNumberFormat="1" applyFont="1" applyFill="1" applyBorder="1" applyAlignment="1" applyProtection="1">
      <alignment horizontal="right" vertical="center" shrinkToFit="1"/>
    </xf>
    <xf numFmtId="176" fontId="7" fillId="2" borderId="19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8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/>
    </xf>
    <xf numFmtId="176" fontId="7" fillId="2" borderId="21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2" xfId="1" applyNumberFormat="1" applyFont="1" applyFill="1" applyBorder="1" applyAlignment="1">
      <alignment horizontal="right" vertical="center" shrinkToFit="1"/>
    </xf>
    <xf numFmtId="176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6" fillId="2" borderId="15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21" xfId="1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 shrinkToFit="1"/>
    </xf>
    <xf numFmtId="176" fontId="6" fillId="2" borderId="1" xfId="1" applyNumberFormat="1" applyFont="1" applyFill="1" applyBorder="1" applyAlignment="1">
      <alignment horizontal="right" vertical="center" shrinkToFit="1"/>
    </xf>
    <xf numFmtId="176" fontId="6" fillId="2" borderId="14" xfId="1" applyNumberFormat="1" applyFont="1" applyFill="1" applyBorder="1" applyAlignment="1">
      <alignment horizontal="right" vertical="center" shrinkToFit="1"/>
    </xf>
    <xf numFmtId="176" fontId="6" fillId="2" borderId="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 shrinkToFit="1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 shrinkToFit="1"/>
    </xf>
    <xf numFmtId="41" fontId="7" fillId="2" borderId="9" xfId="2" applyNumberFormat="1" applyFont="1" applyFill="1" applyBorder="1" applyAlignment="1">
      <alignment vertical="center" shrinkToFit="1"/>
    </xf>
    <xf numFmtId="41" fontId="7" fillId="2" borderId="46" xfId="2" applyNumberFormat="1" applyFont="1" applyFill="1" applyBorder="1" applyAlignment="1">
      <alignment vertical="center" shrinkToFit="1"/>
    </xf>
    <xf numFmtId="41" fontId="7" fillId="2" borderId="0" xfId="1" applyNumberFormat="1" applyFont="1" applyFill="1" applyAlignment="1">
      <alignment horizontal="right" vertical="center" shrinkToFit="1"/>
    </xf>
    <xf numFmtId="41" fontId="7" fillId="2" borderId="9" xfId="2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>
      <alignment horizontal="right" vertical="center"/>
    </xf>
    <xf numFmtId="41" fontId="6" fillId="2" borderId="47" xfId="0" applyNumberFormat="1" applyFont="1" applyFill="1" applyBorder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 shrinkToFit="1"/>
    </xf>
    <xf numFmtId="41" fontId="7" fillId="2" borderId="9" xfId="2" applyNumberFormat="1" applyFont="1" applyFill="1" applyBorder="1" applyAlignment="1">
      <alignment vertical="center"/>
    </xf>
    <xf numFmtId="41" fontId="7" fillId="2" borderId="46" xfId="2" applyNumberFormat="1" applyFont="1" applyFill="1" applyBorder="1" applyAlignment="1">
      <alignment vertical="center"/>
    </xf>
    <xf numFmtId="176" fontId="7" fillId="2" borderId="0" xfId="1" applyNumberFormat="1" applyFont="1" applyFill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 shrinkToFit="1"/>
    </xf>
    <xf numFmtId="41" fontId="6" fillId="2" borderId="9" xfId="2" applyNumberFormat="1" applyFont="1" applyFill="1" applyBorder="1" applyAlignment="1">
      <alignment horizontal="right" vertical="center"/>
    </xf>
    <xf numFmtId="41" fontId="6" fillId="2" borderId="46" xfId="2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41" fontId="6" fillId="2" borderId="4" xfId="2" applyNumberFormat="1" applyFont="1" applyFill="1" applyBorder="1" applyAlignment="1">
      <alignment horizontal="right" vertical="center"/>
    </xf>
    <xf numFmtId="41" fontId="6" fillId="2" borderId="47" xfId="2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 shrinkToFit="1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46" xfId="0" applyNumberFormat="1" applyFont="1" applyFill="1" applyBorder="1" applyAlignment="1">
      <alignment horizontal="center" vertical="center"/>
    </xf>
    <xf numFmtId="41" fontId="6" fillId="2" borderId="19" xfId="1" applyNumberFormat="1" applyFont="1" applyFill="1" applyBorder="1" applyAlignment="1">
      <alignment horizontal="center" vertical="center" shrinkToFit="1"/>
    </xf>
    <xf numFmtId="41" fontId="6" fillId="2" borderId="9" xfId="1" applyNumberFormat="1" applyFont="1" applyFill="1" applyBorder="1" applyAlignment="1">
      <alignment horizontal="center" vertical="center" shrinkToFit="1"/>
    </xf>
    <xf numFmtId="41" fontId="6" fillId="2" borderId="4" xfId="1" applyNumberFormat="1" applyFont="1" applyFill="1" applyBorder="1" applyAlignment="1">
      <alignment horizontal="center" vertical="center" shrinkToFit="1"/>
    </xf>
    <xf numFmtId="41" fontId="6" fillId="2" borderId="43" xfId="1" applyNumberFormat="1" applyFont="1" applyFill="1" applyBorder="1" applyAlignment="1">
      <alignment horizontal="center" vertical="center" shrinkToFit="1"/>
    </xf>
    <xf numFmtId="41" fontId="6" fillId="2" borderId="42" xfId="1" applyNumberFormat="1" applyFont="1" applyFill="1" applyBorder="1" applyAlignment="1">
      <alignment horizontal="center" vertical="center" shrinkToFit="1"/>
    </xf>
    <xf numFmtId="41" fontId="6" fillId="2" borderId="44" xfId="1" applyNumberFormat="1" applyFont="1" applyFill="1" applyBorder="1" applyAlignment="1">
      <alignment horizontal="center" vertical="center" shrinkToFit="1"/>
    </xf>
    <xf numFmtId="41" fontId="6" fillId="2" borderId="19" xfId="1" applyNumberFormat="1" applyFont="1" applyFill="1" applyBorder="1" applyAlignment="1">
      <alignment horizontal="center" vertical="center"/>
    </xf>
    <xf numFmtId="41" fontId="6" fillId="2" borderId="41" xfId="1" applyNumberFormat="1" applyFont="1" applyFill="1" applyBorder="1" applyAlignment="1">
      <alignment horizontal="center" vertical="center"/>
    </xf>
    <xf numFmtId="41" fontId="6" fillId="2" borderId="18" xfId="1" applyNumberFormat="1" applyFont="1" applyFill="1" applyBorder="1" applyAlignment="1">
      <alignment horizontal="center" vertical="center"/>
    </xf>
    <xf numFmtId="41" fontId="6" fillId="2" borderId="37" xfId="1" applyNumberFormat="1" applyFont="1" applyFill="1" applyBorder="1" applyAlignment="1">
      <alignment horizontal="center" vertical="center"/>
    </xf>
    <xf numFmtId="41" fontId="6" fillId="2" borderId="36" xfId="1" applyNumberFormat="1" applyFont="1" applyFill="1" applyBorder="1" applyAlignment="1">
      <alignment horizontal="center" vertical="center"/>
    </xf>
    <xf numFmtId="41" fontId="6" fillId="2" borderId="35" xfId="1" applyNumberFormat="1" applyFont="1" applyFill="1" applyBorder="1" applyAlignment="1">
      <alignment horizontal="center" vertical="center"/>
    </xf>
    <xf numFmtId="41" fontId="6" fillId="2" borderId="38" xfId="1" applyNumberFormat="1" applyFont="1" applyFill="1" applyBorder="1" applyAlignment="1">
      <alignment horizontal="center" vertical="center" wrapText="1"/>
    </xf>
    <xf numFmtId="41" fontId="6" fillId="2" borderId="4" xfId="1" applyNumberFormat="1" applyFont="1" applyFill="1" applyBorder="1" applyAlignment="1">
      <alignment horizontal="center" vertical="center" wrapText="1"/>
    </xf>
    <xf numFmtId="41" fontId="6" fillId="2" borderId="33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34" xfId="1" applyNumberFormat="1" applyFont="1" applyFill="1" applyBorder="1" applyAlignment="1">
      <alignment horizontal="center" vertical="center"/>
    </xf>
    <xf numFmtId="41" fontId="6" fillId="2" borderId="45" xfId="1" applyNumberFormat="1" applyFont="1" applyFill="1" applyBorder="1" applyAlignment="1">
      <alignment horizontal="center" vertical="center" shrinkToFit="1"/>
    </xf>
    <xf numFmtId="41" fontId="6" fillId="2" borderId="46" xfId="1" applyNumberFormat="1" applyFont="1" applyFill="1" applyBorder="1" applyAlignment="1">
      <alignment horizontal="center" vertical="center" shrinkToFit="1"/>
    </xf>
    <xf numFmtId="41" fontId="6" fillId="2" borderId="47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67"/>
  <sheetViews>
    <sheetView tabSelected="1" topLeftCell="AM1" zoomScale="70" zoomScaleNormal="70" workbookViewId="0">
      <selection activeCell="AR2" sqref="AR2"/>
    </sheetView>
  </sheetViews>
  <sheetFormatPr defaultColWidth="10.625" defaultRowHeight="17.25" x14ac:dyDescent="0.15"/>
  <cols>
    <col min="1" max="1" width="20.625" style="2" customWidth="1"/>
    <col min="2" max="23" width="14.125" style="2" customWidth="1"/>
    <col min="24" max="24" width="1.625" style="2" customWidth="1"/>
    <col min="25" max="25" width="20.625" style="2" customWidth="1"/>
    <col min="26" max="45" width="14.125" style="2" customWidth="1"/>
    <col min="46" max="46" width="1.625" style="1" customWidth="1"/>
    <col min="47" max="47" width="20.625" style="2" customWidth="1"/>
    <col min="48" max="57" width="14.125" style="2" customWidth="1"/>
    <col min="58" max="67" width="15.375" style="2" customWidth="1"/>
    <col min="68" max="68" width="1.625" style="2" customWidth="1"/>
    <col min="69" max="69" width="20.625" style="2" customWidth="1"/>
    <col min="70" max="79" width="16.375" style="2" customWidth="1"/>
    <col min="80" max="80" width="1.625" style="2" customWidth="1"/>
    <col min="81" max="16384" width="10.625" style="2"/>
  </cols>
  <sheetData>
    <row r="1" spans="1:79" ht="24.75" customHeight="1" x14ac:dyDescent="0.15">
      <c r="A1" s="22" t="s">
        <v>61</v>
      </c>
      <c r="Y1" s="22"/>
      <c r="AU1" s="22"/>
    </row>
    <row r="2" spans="1:79" ht="24.75" customHeight="1" thickBot="1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U2" s="3"/>
      <c r="V2" s="3"/>
      <c r="W2" s="3" t="s">
        <v>67</v>
      </c>
      <c r="Y2" s="1" t="s">
        <v>63</v>
      </c>
      <c r="AQ2" s="3"/>
      <c r="AR2" s="3"/>
      <c r="AS2" s="3" t="str">
        <f>W2</f>
        <v>令和元年度</v>
      </c>
      <c r="AT2" s="4"/>
      <c r="AU2" s="1" t="s">
        <v>64</v>
      </c>
      <c r="AV2" s="1"/>
      <c r="BO2" s="2" t="str">
        <f>W2</f>
        <v>令和元年度</v>
      </c>
      <c r="BQ2" s="2" t="s">
        <v>65</v>
      </c>
      <c r="BY2" s="3"/>
      <c r="BZ2" s="3"/>
      <c r="CA2" s="3" t="str">
        <f>W2</f>
        <v>令和元年度</v>
      </c>
    </row>
    <row r="3" spans="1:79" ht="25.5" customHeight="1" thickBot="1" x14ac:dyDescent="0.2">
      <c r="A3" s="133" t="s">
        <v>53</v>
      </c>
      <c r="B3" s="136" t="s">
        <v>56</v>
      </c>
      <c r="C3" s="137"/>
      <c r="D3" s="137"/>
      <c r="E3" s="137"/>
      <c r="F3" s="137"/>
      <c r="G3" s="138"/>
      <c r="H3" s="136" t="s">
        <v>55</v>
      </c>
      <c r="I3" s="137"/>
      <c r="J3" s="137"/>
      <c r="K3" s="137"/>
      <c r="L3" s="137"/>
      <c r="M3" s="137"/>
      <c r="N3" s="139" t="s">
        <v>54</v>
      </c>
      <c r="O3" s="140"/>
      <c r="P3" s="140"/>
      <c r="Q3" s="140"/>
      <c r="R3" s="140"/>
      <c r="S3" s="140"/>
      <c r="T3" s="140"/>
      <c r="U3" s="140"/>
      <c r="V3" s="140"/>
      <c r="W3" s="141"/>
      <c r="Y3" s="133" t="s">
        <v>53</v>
      </c>
      <c r="Z3" s="149" t="s">
        <v>52</v>
      </c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8"/>
      <c r="AT3" s="5"/>
      <c r="AU3" s="150" t="s">
        <v>53</v>
      </c>
      <c r="AV3" s="149" t="s">
        <v>51</v>
      </c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8"/>
      <c r="BP3" s="15"/>
      <c r="BQ3" s="150" t="s">
        <v>53</v>
      </c>
      <c r="BR3" s="147" t="s">
        <v>60</v>
      </c>
      <c r="BS3" s="147"/>
      <c r="BT3" s="147"/>
      <c r="BU3" s="147"/>
      <c r="BV3" s="147"/>
      <c r="BW3" s="147"/>
      <c r="BX3" s="147"/>
      <c r="BY3" s="147"/>
      <c r="BZ3" s="147"/>
      <c r="CA3" s="148"/>
    </row>
    <row r="4" spans="1:79" ht="23.25" customHeight="1" thickBot="1" x14ac:dyDescent="0.2">
      <c r="A4" s="134"/>
      <c r="B4" s="145" t="s">
        <v>50</v>
      </c>
      <c r="C4" s="23"/>
      <c r="D4" s="23"/>
      <c r="E4" s="23"/>
      <c r="F4" s="23"/>
      <c r="G4" s="24"/>
      <c r="H4" s="145" t="s">
        <v>50</v>
      </c>
      <c r="I4" s="1"/>
      <c r="J4" s="1"/>
      <c r="K4" s="1"/>
      <c r="L4" s="1"/>
      <c r="M4" s="1"/>
      <c r="N4" s="142"/>
      <c r="O4" s="143"/>
      <c r="P4" s="143"/>
      <c r="Q4" s="143"/>
      <c r="R4" s="143"/>
      <c r="S4" s="143"/>
      <c r="T4" s="143"/>
      <c r="U4" s="143"/>
      <c r="V4" s="143"/>
      <c r="W4" s="144"/>
      <c r="Y4" s="134"/>
      <c r="Z4" s="149" t="s">
        <v>49</v>
      </c>
      <c r="AA4" s="147"/>
      <c r="AB4" s="147"/>
      <c r="AC4" s="147"/>
      <c r="AD4" s="147"/>
      <c r="AE4" s="147"/>
      <c r="AF4" s="147"/>
      <c r="AG4" s="147"/>
      <c r="AH4" s="147"/>
      <c r="AI4" s="148"/>
      <c r="AJ4" s="149" t="s">
        <v>48</v>
      </c>
      <c r="AK4" s="147"/>
      <c r="AL4" s="147"/>
      <c r="AM4" s="147"/>
      <c r="AN4" s="147"/>
      <c r="AO4" s="147"/>
      <c r="AP4" s="147"/>
      <c r="AQ4" s="147"/>
      <c r="AR4" s="147"/>
      <c r="AS4" s="148"/>
      <c r="AT4" s="5"/>
      <c r="AU4" s="151"/>
      <c r="AV4" s="149" t="s">
        <v>47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46</v>
      </c>
      <c r="BG4" s="147"/>
      <c r="BH4" s="147"/>
      <c r="BI4" s="147"/>
      <c r="BJ4" s="147"/>
      <c r="BK4" s="147"/>
      <c r="BL4" s="147"/>
      <c r="BM4" s="147"/>
      <c r="BN4" s="147"/>
      <c r="BO4" s="148"/>
      <c r="BP4" s="15"/>
      <c r="BQ4" s="151"/>
      <c r="BR4" s="147" t="s">
        <v>45</v>
      </c>
      <c r="BS4" s="147"/>
      <c r="BT4" s="147"/>
      <c r="BU4" s="147"/>
      <c r="BV4" s="147"/>
      <c r="BW4" s="147"/>
      <c r="BX4" s="147"/>
      <c r="BY4" s="147"/>
      <c r="BZ4" s="147"/>
      <c r="CA4" s="148"/>
    </row>
    <row r="5" spans="1:79" ht="26.25" customHeight="1" thickBot="1" x14ac:dyDescent="0.2">
      <c r="A5" s="135"/>
      <c r="B5" s="146"/>
      <c r="C5" s="25" t="s">
        <v>49</v>
      </c>
      <c r="D5" s="25" t="s">
        <v>48</v>
      </c>
      <c r="E5" s="26" t="s">
        <v>47</v>
      </c>
      <c r="F5" s="26" t="s">
        <v>46</v>
      </c>
      <c r="G5" s="27" t="s">
        <v>45</v>
      </c>
      <c r="H5" s="146"/>
      <c r="I5" s="25" t="s">
        <v>49</v>
      </c>
      <c r="J5" s="25" t="s">
        <v>48</v>
      </c>
      <c r="K5" s="26" t="s">
        <v>47</v>
      </c>
      <c r="L5" s="26" t="s">
        <v>46</v>
      </c>
      <c r="M5" s="26" t="s">
        <v>45</v>
      </c>
      <c r="N5" s="6" t="s">
        <v>34</v>
      </c>
      <c r="O5" s="28" t="s">
        <v>44</v>
      </c>
      <c r="P5" s="29" t="s">
        <v>43</v>
      </c>
      <c r="Q5" s="28" t="s">
        <v>42</v>
      </c>
      <c r="R5" s="30" t="s">
        <v>41</v>
      </c>
      <c r="S5" s="28" t="s">
        <v>40</v>
      </c>
      <c r="T5" s="30" t="s">
        <v>39</v>
      </c>
      <c r="U5" s="29" t="s">
        <v>36</v>
      </c>
      <c r="V5" s="31" t="s">
        <v>38</v>
      </c>
      <c r="W5" s="32" t="s">
        <v>37</v>
      </c>
      <c r="Y5" s="135"/>
      <c r="Z5" s="33" t="s">
        <v>34</v>
      </c>
      <c r="AA5" s="34" t="s">
        <v>44</v>
      </c>
      <c r="AB5" s="34" t="s">
        <v>43</v>
      </c>
      <c r="AC5" s="34" t="s">
        <v>42</v>
      </c>
      <c r="AD5" s="34" t="s">
        <v>41</v>
      </c>
      <c r="AE5" s="34" t="s">
        <v>40</v>
      </c>
      <c r="AF5" s="34" t="s">
        <v>39</v>
      </c>
      <c r="AG5" s="34" t="s">
        <v>36</v>
      </c>
      <c r="AH5" s="35" t="s">
        <v>35</v>
      </c>
      <c r="AI5" s="36" t="s">
        <v>59</v>
      </c>
      <c r="AJ5" s="37" t="s">
        <v>34</v>
      </c>
      <c r="AK5" s="38" t="s">
        <v>44</v>
      </c>
      <c r="AL5" s="39" t="s">
        <v>43</v>
      </c>
      <c r="AM5" s="38" t="s">
        <v>42</v>
      </c>
      <c r="AN5" s="40" t="s">
        <v>41</v>
      </c>
      <c r="AO5" s="38" t="s">
        <v>40</v>
      </c>
      <c r="AP5" s="40" t="s">
        <v>39</v>
      </c>
      <c r="AQ5" s="34" t="s">
        <v>36</v>
      </c>
      <c r="AR5" s="41" t="s">
        <v>35</v>
      </c>
      <c r="AS5" s="42" t="s">
        <v>59</v>
      </c>
      <c r="AT5" s="43"/>
      <c r="AU5" s="152"/>
      <c r="AV5" s="44" t="s">
        <v>34</v>
      </c>
      <c r="AW5" s="38" t="s">
        <v>44</v>
      </c>
      <c r="AX5" s="39" t="s">
        <v>43</v>
      </c>
      <c r="AY5" s="38" t="s">
        <v>42</v>
      </c>
      <c r="AZ5" s="40" t="s">
        <v>41</v>
      </c>
      <c r="BA5" s="38" t="s">
        <v>40</v>
      </c>
      <c r="BB5" s="40" t="s">
        <v>39</v>
      </c>
      <c r="BC5" s="39" t="s">
        <v>36</v>
      </c>
      <c r="BD5" s="41" t="s">
        <v>35</v>
      </c>
      <c r="BE5" s="42" t="s">
        <v>59</v>
      </c>
      <c r="BF5" s="44" t="s">
        <v>34</v>
      </c>
      <c r="BG5" s="38" t="s">
        <v>44</v>
      </c>
      <c r="BH5" s="39" t="s">
        <v>43</v>
      </c>
      <c r="BI5" s="38" t="s">
        <v>42</v>
      </c>
      <c r="BJ5" s="40" t="s">
        <v>41</v>
      </c>
      <c r="BK5" s="38" t="s">
        <v>40</v>
      </c>
      <c r="BL5" s="40" t="s">
        <v>39</v>
      </c>
      <c r="BM5" s="34" t="s">
        <v>36</v>
      </c>
      <c r="BN5" s="41" t="s">
        <v>68</v>
      </c>
      <c r="BO5" s="42" t="s">
        <v>59</v>
      </c>
      <c r="BP5" s="45"/>
      <c r="BQ5" s="152"/>
      <c r="BR5" s="37" t="s">
        <v>34</v>
      </c>
      <c r="BS5" s="38" t="s">
        <v>44</v>
      </c>
      <c r="BT5" s="39" t="s">
        <v>43</v>
      </c>
      <c r="BU5" s="38" t="s">
        <v>42</v>
      </c>
      <c r="BV5" s="40" t="s">
        <v>41</v>
      </c>
      <c r="BW5" s="38" t="s">
        <v>40</v>
      </c>
      <c r="BX5" s="40" t="s">
        <v>39</v>
      </c>
      <c r="BY5" s="39" t="s">
        <v>36</v>
      </c>
      <c r="BZ5" s="34" t="s">
        <v>69</v>
      </c>
      <c r="CA5" s="36" t="s">
        <v>59</v>
      </c>
    </row>
    <row r="6" spans="1:79" s="8" customFormat="1" ht="40.5" customHeight="1" x14ac:dyDescent="0.15">
      <c r="A6" s="7" t="s">
        <v>33</v>
      </c>
      <c r="B6" s="46">
        <f>SUM(B9,B16,B22,B26,B30)</f>
        <v>3862</v>
      </c>
      <c r="C6" s="47">
        <f>SUM(C9,C16,C22,C26,C30)</f>
        <v>17</v>
      </c>
      <c r="D6" s="47">
        <f t="shared" ref="D6:L6" si="0">SUM(D9,D16,D22,D26,D30)</f>
        <v>2</v>
      </c>
      <c r="E6" s="47">
        <f t="shared" si="0"/>
        <v>41</v>
      </c>
      <c r="F6" s="47">
        <f t="shared" si="0"/>
        <v>2849</v>
      </c>
      <c r="G6" s="48">
        <f>SUM(G9,G16,G22,G26,G30)</f>
        <v>953</v>
      </c>
      <c r="H6" s="49">
        <f t="shared" si="0"/>
        <v>270</v>
      </c>
      <c r="I6" s="47">
        <f t="shared" si="0"/>
        <v>0</v>
      </c>
      <c r="J6" s="47">
        <f t="shared" si="0"/>
        <v>0</v>
      </c>
      <c r="K6" s="47">
        <f t="shared" si="0"/>
        <v>0</v>
      </c>
      <c r="L6" s="47">
        <f t="shared" si="0"/>
        <v>241</v>
      </c>
      <c r="M6" s="48">
        <f>SUM(M9,M16,M22,M26,M30)</f>
        <v>29</v>
      </c>
      <c r="N6" s="50">
        <f t="shared" ref="N6:W6" si="1">SUM(N9,N16,N22,N26,N30)</f>
        <v>3592</v>
      </c>
      <c r="O6" s="51">
        <f t="shared" si="1"/>
        <v>411</v>
      </c>
      <c r="P6" s="51">
        <f>SUM(P9,P16,P22,P26,P30)</f>
        <v>318</v>
      </c>
      <c r="Q6" s="51">
        <f>SUM(Q9,Q16,Q22,Q26,Q30)</f>
        <v>287</v>
      </c>
      <c r="R6" s="51">
        <f t="shared" si="1"/>
        <v>309</v>
      </c>
      <c r="S6" s="51">
        <f t="shared" si="1"/>
        <v>578</v>
      </c>
      <c r="T6" s="51">
        <f t="shared" si="1"/>
        <v>872</v>
      </c>
      <c r="U6" s="52">
        <f>SUM(U9,U16,U22,U26,U30)</f>
        <v>525</v>
      </c>
      <c r="V6" s="51">
        <f t="shared" si="1"/>
        <v>183</v>
      </c>
      <c r="W6" s="53">
        <f t="shared" si="1"/>
        <v>109</v>
      </c>
      <c r="Y6" s="7" t="s">
        <v>33</v>
      </c>
      <c r="Z6" s="87">
        <f t="shared" ref="Z6:AS6" si="2">SUM(Z9,Z16,Z22,Z26,Z30)</f>
        <v>17</v>
      </c>
      <c r="AA6" s="88">
        <f t="shared" si="2"/>
        <v>1</v>
      </c>
      <c r="AB6" s="85">
        <f t="shared" si="2"/>
        <v>1</v>
      </c>
      <c r="AC6" s="85">
        <f t="shared" si="2"/>
        <v>3</v>
      </c>
      <c r="AD6" s="85">
        <f t="shared" si="2"/>
        <v>0</v>
      </c>
      <c r="AE6" s="85">
        <f t="shared" si="2"/>
        <v>2</v>
      </c>
      <c r="AF6" s="85">
        <f t="shared" si="2"/>
        <v>3</v>
      </c>
      <c r="AG6" s="85">
        <f>SUM(AG9,AG16,AG22,AG26,AG30)</f>
        <v>3</v>
      </c>
      <c r="AH6" s="89">
        <f t="shared" si="2"/>
        <v>2</v>
      </c>
      <c r="AI6" s="90">
        <f t="shared" si="2"/>
        <v>2</v>
      </c>
      <c r="AJ6" s="91">
        <f t="shared" si="2"/>
        <v>2</v>
      </c>
      <c r="AK6" s="85">
        <f t="shared" si="2"/>
        <v>0</v>
      </c>
      <c r="AL6" s="85">
        <f t="shared" si="2"/>
        <v>0</v>
      </c>
      <c r="AM6" s="85">
        <f t="shared" si="2"/>
        <v>0</v>
      </c>
      <c r="AN6" s="85">
        <f>SUM(AN9,AN16,AN22,AN26,AN30)</f>
        <v>0</v>
      </c>
      <c r="AO6" s="85">
        <f t="shared" si="2"/>
        <v>0</v>
      </c>
      <c r="AP6" s="92">
        <f t="shared" si="2"/>
        <v>1</v>
      </c>
      <c r="AQ6" s="85">
        <f t="shared" si="2"/>
        <v>0</v>
      </c>
      <c r="AR6" s="92">
        <f t="shared" si="2"/>
        <v>0</v>
      </c>
      <c r="AS6" s="93">
        <f t="shared" si="2"/>
        <v>1</v>
      </c>
      <c r="AT6" s="18"/>
      <c r="AU6" s="16" t="s">
        <v>33</v>
      </c>
      <c r="AV6" s="57">
        <f t="shared" ref="AV6:CA6" si="3">SUM(AV9,AV16,AV22,AV26,AV30)</f>
        <v>41</v>
      </c>
      <c r="AW6" s="58">
        <f>SUM(AW9,AW16,AW22,AW26,AW30)</f>
        <v>2</v>
      </c>
      <c r="AX6" s="58">
        <f t="shared" si="3"/>
        <v>4</v>
      </c>
      <c r="AY6" s="58">
        <f t="shared" si="3"/>
        <v>0</v>
      </c>
      <c r="AZ6" s="58">
        <f t="shared" si="3"/>
        <v>3</v>
      </c>
      <c r="BA6" s="58">
        <f t="shared" si="3"/>
        <v>7</v>
      </c>
      <c r="BB6" s="58">
        <f t="shared" si="3"/>
        <v>7</v>
      </c>
      <c r="BC6" s="59">
        <f t="shared" si="3"/>
        <v>10</v>
      </c>
      <c r="BD6" s="59">
        <f t="shared" si="3"/>
        <v>3</v>
      </c>
      <c r="BE6" s="70">
        <f t="shared" si="3"/>
        <v>5</v>
      </c>
      <c r="BF6" s="87">
        <f t="shared" si="3"/>
        <v>2608</v>
      </c>
      <c r="BG6" s="85">
        <f t="shared" si="3"/>
        <v>341</v>
      </c>
      <c r="BH6" s="85">
        <f t="shared" si="3"/>
        <v>263</v>
      </c>
      <c r="BI6" s="85">
        <f t="shared" si="3"/>
        <v>240</v>
      </c>
      <c r="BJ6" s="85">
        <f t="shared" si="3"/>
        <v>230</v>
      </c>
      <c r="BK6" s="85">
        <f t="shared" si="3"/>
        <v>431</v>
      </c>
      <c r="BL6" s="92">
        <f t="shared" si="3"/>
        <v>601</v>
      </c>
      <c r="BM6" s="85">
        <f t="shared" si="3"/>
        <v>352</v>
      </c>
      <c r="BN6" s="92">
        <f t="shared" si="3"/>
        <v>116</v>
      </c>
      <c r="BO6" s="93">
        <f t="shared" si="3"/>
        <v>34</v>
      </c>
      <c r="BP6" s="19"/>
      <c r="BQ6" s="16" t="s">
        <v>33</v>
      </c>
      <c r="BR6" s="91">
        <f t="shared" si="3"/>
        <v>924</v>
      </c>
      <c r="BS6" s="85">
        <f t="shared" si="3"/>
        <v>67</v>
      </c>
      <c r="BT6" s="85">
        <f t="shared" si="3"/>
        <v>50</v>
      </c>
      <c r="BU6" s="85">
        <f t="shared" si="3"/>
        <v>44</v>
      </c>
      <c r="BV6" s="85">
        <f t="shared" si="3"/>
        <v>76</v>
      </c>
      <c r="BW6" s="85">
        <f>SUM(BW9,BW16,BW22,BW26,BW30)</f>
        <v>138</v>
      </c>
      <c r="BX6" s="85">
        <f t="shared" si="3"/>
        <v>260</v>
      </c>
      <c r="BY6" s="92">
        <f t="shared" si="3"/>
        <v>160</v>
      </c>
      <c r="BZ6" s="85">
        <f t="shared" si="3"/>
        <v>62</v>
      </c>
      <c r="CA6" s="90">
        <f t="shared" si="3"/>
        <v>67</v>
      </c>
    </row>
    <row r="7" spans="1:79" s="8" customFormat="1" ht="40.5" customHeight="1" x14ac:dyDescent="0.15">
      <c r="A7" s="7" t="s">
        <v>32</v>
      </c>
      <c r="B7" s="54">
        <f>SUM(B10:B13,B17,B23,B27,B31:B33)</f>
        <v>2850</v>
      </c>
      <c r="C7" s="55">
        <f t="shared" ref="C7:M7" si="4">SUM(C10:C13,C17,C23,C27,C31:C33)</f>
        <v>10</v>
      </c>
      <c r="D7" s="55">
        <f t="shared" si="4"/>
        <v>1</v>
      </c>
      <c r="E7" s="55">
        <f t="shared" si="4"/>
        <v>35</v>
      </c>
      <c r="F7" s="55">
        <f t="shared" si="4"/>
        <v>2099</v>
      </c>
      <c r="G7" s="56">
        <f t="shared" si="4"/>
        <v>705</v>
      </c>
      <c r="H7" s="54">
        <f t="shared" si="4"/>
        <v>209</v>
      </c>
      <c r="I7" s="55">
        <f t="shared" si="4"/>
        <v>0</v>
      </c>
      <c r="J7" s="55">
        <f t="shared" si="4"/>
        <v>0</v>
      </c>
      <c r="K7" s="55">
        <f t="shared" si="4"/>
        <v>0</v>
      </c>
      <c r="L7" s="55">
        <f t="shared" si="4"/>
        <v>188</v>
      </c>
      <c r="M7" s="56">
        <f t="shared" si="4"/>
        <v>21</v>
      </c>
      <c r="N7" s="57">
        <f t="shared" ref="N7:W7" si="5">SUM(N10:N13,N17,N23,N27,N31:N33)</f>
        <v>2641</v>
      </c>
      <c r="O7" s="58">
        <f t="shared" si="5"/>
        <v>288</v>
      </c>
      <c r="P7" s="58">
        <f t="shared" si="5"/>
        <v>223</v>
      </c>
      <c r="Q7" s="58">
        <f t="shared" si="5"/>
        <v>186</v>
      </c>
      <c r="R7" s="58">
        <f t="shared" si="5"/>
        <v>200</v>
      </c>
      <c r="S7" s="58">
        <f t="shared" si="5"/>
        <v>434</v>
      </c>
      <c r="T7" s="58">
        <f t="shared" si="5"/>
        <v>654</v>
      </c>
      <c r="U7" s="59">
        <f t="shared" si="5"/>
        <v>411</v>
      </c>
      <c r="V7" s="58">
        <f t="shared" si="5"/>
        <v>155</v>
      </c>
      <c r="W7" s="60">
        <f t="shared" si="5"/>
        <v>90</v>
      </c>
      <c r="Y7" s="7" t="s">
        <v>32</v>
      </c>
      <c r="Z7" s="87">
        <f t="shared" ref="Z7:AS7" si="6">SUM(Z10:Z13,Z17,Z23,Z27,Z31:Z33)</f>
        <v>10</v>
      </c>
      <c r="AA7" s="85">
        <f t="shared" si="6"/>
        <v>1</v>
      </c>
      <c r="AB7" s="85">
        <f t="shared" si="6"/>
        <v>1</v>
      </c>
      <c r="AC7" s="85">
        <f t="shared" si="6"/>
        <v>3</v>
      </c>
      <c r="AD7" s="85">
        <f t="shared" si="6"/>
        <v>0</v>
      </c>
      <c r="AE7" s="85">
        <f t="shared" si="6"/>
        <v>0</v>
      </c>
      <c r="AF7" s="85">
        <f t="shared" si="6"/>
        <v>2</v>
      </c>
      <c r="AG7" s="85">
        <f t="shared" si="6"/>
        <v>2</v>
      </c>
      <c r="AH7" s="89">
        <f t="shared" si="6"/>
        <v>1</v>
      </c>
      <c r="AI7" s="90">
        <f t="shared" si="6"/>
        <v>0</v>
      </c>
      <c r="AJ7" s="91">
        <f t="shared" si="6"/>
        <v>1</v>
      </c>
      <c r="AK7" s="85">
        <f t="shared" si="6"/>
        <v>0</v>
      </c>
      <c r="AL7" s="85">
        <f t="shared" si="6"/>
        <v>0</v>
      </c>
      <c r="AM7" s="85">
        <f t="shared" si="6"/>
        <v>0</v>
      </c>
      <c r="AN7" s="85">
        <f t="shared" si="6"/>
        <v>0</v>
      </c>
      <c r="AO7" s="85">
        <f t="shared" si="6"/>
        <v>0</v>
      </c>
      <c r="AP7" s="92">
        <f t="shared" si="6"/>
        <v>1</v>
      </c>
      <c r="AQ7" s="85">
        <f t="shared" si="6"/>
        <v>0</v>
      </c>
      <c r="AR7" s="92">
        <f t="shared" si="6"/>
        <v>0</v>
      </c>
      <c r="AS7" s="93">
        <f t="shared" si="6"/>
        <v>0</v>
      </c>
      <c r="AT7" s="18"/>
      <c r="AU7" s="16" t="s">
        <v>32</v>
      </c>
      <c r="AV7" s="57">
        <f t="shared" ref="AV7:CA7" si="7">SUM(AV10:AV13,AV17,AV23,AV27,AV31:AV33)</f>
        <v>35</v>
      </c>
      <c r="AW7" s="58">
        <f t="shared" si="7"/>
        <v>2</v>
      </c>
      <c r="AX7" s="58">
        <f t="shared" si="7"/>
        <v>3</v>
      </c>
      <c r="AY7" s="58">
        <f t="shared" si="7"/>
        <v>0</v>
      </c>
      <c r="AZ7" s="58">
        <f t="shared" si="7"/>
        <v>2</v>
      </c>
      <c r="BA7" s="58">
        <f t="shared" si="7"/>
        <v>7</v>
      </c>
      <c r="BB7" s="58">
        <f t="shared" si="7"/>
        <v>4</v>
      </c>
      <c r="BC7" s="59">
        <f t="shared" si="7"/>
        <v>9</v>
      </c>
      <c r="BD7" s="59">
        <f t="shared" si="7"/>
        <v>3</v>
      </c>
      <c r="BE7" s="70">
        <f t="shared" si="7"/>
        <v>5</v>
      </c>
      <c r="BF7" s="87">
        <f t="shared" si="7"/>
        <v>1911</v>
      </c>
      <c r="BG7" s="85">
        <f t="shared" si="7"/>
        <v>249</v>
      </c>
      <c r="BH7" s="85">
        <f t="shared" si="7"/>
        <v>188</v>
      </c>
      <c r="BI7" s="85">
        <f t="shared" si="7"/>
        <v>152</v>
      </c>
      <c r="BJ7" s="85">
        <f t="shared" si="7"/>
        <v>150</v>
      </c>
      <c r="BK7" s="85">
        <f t="shared" si="7"/>
        <v>328</v>
      </c>
      <c r="BL7" s="92">
        <f t="shared" si="7"/>
        <v>454</v>
      </c>
      <c r="BM7" s="85">
        <f t="shared" si="7"/>
        <v>264</v>
      </c>
      <c r="BN7" s="92">
        <f t="shared" si="7"/>
        <v>100</v>
      </c>
      <c r="BO7" s="93">
        <f t="shared" si="7"/>
        <v>26</v>
      </c>
      <c r="BP7" s="19"/>
      <c r="BQ7" s="16" t="s">
        <v>32</v>
      </c>
      <c r="BR7" s="91">
        <f t="shared" si="7"/>
        <v>684</v>
      </c>
      <c r="BS7" s="85">
        <f t="shared" si="7"/>
        <v>36</v>
      </c>
      <c r="BT7" s="85">
        <f t="shared" si="7"/>
        <v>31</v>
      </c>
      <c r="BU7" s="85">
        <f t="shared" si="7"/>
        <v>31</v>
      </c>
      <c r="BV7" s="85">
        <f t="shared" si="7"/>
        <v>48</v>
      </c>
      <c r="BW7" s="85">
        <f t="shared" si="7"/>
        <v>99</v>
      </c>
      <c r="BX7" s="85">
        <f t="shared" si="7"/>
        <v>193</v>
      </c>
      <c r="BY7" s="92">
        <f t="shared" si="7"/>
        <v>136</v>
      </c>
      <c r="BZ7" s="85">
        <f t="shared" si="7"/>
        <v>51</v>
      </c>
      <c r="CA7" s="90">
        <f t="shared" si="7"/>
        <v>59</v>
      </c>
    </row>
    <row r="8" spans="1:79" s="8" customFormat="1" ht="40.5" customHeight="1" thickBot="1" x14ac:dyDescent="0.2">
      <c r="A8" s="9" t="s">
        <v>31</v>
      </c>
      <c r="B8" s="61">
        <f>SUM(B14,B18,B24,B28,B34,B38)</f>
        <v>1012</v>
      </c>
      <c r="C8" s="62">
        <f t="shared" ref="C8:M8" si="8">SUM(C14,C18,C24,C28,C34,C38)</f>
        <v>7</v>
      </c>
      <c r="D8" s="62">
        <f t="shared" si="8"/>
        <v>1</v>
      </c>
      <c r="E8" s="62">
        <f t="shared" si="8"/>
        <v>6</v>
      </c>
      <c r="F8" s="62">
        <f t="shared" si="8"/>
        <v>750</v>
      </c>
      <c r="G8" s="63">
        <f t="shared" si="8"/>
        <v>248</v>
      </c>
      <c r="H8" s="61">
        <f t="shared" si="8"/>
        <v>61</v>
      </c>
      <c r="I8" s="62">
        <f t="shared" si="8"/>
        <v>0</v>
      </c>
      <c r="J8" s="62">
        <f t="shared" si="8"/>
        <v>0</v>
      </c>
      <c r="K8" s="62">
        <f t="shared" si="8"/>
        <v>0</v>
      </c>
      <c r="L8" s="62">
        <f t="shared" si="8"/>
        <v>53</v>
      </c>
      <c r="M8" s="63">
        <f t="shared" si="8"/>
        <v>8</v>
      </c>
      <c r="N8" s="57">
        <f t="shared" ref="N8:W8" si="9">SUM(N14,N18,N24,N28,N34,N38)</f>
        <v>951</v>
      </c>
      <c r="O8" s="64">
        <f t="shared" si="9"/>
        <v>123</v>
      </c>
      <c r="P8" s="64">
        <f t="shared" si="9"/>
        <v>95</v>
      </c>
      <c r="Q8" s="64">
        <f t="shared" si="9"/>
        <v>101</v>
      </c>
      <c r="R8" s="64">
        <f t="shared" si="9"/>
        <v>109</v>
      </c>
      <c r="S8" s="64">
        <f t="shared" si="9"/>
        <v>144</v>
      </c>
      <c r="T8" s="64">
        <f t="shared" si="9"/>
        <v>218</v>
      </c>
      <c r="U8" s="65">
        <f t="shared" si="9"/>
        <v>114</v>
      </c>
      <c r="V8" s="64">
        <f t="shared" si="9"/>
        <v>28</v>
      </c>
      <c r="W8" s="66">
        <f t="shared" si="9"/>
        <v>19</v>
      </c>
      <c r="Y8" s="9" t="s">
        <v>31</v>
      </c>
      <c r="Z8" s="87">
        <f t="shared" ref="Z8:AS8" si="10">SUM(Z14,Z18,Z24,Z28,Z34,Z38)</f>
        <v>7</v>
      </c>
      <c r="AA8" s="85">
        <f t="shared" si="10"/>
        <v>0</v>
      </c>
      <c r="AB8" s="85">
        <f t="shared" si="10"/>
        <v>0</v>
      </c>
      <c r="AC8" s="85">
        <f t="shared" si="10"/>
        <v>0</v>
      </c>
      <c r="AD8" s="85">
        <f t="shared" si="10"/>
        <v>0</v>
      </c>
      <c r="AE8" s="85">
        <f t="shared" si="10"/>
        <v>2</v>
      </c>
      <c r="AF8" s="85">
        <f t="shared" si="10"/>
        <v>1</v>
      </c>
      <c r="AG8" s="85">
        <f t="shared" si="10"/>
        <v>1</v>
      </c>
      <c r="AH8" s="89">
        <f t="shared" si="10"/>
        <v>1</v>
      </c>
      <c r="AI8" s="90">
        <f t="shared" si="10"/>
        <v>2</v>
      </c>
      <c r="AJ8" s="91">
        <f t="shared" si="10"/>
        <v>1</v>
      </c>
      <c r="AK8" s="94">
        <f t="shared" si="10"/>
        <v>0</v>
      </c>
      <c r="AL8" s="94">
        <f t="shared" si="10"/>
        <v>0</v>
      </c>
      <c r="AM8" s="94">
        <f t="shared" si="10"/>
        <v>0</v>
      </c>
      <c r="AN8" s="94">
        <f t="shared" si="10"/>
        <v>0</v>
      </c>
      <c r="AO8" s="94">
        <f t="shared" si="10"/>
        <v>0</v>
      </c>
      <c r="AP8" s="95">
        <f t="shared" si="10"/>
        <v>0</v>
      </c>
      <c r="AQ8" s="94">
        <f t="shared" si="10"/>
        <v>0</v>
      </c>
      <c r="AR8" s="95">
        <f t="shared" si="10"/>
        <v>0</v>
      </c>
      <c r="AS8" s="96">
        <f t="shared" si="10"/>
        <v>1</v>
      </c>
      <c r="AT8" s="18"/>
      <c r="AU8" s="17" t="s">
        <v>31</v>
      </c>
      <c r="AV8" s="57">
        <f t="shared" ref="AV8:CA8" si="11">SUM(AV14,AV18,AV24,AV28,AV34,AV38)</f>
        <v>6</v>
      </c>
      <c r="AW8" s="58">
        <f t="shared" si="11"/>
        <v>0</v>
      </c>
      <c r="AX8" s="58">
        <f t="shared" si="11"/>
        <v>1</v>
      </c>
      <c r="AY8" s="58">
        <f t="shared" si="11"/>
        <v>0</v>
      </c>
      <c r="AZ8" s="58">
        <f t="shared" si="11"/>
        <v>1</v>
      </c>
      <c r="BA8" s="58">
        <f t="shared" si="11"/>
        <v>0</v>
      </c>
      <c r="BB8" s="58">
        <f t="shared" si="11"/>
        <v>3</v>
      </c>
      <c r="BC8" s="59">
        <f t="shared" si="11"/>
        <v>1</v>
      </c>
      <c r="BD8" s="59">
        <f t="shared" si="11"/>
        <v>0</v>
      </c>
      <c r="BE8" s="70">
        <f t="shared" si="11"/>
        <v>0</v>
      </c>
      <c r="BF8" s="87">
        <f t="shared" si="11"/>
        <v>697</v>
      </c>
      <c r="BG8" s="85">
        <f t="shared" si="11"/>
        <v>92</v>
      </c>
      <c r="BH8" s="85">
        <f t="shared" si="11"/>
        <v>75</v>
      </c>
      <c r="BI8" s="85">
        <f t="shared" si="11"/>
        <v>88</v>
      </c>
      <c r="BJ8" s="85">
        <f t="shared" si="11"/>
        <v>80</v>
      </c>
      <c r="BK8" s="85">
        <f t="shared" si="11"/>
        <v>103</v>
      </c>
      <c r="BL8" s="92">
        <f t="shared" si="11"/>
        <v>147</v>
      </c>
      <c r="BM8" s="85">
        <f t="shared" si="11"/>
        <v>88</v>
      </c>
      <c r="BN8" s="92">
        <f t="shared" si="11"/>
        <v>16</v>
      </c>
      <c r="BO8" s="93">
        <f t="shared" si="11"/>
        <v>8</v>
      </c>
      <c r="BP8" s="19"/>
      <c r="BQ8" s="17" t="s">
        <v>31</v>
      </c>
      <c r="BR8" s="91">
        <f t="shared" si="11"/>
        <v>240</v>
      </c>
      <c r="BS8" s="94">
        <f t="shared" si="11"/>
        <v>31</v>
      </c>
      <c r="BT8" s="94">
        <f t="shared" si="11"/>
        <v>19</v>
      </c>
      <c r="BU8" s="94">
        <f t="shared" si="11"/>
        <v>13</v>
      </c>
      <c r="BV8" s="94">
        <f t="shared" si="11"/>
        <v>28</v>
      </c>
      <c r="BW8" s="94">
        <f t="shared" si="11"/>
        <v>39</v>
      </c>
      <c r="BX8" s="94">
        <f t="shared" si="11"/>
        <v>67</v>
      </c>
      <c r="BY8" s="95">
        <f t="shared" si="11"/>
        <v>24</v>
      </c>
      <c r="BZ8" s="94">
        <f t="shared" si="11"/>
        <v>11</v>
      </c>
      <c r="CA8" s="106">
        <f t="shared" si="11"/>
        <v>8</v>
      </c>
    </row>
    <row r="9" spans="1:79" s="8" customFormat="1" ht="40.5" customHeight="1" x14ac:dyDescent="0.15">
      <c r="A9" s="10" t="s">
        <v>30</v>
      </c>
      <c r="B9" s="111">
        <f t="shared" ref="B9:W9" si="12">SUM(B10:B14)</f>
        <v>1156</v>
      </c>
      <c r="C9" s="88">
        <f t="shared" si="12"/>
        <v>6</v>
      </c>
      <c r="D9" s="88">
        <f t="shared" si="12"/>
        <v>1</v>
      </c>
      <c r="E9" s="88">
        <f t="shared" si="12"/>
        <v>17</v>
      </c>
      <c r="F9" s="88">
        <f t="shared" si="12"/>
        <v>1132</v>
      </c>
      <c r="G9" s="88">
        <f t="shared" si="12"/>
        <v>0</v>
      </c>
      <c r="H9" s="111">
        <f t="shared" si="12"/>
        <v>87</v>
      </c>
      <c r="I9" s="88">
        <f t="shared" si="12"/>
        <v>0</v>
      </c>
      <c r="J9" s="88">
        <f t="shared" si="12"/>
        <v>0</v>
      </c>
      <c r="K9" s="88">
        <f t="shared" si="12"/>
        <v>0</v>
      </c>
      <c r="L9" s="88">
        <f t="shared" si="12"/>
        <v>87</v>
      </c>
      <c r="M9" s="88">
        <f t="shared" si="12"/>
        <v>0</v>
      </c>
      <c r="N9" s="67">
        <f t="shared" si="12"/>
        <v>1069</v>
      </c>
      <c r="O9" s="51">
        <f t="shared" si="12"/>
        <v>114</v>
      </c>
      <c r="P9" s="51">
        <f t="shared" si="12"/>
        <v>81</v>
      </c>
      <c r="Q9" s="51">
        <f t="shared" si="12"/>
        <v>79</v>
      </c>
      <c r="R9" s="51">
        <f t="shared" si="12"/>
        <v>65</v>
      </c>
      <c r="S9" s="51">
        <f t="shared" si="12"/>
        <v>170</v>
      </c>
      <c r="T9" s="51">
        <f t="shared" si="12"/>
        <v>282</v>
      </c>
      <c r="U9" s="51">
        <f t="shared" si="12"/>
        <v>167</v>
      </c>
      <c r="V9" s="51">
        <f t="shared" si="12"/>
        <v>87</v>
      </c>
      <c r="W9" s="68">
        <f t="shared" si="12"/>
        <v>24</v>
      </c>
      <c r="Y9" s="112" t="s">
        <v>30</v>
      </c>
      <c r="Z9" s="50">
        <f t="shared" ref="Z9:AS9" si="13">SUM(Z10:Z14)</f>
        <v>6</v>
      </c>
      <c r="AA9" s="88">
        <f t="shared" si="13"/>
        <v>1</v>
      </c>
      <c r="AB9" s="88">
        <f t="shared" si="13"/>
        <v>1</v>
      </c>
      <c r="AC9" s="88">
        <f t="shared" si="13"/>
        <v>2</v>
      </c>
      <c r="AD9" s="88">
        <f t="shared" si="13"/>
        <v>0</v>
      </c>
      <c r="AE9" s="88">
        <f t="shared" si="13"/>
        <v>0</v>
      </c>
      <c r="AF9" s="88">
        <f t="shared" si="13"/>
        <v>1</v>
      </c>
      <c r="AG9" s="88">
        <f t="shared" si="13"/>
        <v>1</v>
      </c>
      <c r="AH9" s="88">
        <f t="shared" si="13"/>
        <v>0</v>
      </c>
      <c r="AI9" s="88">
        <f t="shared" si="13"/>
        <v>0</v>
      </c>
      <c r="AJ9" s="67">
        <f t="shared" si="13"/>
        <v>1</v>
      </c>
      <c r="AK9" s="88">
        <f t="shared" si="13"/>
        <v>0</v>
      </c>
      <c r="AL9" s="88">
        <f t="shared" si="13"/>
        <v>0</v>
      </c>
      <c r="AM9" s="88">
        <f t="shared" si="13"/>
        <v>0</v>
      </c>
      <c r="AN9" s="88">
        <f t="shared" si="13"/>
        <v>0</v>
      </c>
      <c r="AO9" s="88">
        <f t="shared" si="13"/>
        <v>0</v>
      </c>
      <c r="AP9" s="88">
        <f t="shared" si="13"/>
        <v>1</v>
      </c>
      <c r="AQ9" s="88">
        <f t="shared" si="13"/>
        <v>0</v>
      </c>
      <c r="AR9" s="88">
        <f t="shared" si="13"/>
        <v>0</v>
      </c>
      <c r="AS9" s="97">
        <f t="shared" si="13"/>
        <v>0</v>
      </c>
      <c r="AT9" s="18"/>
      <c r="AU9" s="113" t="s">
        <v>30</v>
      </c>
      <c r="AV9" s="50">
        <f t="shared" ref="AV9:BO9" si="14">SUM(AV10:AV14)</f>
        <v>17</v>
      </c>
      <c r="AW9" s="51">
        <f t="shared" si="14"/>
        <v>1</v>
      </c>
      <c r="AX9" s="51">
        <f t="shared" si="14"/>
        <v>1</v>
      </c>
      <c r="AY9" s="51">
        <f t="shared" si="14"/>
        <v>0</v>
      </c>
      <c r="AZ9" s="51">
        <f t="shared" si="14"/>
        <v>1</v>
      </c>
      <c r="BA9" s="51">
        <f t="shared" si="14"/>
        <v>5</v>
      </c>
      <c r="BB9" s="51">
        <f t="shared" si="14"/>
        <v>2</v>
      </c>
      <c r="BC9" s="51">
        <f t="shared" si="14"/>
        <v>3</v>
      </c>
      <c r="BD9" s="51">
        <f t="shared" si="14"/>
        <v>1</v>
      </c>
      <c r="BE9" s="51">
        <f t="shared" si="14"/>
        <v>3</v>
      </c>
      <c r="BF9" s="50">
        <f t="shared" si="14"/>
        <v>1045</v>
      </c>
      <c r="BG9" s="88">
        <f t="shared" si="14"/>
        <v>112</v>
      </c>
      <c r="BH9" s="88">
        <f t="shared" si="14"/>
        <v>79</v>
      </c>
      <c r="BI9" s="88">
        <f t="shared" si="14"/>
        <v>77</v>
      </c>
      <c r="BJ9" s="88">
        <f t="shared" si="14"/>
        <v>64</v>
      </c>
      <c r="BK9" s="88">
        <f t="shared" si="14"/>
        <v>165</v>
      </c>
      <c r="BL9" s="88">
        <f t="shared" si="14"/>
        <v>278</v>
      </c>
      <c r="BM9" s="88">
        <f t="shared" si="14"/>
        <v>163</v>
      </c>
      <c r="BN9" s="88">
        <f t="shared" si="14"/>
        <v>86</v>
      </c>
      <c r="BO9" s="97">
        <f t="shared" si="14"/>
        <v>21</v>
      </c>
      <c r="BP9" s="114"/>
      <c r="BQ9" s="113" t="s">
        <v>30</v>
      </c>
      <c r="BR9" s="107">
        <f t="shared" ref="BR9:CA9" si="15">SUM(BR10:BR14)</f>
        <v>0</v>
      </c>
      <c r="BS9" s="88">
        <f t="shared" si="15"/>
        <v>0</v>
      </c>
      <c r="BT9" s="88">
        <f t="shared" si="15"/>
        <v>0</v>
      </c>
      <c r="BU9" s="88">
        <f t="shared" si="15"/>
        <v>0</v>
      </c>
      <c r="BV9" s="88">
        <f t="shared" si="15"/>
        <v>0</v>
      </c>
      <c r="BW9" s="88">
        <f t="shared" si="15"/>
        <v>0</v>
      </c>
      <c r="BX9" s="88">
        <f t="shared" si="15"/>
        <v>0</v>
      </c>
      <c r="BY9" s="88">
        <f t="shared" si="15"/>
        <v>0</v>
      </c>
      <c r="BZ9" s="88">
        <f t="shared" si="15"/>
        <v>0</v>
      </c>
      <c r="CA9" s="97">
        <f t="shared" si="15"/>
        <v>0</v>
      </c>
    </row>
    <row r="10" spans="1:79" s="8" customFormat="1" ht="40.5" customHeight="1" x14ac:dyDescent="0.15">
      <c r="A10" s="7" t="s">
        <v>29</v>
      </c>
      <c r="B10" s="111">
        <v>704</v>
      </c>
      <c r="C10" s="85">
        <v>2</v>
      </c>
      <c r="D10" s="85">
        <v>1</v>
      </c>
      <c r="E10" s="85">
        <v>7</v>
      </c>
      <c r="F10" s="85">
        <v>694</v>
      </c>
      <c r="G10" s="93" t="s">
        <v>66</v>
      </c>
      <c r="H10" s="111">
        <v>56</v>
      </c>
      <c r="I10" s="85" t="s">
        <v>66</v>
      </c>
      <c r="J10" s="85" t="s">
        <v>66</v>
      </c>
      <c r="K10" s="85" t="s">
        <v>66</v>
      </c>
      <c r="L10" s="85">
        <v>56</v>
      </c>
      <c r="M10" s="92" t="s">
        <v>66</v>
      </c>
      <c r="N10" s="69">
        <v>648</v>
      </c>
      <c r="O10" s="58">
        <v>67</v>
      </c>
      <c r="P10" s="58">
        <v>50</v>
      </c>
      <c r="Q10" s="58">
        <v>42</v>
      </c>
      <c r="R10" s="58">
        <v>38</v>
      </c>
      <c r="S10" s="58">
        <v>87</v>
      </c>
      <c r="T10" s="58">
        <v>167</v>
      </c>
      <c r="U10" s="59">
        <v>108</v>
      </c>
      <c r="V10" s="58">
        <v>69</v>
      </c>
      <c r="W10" s="70">
        <v>20</v>
      </c>
      <c r="Y10" s="115" t="s">
        <v>29</v>
      </c>
      <c r="Z10" s="57">
        <v>2</v>
      </c>
      <c r="AA10" s="85" t="s">
        <v>66</v>
      </c>
      <c r="AB10" s="85">
        <v>1</v>
      </c>
      <c r="AC10" s="85">
        <v>1</v>
      </c>
      <c r="AD10" s="85" t="s">
        <v>66</v>
      </c>
      <c r="AE10" s="85" t="s">
        <v>66</v>
      </c>
      <c r="AF10" s="85" t="s">
        <v>66</v>
      </c>
      <c r="AG10" s="85" t="s">
        <v>66</v>
      </c>
      <c r="AH10" s="89" t="s">
        <v>66</v>
      </c>
      <c r="AI10" s="90" t="s">
        <v>66</v>
      </c>
      <c r="AJ10" s="69">
        <v>1</v>
      </c>
      <c r="AK10" s="85" t="s">
        <v>66</v>
      </c>
      <c r="AL10" s="85" t="s">
        <v>66</v>
      </c>
      <c r="AM10" s="85" t="s">
        <v>66</v>
      </c>
      <c r="AN10" s="85" t="s">
        <v>66</v>
      </c>
      <c r="AO10" s="85" t="s">
        <v>66</v>
      </c>
      <c r="AP10" s="92">
        <v>1</v>
      </c>
      <c r="AQ10" s="85" t="s">
        <v>66</v>
      </c>
      <c r="AR10" s="92" t="s">
        <v>66</v>
      </c>
      <c r="AS10" s="93" t="s">
        <v>66</v>
      </c>
      <c r="AT10" s="18"/>
      <c r="AU10" s="116" t="s">
        <v>29</v>
      </c>
      <c r="AV10" s="57">
        <v>7</v>
      </c>
      <c r="AW10" s="58">
        <v>1</v>
      </c>
      <c r="AX10" s="58" t="s">
        <v>66</v>
      </c>
      <c r="AY10" s="58" t="s">
        <v>66</v>
      </c>
      <c r="AZ10" s="58" t="s">
        <v>66</v>
      </c>
      <c r="BA10" s="58">
        <v>1</v>
      </c>
      <c r="BB10" s="58" t="s">
        <v>66</v>
      </c>
      <c r="BC10" s="59">
        <v>1</v>
      </c>
      <c r="BD10" s="59">
        <v>1</v>
      </c>
      <c r="BE10" s="70">
        <v>3</v>
      </c>
      <c r="BF10" s="57">
        <v>638</v>
      </c>
      <c r="BG10" s="85">
        <v>66</v>
      </c>
      <c r="BH10" s="85">
        <v>49</v>
      </c>
      <c r="BI10" s="85">
        <v>41</v>
      </c>
      <c r="BJ10" s="85">
        <v>38</v>
      </c>
      <c r="BK10" s="85">
        <v>86</v>
      </c>
      <c r="BL10" s="92">
        <v>166</v>
      </c>
      <c r="BM10" s="85">
        <v>107</v>
      </c>
      <c r="BN10" s="92">
        <v>68</v>
      </c>
      <c r="BO10" s="93">
        <v>17</v>
      </c>
      <c r="BP10" s="114"/>
      <c r="BQ10" s="116" t="s">
        <v>29</v>
      </c>
      <c r="BR10" s="108" t="s">
        <v>66</v>
      </c>
      <c r="BS10" s="85" t="s">
        <v>66</v>
      </c>
      <c r="BT10" s="85" t="s">
        <v>66</v>
      </c>
      <c r="BU10" s="85" t="s">
        <v>66</v>
      </c>
      <c r="BV10" s="85" t="s">
        <v>66</v>
      </c>
      <c r="BW10" s="85" t="s">
        <v>66</v>
      </c>
      <c r="BX10" s="85" t="s">
        <v>66</v>
      </c>
      <c r="BY10" s="92" t="s">
        <v>66</v>
      </c>
      <c r="BZ10" s="85" t="s">
        <v>66</v>
      </c>
      <c r="CA10" s="93" t="s">
        <v>66</v>
      </c>
    </row>
    <row r="11" spans="1:79" s="8" customFormat="1" ht="40.5" customHeight="1" x14ac:dyDescent="0.15">
      <c r="A11" s="7" t="s">
        <v>28</v>
      </c>
      <c r="B11" s="111">
        <v>83</v>
      </c>
      <c r="C11" s="85" t="s">
        <v>66</v>
      </c>
      <c r="D11" s="85" t="s">
        <v>66</v>
      </c>
      <c r="E11" s="85">
        <v>2</v>
      </c>
      <c r="F11" s="85">
        <v>81</v>
      </c>
      <c r="G11" s="93" t="s">
        <v>66</v>
      </c>
      <c r="H11" s="111">
        <v>9</v>
      </c>
      <c r="I11" s="85" t="s">
        <v>66</v>
      </c>
      <c r="J11" s="85" t="s">
        <v>66</v>
      </c>
      <c r="K11" s="85" t="s">
        <v>66</v>
      </c>
      <c r="L11" s="85">
        <v>9</v>
      </c>
      <c r="M11" s="92" t="s">
        <v>66</v>
      </c>
      <c r="N11" s="69">
        <v>74</v>
      </c>
      <c r="O11" s="58">
        <v>14</v>
      </c>
      <c r="P11" s="58">
        <v>8</v>
      </c>
      <c r="Q11" s="58">
        <v>6</v>
      </c>
      <c r="R11" s="58">
        <v>6</v>
      </c>
      <c r="S11" s="58">
        <v>22</v>
      </c>
      <c r="T11" s="58">
        <v>11</v>
      </c>
      <c r="U11" s="59">
        <v>5</v>
      </c>
      <c r="V11" s="58" t="s">
        <v>66</v>
      </c>
      <c r="W11" s="70">
        <v>2</v>
      </c>
      <c r="Y11" s="115" t="s">
        <v>28</v>
      </c>
      <c r="Z11" s="57" t="s">
        <v>66</v>
      </c>
      <c r="AA11" s="85" t="s">
        <v>66</v>
      </c>
      <c r="AB11" s="85" t="s">
        <v>66</v>
      </c>
      <c r="AC11" s="85" t="s">
        <v>66</v>
      </c>
      <c r="AD11" s="85" t="s">
        <v>66</v>
      </c>
      <c r="AE11" s="85" t="s">
        <v>66</v>
      </c>
      <c r="AF11" s="85" t="s">
        <v>66</v>
      </c>
      <c r="AG11" s="85" t="s">
        <v>66</v>
      </c>
      <c r="AH11" s="89" t="s">
        <v>66</v>
      </c>
      <c r="AI11" s="90" t="s">
        <v>66</v>
      </c>
      <c r="AJ11" s="69" t="s">
        <v>66</v>
      </c>
      <c r="AK11" s="85" t="s">
        <v>66</v>
      </c>
      <c r="AL11" s="85" t="s">
        <v>66</v>
      </c>
      <c r="AM11" s="85" t="s">
        <v>66</v>
      </c>
      <c r="AN11" s="85" t="s">
        <v>66</v>
      </c>
      <c r="AO11" s="85" t="s">
        <v>66</v>
      </c>
      <c r="AP11" s="92" t="s">
        <v>66</v>
      </c>
      <c r="AQ11" s="85" t="s">
        <v>66</v>
      </c>
      <c r="AR11" s="92" t="s">
        <v>66</v>
      </c>
      <c r="AS11" s="93" t="s">
        <v>66</v>
      </c>
      <c r="AT11" s="18"/>
      <c r="AU11" s="116" t="s">
        <v>28</v>
      </c>
      <c r="AV11" s="57">
        <v>2</v>
      </c>
      <c r="AW11" s="58" t="s">
        <v>66</v>
      </c>
      <c r="AX11" s="58" t="s">
        <v>66</v>
      </c>
      <c r="AY11" s="58" t="s">
        <v>66</v>
      </c>
      <c r="AZ11" s="58" t="s">
        <v>66</v>
      </c>
      <c r="BA11" s="58">
        <v>2</v>
      </c>
      <c r="BB11" s="58" t="s">
        <v>66</v>
      </c>
      <c r="BC11" s="59" t="s">
        <v>66</v>
      </c>
      <c r="BD11" s="59" t="s">
        <v>66</v>
      </c>
      <c r="BE11" s="70" t="s">
        <v>66</v>
      </c>
      <c r="BF11" s="57">
        <v>72</v>
      </c>
      <c r="BG11" s="85">
        <v>14</v>
      </c>
      <c r="BH11" s="85">
        <v>8</v>
      </c>
      <c r="BI11" s="85">
        <v>6</v>
      </c>
      <c r="BJ11" s="85">
        <v>6</v>
      </c>
      <c r="BK11" s="85">
        <v>20</v>
      </c>
      <c r="BL11" s="92">
        <v>11</v>
      </c>
      <c r="BM11" s="85">
        <v>5</v>
      </c>
      <c r="BN11" s="92" t="s">
        <v>66</v>
      </c>
      <c r="BO11" s="93">
        <v>2</v>
      </c>
      <c r="BP11" s="114"/>
      <c r="BQ11" s="116" t="s">
        <v>28</v>
      </c>
      <c r="BR11" s="108" t="s">
        <v>66</v>
      </c>
      <c r="BS11" s="85" t="s">
        <v>66</v>
      </c>
      <c r="BT11" s="85" t="s">
        <v>66</v>
      </c>
      <c r="BU11" s="85" t="s">
        <v>66</v>
      </c>
      <c r="BV11" s="85" t="s">
        <v>66</v>
      </c>
      <c r="BW11" s="85" t="s">
        <v>66</v>
      </c>
      <c r="BX11" s="85" t="s">
        <v>66</v>
      </c>
      <c r="BY11" s="92" t="s">
        <v>66</v>
      </c>
      <c r="BZ11" s="85" t="s">
        <v>66</v>
      </c>
      <c r="CA11" s="93" t="s">
        <v>66</v>
      </c>
    </row>
    <row r="12" spans="1:79" s="8" customFormat="1" ht="40.5" customHeight="1" x14ac:dyDescent="0.15">
      <c r="A12" s="7" t="s">
        <v>27</v>
      </c>
      <c r="B12" s="111">
        <v>174</v>
      </c>
      <c r="C12" s="85">
        <v>3</v>
      </c>
      <c r="D12" s="85" t="s">
        <v>66</v>
      </c>
      <c r="E12" s="85">
        <v>5</v>
      </c>
      <c r="F12" s="85">
        <v>166</v>
      </c>
      <c r="G12" s="93" t="s">
        <v>66</v>
      </c>
      <c r="H12" s="111">
        <v>5</v>
      </c>
      <c r="I12" s="85" t="s">
        <v>66</v>
      </c>
      <c r="J12" s="85" t="s">
        <v>66</v>
      </c>
      <c r="K12" s="85" t="s">
        <v>66</v>
      </c>
      <c r="L12" s="85">
        <v>5</v>
      </c>
      <c r="M12" s="92" t="s">
        <v>66</v>
      </c>
      <c r="N12" s="69">
        <v>169</v>
      </c>
      <c r="O12" s="58">
        <v>20</v>
      </c>
      <c r="P12" s="58">
        <v>8</v>
      </c>
      <c r="Q12" s="58">
        <v>18</v>
      </c>
      <c r="R12" s="58">
        <v>13</v>
      </c>
      <c r="S12" s="58">
        <v>25</v>
      </c>
      <c r="T12" s="58">
        <v>48</v>
      </c>
      <c r="U12" s="59">
        <v>27</v>
      </c>
      <c r="V12" s="58">
        <v>10</v>
      </c>
      <c r="W12" s="70" t="s">
        <v>66</v>
      </c>
      <c r="Y12" s="115" t="s">
        <v>27</v>
      </c>
      <c r="Z12" s="57">
        <v>3</v>
      </c>
      <c r="AA12" s="85">
        <v>1</v>
      </c>
      <c r="AB12" s="85" t="s">
        <v>66</v>
      </c>
      <c r="AC12" s="85">
        <v>1</v>
      </c>
      <c r="AD12" s="85" t="s">
        <v>66</v>
      </c>
      <c r="AE12" s="85" t="s">
        <v>66</v>
      </c>
      <c r="AF12" s="85" t="s">
        <v>66</v>
      </c>
      <c r="AG12" s="85">
        <v>1</v>
      </c>
      <c r="AH12" s="89" t="s">
        <v>66</v>
      </c>
      <c r="AI12" s="90" t="s">
        <v>66</v>
      </c>
      <c r="AJ12" s="69" t="s">
        <v>66</v>
      </c>
      <c r="AK12" s="85" t="s">
        <v>66</v>
      </c>
      <c r="AL12" s="85" t="s">
        <v>66</v>
      </c>
      <c r="AM12" s="85" t="s">
        <v>66</v>
      </c>
      <c r="AN12" s="85" t="s">
        <v>66</v>
      </c>
      <c r="AO12" s="85" t="s">
        <v>66</v>
      </c>
      <c r="AP12" s="92" t="s">
        <v>66</v>
      </c>
      <c r="AQ12" s="85" t="s">
        <v>66</v>
      </c>
      <c r="AR12" s="92" t="s">
        <v>66</v>
      </c>
      <c r="AS12" s="93" t="s">
        <v>66</v>
      </c>
      <c r="AT12" s="18"/>
      <c r="AU12" s="116" t="s">
        <v>27</v>
      </c>
      <c r="AV12" s="57">
        <v>5</v>
      </c>
      <c r="AW12" s="58" t="s">
        <v>66</v>
      </c>
      <c r="AX12" s="58" t="s">
        <v>66</v>
      </c>
      <c r="AY12" s="58" t="s">
        <v>66</v>
      </c>
      <c r="AZ12" s="58">
        <v>1</v>
      </c>
      <c r="BA12" s="58">
        <v>2</v>
      </c>
      <c r="BB12" s="58">
        <v>1</v>
      </c>
      <c r="BC12" s="59">
        <v>1</v>
      </c>
      <c r="BD12" s="59" t="s">
        <v>66</v>
      </c>
      <c r="BE12" s="70" t="s">
        <v>66</v>
      </c>
      <c r="BF12" s="57">
        <v>161</v>
      </c>
      <c r="BG12" s="85">
        <v>19</v>
      </c>
      <c r="BH12" s="85">
        <v>8</v>
      </c>
      <c r="BI12" s="85">
        <v>17</v>
      </c>
      <c r="BJ12" s="85">
        <v>12</v>
      </c>
      <c r="BK12" s="85">
        <v>23</v>
      </c>
      <c r="BL12" s="92">
        <v>47</v>
      </c>
      <c r="BM12" s="85">
        <v>25</v>
      </c>
      <c r="BN12" s="92">
        <v>10</v>
      </c>
      <c r="BO12" s="93" t="s">
        <v>66</v>
      </c>
      <c r="BP12" s="114"/>
      <c r="BQ12" s="116" t="s">
        <v>27</v>
      </c>
      <c r="BR12" s="108" t="s">
        <v>66</v>
      </c>
      <c r="BS12" s="85" t="s">
        <v>66</v>
      </c>
      <c r="BT12" s="85" t="s">
        <v>66</v>
      </c>
      <c r="BU12" s="85" t="s">
        <v>66</v>
      </c>
      <c r="BV12" s="85" t="s">
        <v>66</v>
      </c>
      <c r="BW12" s="85" t="s">
        <v>66</v>
      </c>
      <c r="BX12" s="85" t="s">
        <v>66</v>
      </c>
      <c r="BY12" s="92" t="s">
        <v>66</v>
      </c>
      <c r="BZ12" s="85" t="s">
        <v>66</v>
      </c>
      <c r="CA12" s="93" t="s">
        <v>66</v>
      </c>
    </row>
    <row r="13" spans="1:79" s="8" customFormat="1" ht="40.5" customHeight="1" x14ac:dyDescent="0.15">
      <c r="A13" s="7" t="s">
        <v>26</v>
      </c>
      <c r="B13" s="111">
        <v>123</v>
      </c>
      <c r="C13" s="85" t="s">
        <v>66</v>
      </c>
      <c r="D13" s="85" t="s">
        <v>66</v>
      </c>
      <c r="E13" s="85">
        <v>2</v>
      </c>
      <c r="F13" s="85">
        <v>121</v>
      </c>
      <c r="G13" s="93" t="s">
        <v>66</v>
      </c>
      <c r="H13" s="111">
        <v>15</v>
      </c>
      <c r="I13" s="85" t="s">
        <v>66</v>
      </c>
      <c r="J13" s="85" t="s">
        <v>66</v>
      </c>
      <c r="K13" s="85" t="s">
        <v>66</v>
      </c>
      <c r="L13" s="85">
        <v>15</v>
      </c>
      <c r="M13" s="92" t="s">
        <v>66</v>
      </c>
      <c r="N13" s="69">
        <v>108</v>
      </c>
      <c r="O13" s="58">
        <v>7</v>
      </c>
      <c r="P13" s="58">
        <v>9</v>
      </c>
      <c r="Q13" s="58">
        <v>8</v>
      </c>
      <c r="R13" s="58">
        <v>4</v>
      </c>
      <c r="S13" s="58">
        <v>21</v>
      </c>
      <c r="T13" s="58">
        <v>32</v>
      </c>
      <c r="U13" s="59">
        <v>22</v>
      </c>
      <c r="V13" s="58">
        <v>5</v>
      </c>
      <c r="W13" s="70" t="s">
        <v>66</v>
      </c>
      <c r="Y13" s="115" t="s">
        <v>26</v>
      </c>
      <c r="Z13" s="57" t="s">
        <v>66</v>
      </c>
      <c r="AA13" s="85" t="s">
        <v>66</v>
      </c>
      <c r="AB13" s="85" t="s">
        <v>66</v>
      </c>
      <c r="AC13" s="85" t="s">
        <v>66</v>
      </c>
      <c r="AD13" s="85" t="s">
        <v>66</v>
      </c>
      <c r="AE13" s="85" t="s">
        <v>66</v>
      </c>
      <c r="AF13" s="85" t="s">
        <v>66</v>
      </c>
      <c r="AG13" s="85" t="s">
        <v>66</v>
      </c>
      <c r="AH13" s="89" t="s">
        <v>66</v>
      </c>
      <c r="AI13" s="90" t="s">
        <v>66</v>
      </c>
      <c r="AJ13" s="69" t="s">
        <v>66</v>
      </c>
      <c r="AK13" s="85" t="s">
        <v>66</v>
      </c>
      <c r="AL13" s="85" t="s">
        <v>66</v>
      </c>
      <c r="AM13" s="85" t="s">
        <v>66</v>
      </c>
      <c r="AN13" s="85" t="s">
        <v>66</v>
      </c>
      <c r="AO13" s="85" t="s">
        <v>66</v>
      </c>
      <c r="AP13" s="92" t="s">
        <v>66</v>
      </c>
      <c r="AQ13" s="85" t="s">
        <v>66</v>
      </c>
      <c r="AR13" s="92" t="s">
        <v>66</v>
      </c>
      <c r="AS13" s="93" t="s">
        <v>66</v>
      </c>
      <c r="AT13" s="18"/>
      <c r="AU13" s="116" t="s">
        <v>26</v>
      </c>
      <c r="AV13" s="57">
        <v>2</v>
      </c>
      <c r="AW13" s="58" t="s">
        <v>66</v>
      </c>
      <c r="AX13" s="58">
        <v>1</v>
      </c>
      <c r="AY13" s="58" t="s">
        <v>66</v>
      </c>
      <c r="AZ13" s="58" t="s">
        <v>66</v>
      </c>
      <c r="BA13" s="58" t="s">
        <v>66</v>
      </c>
      <c r="BB13" s="58" t="s">
        <v>66</v>
      </c>
      <c r="BC13" s="59">
        <v>1</v>
      </c>
      <c r="BD13" s="59" t="s">
        <v>66</v>
      </c>
      <c r="BE13" s="70" t="s">
        <v>66</v>
      </c>
      <c r="BF13" s="57">
        <v>106</v>
      </c>
      <c r="BG13" s="85">
        <v>7</v>
      </c>
      <c r="BH13" s="85">
        <v>8</v>
      </c>
      <c r="BI13" s="85">
        <v>8</v>
      </c>
      <c r="BJ13" s="85">
        <v>4</v>
      </c>
      <c r="BK13" s="85">
        <v>21</v>
      </c>
      <c r="BL13" s="92">
        <v>32</v>
      </c>
      <c r="BM13" s="85">
        <v>21</v>
      </c>
      <c r="BN13" s="92">
        <v>5</v>
      </c>
      <c r="BO13" s="93" t="s">
        <v>66</v>
      </c>
      <c r="BP13" s="114"/>
      <c r="BQ13" s="116" t="s">
        <v>26</v>
      </c>
      <c r="BR13" s="108" t="s">
        <v>66</v>
      </c>
      <c r="BS13" s="85" t="s">
        <v>66</v>
      </c>
      <c r="BT13" s="85" t="s">
        <v>66</v>
      </c>
      <c r="BU13" s="85" t="s">
        <v>66</v>
      </c>
      <c r="BV13" s="85" t="s">
        <v>66</v>
      </c>
      <c r="BW13" s="85" t="s">
        <v>66</v>
      </c>
      <c r="BX13" s="85" t="s">
        <v>66</v>
      </c>
      <c r="BY13" s="92" t="s">
        <v>66</v>
      </c>
      <c r="BZ13" s="85" t="s">
        <v>66</v>
      </c>
      <c r="CA13" s="93" t="s">
        <v>66</v>
      </c>
    </row>
    <row r="14" spans="1:79" s="8" customFormat="1" ht="40.5" customHeight="1" x14ac:dyDescent="0.15">
      <c r="A14" s="7" t="s">
        <v>25</v>
      </c>
      <c r="B14" s="111">
        <f t="shared" ref="B14:W14" si="16">B15</f>
        <v>72</v>
      </c>
      <c r="C14" s="85">
        <f t="shared" si="16"/>
        <v>1</v>
      </c>
      <c r="D14" s="85" t="str">
        <f t="shared" si="16"/>
        <v>-</v>
      </c>
      <c r="E14" s="85">
        <f t="shared" si="16"/>
        <v>1</v>
      </c>
      <c r="F14" s="85">
        <f t="shared" si="16"/>
        <v>70</v>
      </c>
      <c r="G14" s="85" t="str">
        <f t="shared" si="16"/>
        <v>-</v>
      </c>
      <c r="H14" s="111">
        <f t="shared" si="16"/>
        <v>2</v>
      </c>
      <c r="I14" s="85" t="str">
        <f t="shared" si="16"/>
        <v>-</v>
      </c>
      <c r="J14" s="85" t="str">
        <f t="shared" si="16"/>
        <v>-</v>
      </c>
      <c r="K14" s="85" t="str">
        <f t="shared" si="16"/>
        <v>-</v>
      </c>
      <c r="L14" s="85">
        <f t="shared" si="16"/>
        <v>2</v>
      </c>
      <c r="M14" s="85" t="str">
        <f t="shared" si="16"/>
        <v>-</v>
      </c>
      <c r="N14" s="69">
        <f t="shared" si="16"/>
        <v>70</v>
      </c>
      <c r="O14" s="58">
        <f t="shared" si="16"/>
        <v>6</v>
      </c>
      <c r="P14" s="58">
        <f t="shared" si="16"/>
        <v>6</v>
      </c>
      <c r="Q14" s="58">
        <f t="shared" si="16"/>
        <v>5</v>
      </c>
      <c r="R14" s="58">
        <f t="shared" si="16"/>
        <v>4</v>
      </c>
      <c r="S14" s="58">
        <f t="shared" si="16"/>
        <v>15</v>
      </c>
      <c r="T14" s="58">
        <f t="shared" si="16"/>
        <v>24</v>
      </c>
      <c r="U14" s="58">
        <f t="shared" si="16"/>
        <v>5</v>
      </c>
      <c r="V14" s="58">
        <f t="shared" si="16"/>
        <v>3</v>
      </c>
      <c r="W14" s="70">
        <f t="shared" si="16"/>
        <v>2</v>
      </c>
      <c r="Y14" s="115" t="s">
        <v>25</v>
      </c>
      <c r="Z14" s="57">
        <f t="shared" ref="Z14:AS14" si="17">Z15</f>
        <v>1</v>
      </c>
      <c r="AA14" s="85" t="str">
        <f t="shared" si="17"/>
        <v>-</v>
      </c>
      <c r="AB14" s="85" t="str">
        <f t="shared" si="17"/>
        <v>-</v>
      </c>
      <c r="AC14" s="85" t="str">
        <f t="shared" si="17"/>
        <v>-</v>
      </c>
      <c r="AD14" s="85" t="str">
        <f t="shared" si="17"/>
        <v>-</v>
      </c>
      <c r="AE14" s="85" t="str">
        <f t="shared" si="17"/>
        <v>-</v>
      </c>
      <c r="AF14" s="85">
        <f t="shared" si="17"/>
        <v>1</v>
      </c>
      <c r="AG14" s="85" t="str">
        <f t="shared" si="17"/>
        <v>-</v>
      </c>
      <c r="AH14" s="85" t="str">
        <f t="shared" si="17"/>
        <v>-</v>
      </c>
      <c r="AI14" s="85" t="str">
        <f t="shared" si="17"/>
        <v>-</v>
      </c>
      <c r="AJ14" s="69" t="str">
        <f t="shared" si="17"/>
        <v>-</v>
      </c>
      <c r="AK14" s="85" t="str">
        <f t="shared" si="17"/>
        <v>-</v>
      </c>
      <c r="AL14" s="85" t="str">
        <f t="shared" si="17"/>
        <v>-</v>
      </c>
      <c r="AM14" s="85" t="str">
        <f t="shared" si="17"/>
        <v>-</v>
      </c>
      <c r="AN14" s="85" t="str">
        <f t="shared" si="17"/>
        <v>-</v>
      </c>
      <c r="AO14" s="85" t="str">
        <f t="shared" si="17"/>
        <v>-</v>
      </c>
      <c r="AP14" s="85" t="str">
        <f t="shared" si="17"/>
        <v>-</v>
      </c>
      <c r="AQ14" s="85" t="str">
        <f t="shared" si="17"/>
        <v>-</v>
      </c>
      <c r="AR14" s="85" t="str">
        <f t="shared" si="17"/>
        <v>-</v>
      </c>
      <c r="AS14" s="93" t="str">
        <f t="shared" si="17"/>
        <v>-</v>
      </c>
      <c r="AT14" s="18"/>
      <c r="AU14" s="116" t="s">
        <v>25</v>
      </c>
      <c r="AV14" s="57">
        <f t="shared" ref="AV14:BO14" si="18">AV15</f>
        <v>1</v>
      </c>
      <c r="AW14" s="58" t="str">
        <f t="shared" si="18"/>
        <v>-</v>
      </c>
      <c r="AX14" s="58" t="str">
        <f t="shared" si="18"/>
        <v>-</v>
      </c>
      <c r="AY14" s="58" t="str">
        <f t="shared" si="18"/>
        <v>-</v>
      </c>
      <c r="AZ14" s="58" t="str">
        <f t="shared" si="18"/>
        <v>-</v>
      </c>
      <c r="BA14" s="58" t="str">
        <f t="shared" si="18"/>
        <v>-</v>
      </c>
      <c r="BB14" s="58">
        <f t="shared" si="18"/>
        <v>1</v>
      </c>
      <c r="BC14" s="58" t="str">
        <f t="shared" si="18"/>
        <v>-</v>
      </c>
      <c r="BD14" s="58" t="str">
        <f t="shared" si="18"/>
        <v>-</v>
      </c>
      <c r="BE14" s="58" t="str">
        <f t="shared" si="18"/>
        <v>-</v>
      </c>
      <c r="BF14" s="57">
        <f t="shared" si="18"/>
        <v>68</v>
      </c>
      <c r="BG14" s="85">
        <f t="shared" si="18"/>
        <v>6</v>
      </c>
      <c r="BH14" s="85">
        <f t="shared" si="18"/>
        <v>6</v>
      </c>
      <c r="BI14" s="85">
        <f t="shared" si="18"/>
        <v>5</v>
      </c>
      <c r="BJ14" s="85">
        <f t="shared" si="18"/>
        <v>4</v>
      </c>
      <c r="BK14" s="85">
        <f t="shared" si="18"/>
        <v>15</v>
      </c>
      <c r="BL14" s="85">
        <f t="shared" si="18"/>
        <v>22</v>
      </c>
      <c r="BM14" s="85">
        <f t="shared" si="18"/>
        <v>5</v>
      </c>
      <c r="BN14" s="85">
        <f t="shared" si="18"/>
        <v>3</v>
      </c>
      <c r="BO14" s="93">
        <f t="shared" si="18"/>
        <v>2</v>
      </c>
      <c r="BP14" s="114"/>
      <c r="BQ14" s="116" t="s">
        <v>25</v>
      </c>
      <c r="BR14" s="108" t="str">
        <f t="shared" ref="BR14:CA14" si="19">BR15</f>
        <v>-</v>
      </c>
      <c r="BS14" s="85" t="str">
        <f t="shared" si="19"/>
        <v>-</v>
      </c>
      <c r="BT14" s="85" t="str">
        <f t="shared" si="19"/>
        <v>-</v>
      </c>
      <c r="BU14" s="85" t="str">
        <f t="shared" si="19"/>
        <v>-</v>
      </c>
      <c r="BV14" s="85" t="str">
        <f t="shared" si="19"/>
        <v>-</v>
      </c>
      <c r="BW14" s="85" t="str">
        <f t="shared" si="19"/>
        <v>-</v>
      </c>
      <c r="BX14" s="85" t="str">
        <f t="shared" si="19"/>
        <v>-</v>
      </c>
      <c r="BY14" s="85" t="str">
        <f t="shared" si="19"/>
        <v>-</v>
      </c>
      <c r="BZ14" s="85" t="str">
        <f t="shared" si="19"/>
        <v>-</v>
      </c>
      <c r="CA14" s="93" t="str">
        <f t="shared" si="19"/>
        <v>-</v>
      </c>
    </row>
    <row r="15" spans="1:79" s="1" customFormat="1" ht="40.5" customHeight="1" thickBot="1" x14ac:dyDescent="0.2">
      <c r="A15" s="20" t="s">
        <v>24</v>
      </c>
      <c r="B15" s="117">
        <v>72</v>
      </c>
      <c r="C15" s="84">
        <v>1</v>
      </c>
      <c r="D15" s="84" t="s">
        <v>66</v>
      </c>
      <c r="E15" s="84">
        <v>1</v>
      </c>
      <c r="F15" s="84">
        <v>70</v>
      </c>
      <c r="G15" s="71" t="s">
        <v>66</v>
      </c>
      <c r="H15" s="117">
        <v>2</v>
      </c>
      <c r="I15" s="84" t="s">
        <v>66</v>
      </c>
      <c r="J15" s="84" t="s">
        <v>66</v>
      </c>
      <c r="K15" s="84" t="s">
        <v>66</v>
      </c>
      <c r="L15" s="84">
        <v>2</v>
      </c>
      <c r="M15" s="72" t="s">
        <v>66</v>
      </c>
      <c r="N15" s="73">
        <v>70</v>
      </c>
      <c r="O15" s="74">
        <v>6</v>
      </c>
      <c r="P15" s="74">
        <v>6</v>
      </c>
      <c r="Q15" s="74">
        <v>5</v>
      </c>
      <c r="R15" s="74">
        <v>4</v>
      </c>
      <c r="S15" s="74">
        <v>15</v>
      </c>
      <c r="T15" s="74">
        <v>24</v>
      </c>
      <c r="U15" s="75">
        <v>5</v>
      </c>
      <c r="V15" s="74">
        <v>3</v>
      </c>
      <c r="W15" s="76">
        <v>2</v>
      </c>
      <c r="X15" s="2"/>
      <c r="Y15" s="118" t="s">
        <v>24</v>
      </c>
      <c r="Z15" s="98">
        <v>1</v>
      </c>
      <c r="AA15" s="84" t="s">
        <v>66</v>
      </c>
      <c r="AB15" s="84" t="s">
        <v>66</v>
      </c>
      <c r="AC15" s="84" t="s">
        <v>66</v>
      </c>
      <c r="AD15" s="84" t="s">
        <v>66</v>
      </c>
      <c r="AE15" s="84" t="s">
        <v>66</v>
      </c>
      <c r="AF15" s="84">
        <v>1</v>
      </c>
      <c r="AG15" s="84" t="s">
        <v>66</v>
      </c>
      <c r="AH15" s="99" t="s">
        <v>66</v>
      </c>
      <c r="AI15" s="100" t="s">
        <v>66</v>
      </c>
      <c r="AJ15" s="73" t="s">
        <v>66</v>
      </c>
      <c r="AK15" s="84" t="s">
        <v>66</v>
      </c>
      <c r="AL15" s="84" t="s">
        <v>66</v>
      </c>
      <c r="AM15" s="84" t="s">
        <v>66</v>
      </c>
      <c r="AN15" s="84" t="s">
        <v>66</v>
      </c>
      <c r="AO15" s="84" t="s">
        <v>66</v>
      </c>
      <c r="AP15" s="72" t="s">
        <v>66</v>
      </c>
      <c r="AQ15" s="84" t="s">
        <v>66</v>
      </c>
      <c r="AR15" s="72" t="s">
        <v>66</v>
      </c>
      <c r="AS15" s="71" t="s">
        <v>66</v>
      </c>
      <c r="AT15" s="21"/>
      <c r="AU15" s="119" t="s">
        <v>24</v>
      </c>
      <c r="AV15" s="98">
        <v>1</v>
      </c>
      <c r="AW15" s="74" t="s">
        <v>66</v>
      </c>
      <c r="AX15" s="74" t="s">
        <v>66</v>
      </c>
      <c r="AY15" s="74" t="s">
        <v>66</v>
      </c>
      <c r="AZ15" s="74" t="s">
        <v>66</v>
      </c>
      <c r="BA15" s="74" t="s">
        <v>66</v>
      </c>
      <c r="BB15" s="74">
        <v>1</v>
      </c>
      <c r="BC15" s="75" t="s">
        <v>66</v>
      </c>
      <c r="BD15" s="75" t="s">
        <v>66</v>
      </c>
      <c r="BE15" s="76" t="s">
        <v>66</v>
      </c>
      <c r="BF15" s="98">
        <v>68</v>
      </c>
      <c r="BG15" s="84">
        <v>6</v>
      </c>
      <c r="BH15" s="84">
        <v>6</v>
      </c>
      <c r="BI15" s="84">
        <v>5</v>
      </c>
      <c r="BJ15" s="84">
        <v>4</v>
      </c>
      <c r="BK15" s="84">
        <v>15</v>
      </c>
      <c r="BL15" s="72">
        <v>22</v>
      </c>
      <c r="BM15" s="84">
        <v>5</v>
      </c>
      <c r="BN15" s="72">
        <v>3</v>
      </c>
      <c r="BO15" s="71">
        <v>2</v>
      </c>
      <c r="BP15" s="120"/>
      <c r="BQ15" s="119" t="s">
        <v>24</v>
      </c>
      <c r="BR15" s="109" t="s">
        <v>66</v>
      </c>
      <c r="BS15" s="84" t="s">
        <v>66</v>
      </c>
      <c r="BT15" s="84" t="s">
        <v>66</v>
      </c>
      <c r="BU15" s="84" t="s">
        <v>66</v>
      </c>
      <c r="BV15" s="84" t="s">
        <v>66</v>
      </c>
      <c r="BW15" s="84" t="s">
        <v>66</v>
      </c>
      <c r="BX15" s="84" t="s">
        <v>66</v>
      </c>
      <c r="BY15" s="72" t="s">
        <v>66</v>
      </c>
      <c r="BZ15" s="84" t="s">
        <v>66</v>
      </c>
      <c r="CA15" s="71" t="s">
        <v>66</v>
      </c>
    </row>
    <row r="16" spans="1:79" s="8" customFormat="1" ht="40.5" customHeight="1" x14ac:dyDescent="0.15">
      <c r="A16" s="11" t="s">
        <v>23</v>
      </c>
      <c r="B16" s="111">
        <f t="shared" ref="B16:W16" si="20">SUM(B17:B18)</f>
        <v>1111</v>
      </c>
      <c r="C16" s="85">
        <f t="shared" si="20"/>
        <v>6</v>
      </c>
      <c r="D16" s="85">
        <f t="shared" si="20"/>
        <v>1</v>
      </c>
      <c r="E16" s="85">
        <f t="shared" si="20"/>
        <v>18</v>
      </c>
      <c r="F16" s="85">
        <f t="shared" si="20"/>
        <v>499</v>
      </c>
      <c r="G16" s="85">
        <f t="shared" si="20"/>
        <v>587</v>
      </c>
      <c r="H16" s="111">
        <f t="shared" si="20"/>
        <v>43</v>
      </c>
      <c r="I16" s="88">
        <f t="shared" si="20"/>
        <v>0</v>
      </c>
      <c r="J16" s="88">
        <f t="shared" si="20"/>
        <v>0</v>
      </c>
      <c r="K16" s="88">
        <f t="shared" si="20"/>
        <v>0</v>
      </c>
      <c r="L16" s="88">
        <f t="shared" si="20"/>
        <v>26</v>
      </c>
      <c r="M16" s="88">
        <f t="shared" si="20"/>
        <v>17</v>
      </c>
      <c r="N16" s="57">
        <f t="shared" si="20"/>
        <v>1068</v>
      </c>
      <c r="O16" s="51">
        <f t="shared" si="20"/>
        <v>115</v>
      </c>
      <c r="P16" s="51">
        <f t="shared" si="20"/>
        <v>70</v>
      </c>
      <c r="Q16" s="51">
        <f t="shared" si="20"/>
        <v>90</v>
      </c>
      <c r="R16" s="51">
        <f t="shared" si="20"/>
        <v>90</v>
      </c>
      <c r="S16" s="51">
        <f t="shared" si="20"/>
        <v>135</v>
      </c>
      <c r="T16" s="51">
        <f t="shared" si="20"/>
        <v>244</v>
      </c>
      <c r="U16" s="51">
        <f t="shared" si="20"/>
        <v>181</v>
      </c>
      <c r="V16" s="51">
        <f t="shared" si="20"/>
        <v>67</v>
      </c>
      <c r="W16" s="68">
        <f t="shared" si="20"/>
        <v>76</v>
      </c>
      <c r="Y16" s="121" t="s">
        <v>23</v>
      </c>
      <c r="Z16" s="57">
        <f t="shared" ref="Z16:AS16" si="21">SUM(Z17:Z18)</f>
        <v>6</v>
      </c>
      <c r="AA16" s="85">
        <f t="shared" si="21"/>
        <v>0</v>
      </c>
      <c r="AB16" s="85">
        <f t="shared" si="21"/>
        <v>0</v>
      </c>
      <c r="AC16" s="85">
        <f t="shared" si="21"/>
        <v>1</v>
      </c>
      <c r="AD16" s="85">
        <f t="shared" si="21"/>
        <v>0</v>
      </c>
      <c r="AE16" s="85">
        <f t="shared" si="21"/>
        <v>0</v>
      </c>
      <c r="AF16" s="85">
        <f t="shared" si="21"/>
        <v>1</v>
      </c>
      <c r="AG16" s="85">
        <f t="shared" si="21"/>
        <v>0</v>
      </c>
      <c r="AH16" s="85">
        <f t="shared" si="21"/>
        <v>2</v>
      </c>
      <c r="AI16" s="85">
        <f t="shared" si="21"/>
        <v>2</v>
      </c>
      <c r="AJ16" s="57">
        <f t="shared" si="21"/>
        <v>1</v>
      </c>
      <c r="AK16" s="88">
        <f t="shared" si="21"/>
        <v>0</v>
      </c>
      <c r="AL16" s="88">
        <f t="shared" si="21"/>
        <v>0</v>
      </c>
      <c r="AM16" s="88">
        <f t="shared" si="21"/>
        <v>0</v>
      </c>
      <c r="AN16" s="88">
        <f t="shared" si="21"/>
        <v>0</v>
      </c>
      <c r="AO16" s="88">
        <f t="shared" si="21"/>
        <v>0</v>
      </c>
      <c r="AP16" s="88">
        <f t="shared" si="21"/>
        <v>0</v>
      </c>
      <c r="AQ16" s="88">
        <f t="shared" si="21"/>
        <v>0</v>
      </c>
      <c r="AR16" s="88">
        <f t="shared" si="21"/>
        <v>0</v>
      </c>
      <c r="AS16" s="97">
        <f t="shared" si="21"/>
        <v>1</v>
      </c>
      <c r="AT16" s="18"/>
      <c r="AU16" s="122" t="s">
        <v>23</v>
      </c>
      <c r="AV16" s="57">
        <f t="shared" ref="AV16:BO16" si="22">SUM(AV17:AV18)</f>
        <v>18</v>
      </c>
      <c r="AW16" s="58">
        <f t="shared" si="22"/>
        <v>1</v>
      </c>
      <c r="AX16" s="58">
        <f t="shared" si="22"/>
        <v>2</v>
      </c>
      <c r="AY16" s="58">
        <f t="shared" si="22"/>
        <v>0</v>
      </c>
      <c r="AZ16" s="58">
        <f t="shared" si="22"/>
        <v>0</v>
      </c>
      <c r="BA16" s="58">
        <f t="shared" si="22"/>
        <v>1</v>
      </c>
      <c r="BB16" s="58">
        <f t="shared" si="22"/>
        <v>5</v>
      </c>
      <c r="BC16" s="58">
        <f t="shared" si="22"/>
        <v>5</v>
      </c>
      <c r="BD16" s="58">
        <f t="shared" si="22"/>
        <v>2</v>
      </c>
      <c r="BE16" s="58">
        <f t="shared" si="22"/>
        <v>2</v>
      </c>
      <c r="BF16" s="57">
        <f t="shared" si="22"/>
        <v>473</v>
      </c>
      <c r="BG16" s="85">
        <f t="shared" si="22"/>
        <v>77</v>
      </c>
      <c r="BH16" s="85">
        <f t="shared" si="22"/>
        <v>52</v>
      </c>
      <c r="BI16" s="85">
        <f t="shared" si="22"/>
        <v>66</v>
      </c>
      <c r="BJ16" s="85">
        <f t="shared" si="22"/>
        <v>52</v>
      </c>
      <c r="BK16" s="85">
        <f t="shared" si="22"/>
        <v>66</v>
      </c>
      <c r="BL16" s="85">
        <f t="shared" si="22"/>
        <v>92</v>
      </c>
      <c r="BM16" s="85">
        <f t="shared" si="22"/>
        <v>51</v>
      </c>
      <c r="BN16" s="85">
        <f t="shared" si="22"/>
        <v>11</v>
      </c>
      <c r="BO16" s="93">
        <f t="shared" si="22"/>
        <v>6</v>
      </c>
      <c r="BP16" s="114"/>
      <c r="BQ16" s="122" t="s">
        <v>23</v>
      </c>
      <c r="BR16" s="123">
        <f t="shared" ref="BR16:CA16" si="23">SUM(BR17:BR18)</f>
        <v>570</v>
      </c>
      <c r="BS16" s="88">
        <f t="shared" si="23"/>
        <v>37</v>
      </c>
      <c r="BT16" s="88">
        <f t="shared" si="23"/>
        <v>16</v>
      </c>
      <c r="BU16" s="88">
        <f t="shared" si="23"/>
        <v>23</v>
      </c>
      <c r="BV16" s="88">
        <f t="shared" si="23"/>
        <v>38</v>
      </c>
      <c r="BW16" s="88">
        <f t="shared" si="23"/>
        <v>68</v>
      </c>
      <c r="BX16" s="88">
        <f t="shared" si="23"/>
        <v>146</v>
      </c>
      <c r="BY16" s="88">
        <f t="shared" si="23"/>
        <v>125</v>
      </c>
      <c r="BZ16" s="88">
        <f t="shared" si="23"/>
        <v>52</v>
      </c>
      <c r="CA16" s="97">
        <f t="shared" si="23"/>
        <v>65</v>
      </c>
    </row>
    <row r="17" spans="1:79" s="8" customFormat="1" ht="40.5" customHeight="1" x14ac:dyDescent="0.15">
      <c r="A17" s="7" t="s">
        <v>22</v>
      </c>
      <c r="B17" s="111">
        <v>509</v>
      </c>
      <c r="C17" s="85">
        <v>3</v>
      </c>
      <c r="D17" s="85" t="s">
        <v>66</v>
      </c>
      <c r="E17" s="85">
        <v>14</v>
      </c>
      <c r="F17" s="85" t="s">
        <v>66</v>
      </c>
      <c r="G17" s="93">
        <v>492</v>
      </c>
      <c r="H17" s="111">
        <v>11</v>
      </c>
      <c r="I17" s="85" t="s">
        <v>66</v>
      </c>
      <c r="J17" s="85" t="s">
        <v>66</v>
      </c>
      <c r="K17" s="85" t="s">
        <v>66</v>
      </c>
      <c r="L17" s="85" t="s">
        <v>66</v>
      </c>
      <c r="M17" s="92">
        <v>11</v>
      </c>
      <c r="N17" s="57">
        <v>498</v>
      </c>
      <c r="O17" s="58">
        <v>24</v>
      </c>
      <c r="P17" s="58">
        <v>10</v>
      </c>
      <c r="Q17" s="58">
        <v>19</v>
      </c>
      <c r="R17" s="58">
        <v>27</v>
      </c>
      <c r="S17" s="58">
        <v>57</v>
      </c>
      <c r="T17" s="58">
        <v>127</v>
      </c>
      <c r="U17" s="59">
        <v>123</v>
      </c>
      <c r="V17" s="58">
        <v>50</v>
      </c>
      <c r="W17" s="70">
        <v>61</v>
      </c>
      <c r="Y17" s="115" t="s">
        <v>22</v>
      </c>
      <c r="Z17" s="57">
        <v>3</v>
      </c>
      <c r="AA17" s="85" t="s">
        <v>66</v>
      </c>
      <c r="AB17" s="85" t="s">
        <v>66</v>
      </c>
      <c r="AC17" s="85">
        <v>1</v>
      </c>
      <c r="AD17" s="85" t="s">
        <v>66</v>
      </c>
      <c r="AE17" s="85" t="s">
        <v>66</v>
      </c>
      <c r="AF17" s="85">
        <v>1</v>
      </c>
      <c r="AG17" s="85" t="s">
        <v>66</v>
      </c>
      <c r="AH17" s="89">
        <v>1</v>
      </c>
      <c r="AI17" s="90" t="s">
        <v>66</v>
      </c>
      <c r="AJ17" s="57" t="s">
        <v>66</v>
      </c>
      <c r="AK17" s="85" t="s">
        <v>66</v>
      </c>
      <c r="AL17" s="85" t="s">
        <v>66</v>
      </c>
      <c r="AM17" s="85" t="s">
        <v>66</v>
      </c>
      <c r="AN17" s="85" t="s">
        <v>66</v>
      </c>
      <c r="AO17" s="85" t="s">
        <v>66</v>
      </c>
      <c r="AP17" s="92" t="s">
        <v>66</v>
      </c>
      <c r="AQ17" s="85" t="s">
        <v>66</v>
      </c>
      <c r="AR17" s="92" t="s">
        <v>66</v>
      </c>
      <c r="AS17" s="93" t="s">
        <v>66</v>
      </c>
      <c r="AT17" s="18"/>
      <c r="AU17" s="116" t="s">
        <v>22</v>
      </c>
      <c r="AV17" s="57">
        <v>14</v>
      </c>
      <c r="AW17" s="58">
        <v>1</v>
      </c>
      <c r="AX17" s="58">
        <v>1</v>
      </c>
      <c r="AY17" s="58" t="s">
        <v>66</v>
      </c>
      <c r="AZ17" s="58" t="s">
        <v>66</v>
      </c>
      <c r="BA17" s="58">
        <v>1</v>
      </c>
      <c r="BB17" s="58">
        <v>3</v>
      </c>
      <c r="BC17" s="59">
        <v>4</v>
      </c>
      <c r="BD17" s="59">
        <v>2</v>
      </c>
      <c r="BE17" s="70">
        <v>2</v>
      </c>
      <c r="BF17" s="57" t="s">
        <v>66</v>
      </c>
      <c r="BG17" s="85" t="s">
        <v>66</v>
      </c>
      <c r="BH17" s="85" t="s">
        <v>66</v>
      </c>
      <c r="BI17" s="85" t="s">
        <v>66</v>
      </c>
      <c r="BJ17" s="85" t="s">
        <v>66</v>
      </c>
      <c r="BK17" s="85" t="s">
        <v>66</v>
      </c>
      <c r="BL17" s="92" t="s">
        <v>66</v>
      </c>
      <c r="BM17" s="85" t="s">
        <v>66</v>
      </c>
      <c r="BN17" s="92" t="s">
        <v>66</v>
      </c>
      <c r="BO17" s="93" t="s">
        <v>66</v>
      </c>
      <c r="BP17" s="114"/>
      <c r="BQ17" s="116" t="s">
        <v>22</v>
      </c>
      <c r="BR17" s="123">
        <v>481</v>
      </c>
      <c r="BS17" s="85">
        <v>23</v>
      </c>
      <c r="BT17" s="85">
        <v>9</v>
      </c>
      <c r="BU17" s="85">
        <v>18</v>
      </c>
      <c r="BV17" s="85">
        <v>27</v>
      </c>
      <c r="BW17" s="85">
        <v>56</v>
      </c>
      <c r="BX17" s="85">
        <v>123</v>
      </c>
      <c r="BY17" s="92">
        <v>119</v>
      </c>
      <c r="BZ17" s="85">
        <v>47</v>
      </c>
      <c r="CA17" s="93">
        <v>59</v>
      </c>
    </row>
    <row r="18" spans="1:79" s="8" customFormat="1" ht="40.5" customHeight="1" x14ac:dyDescent="0.15">
      <c r="A18" s="7" t="s">
        <v>21</v>
      </c>
      <c r="B18" s="111">
        <f t="shared" ref="B18:W18" si="24">SUM(B19:B21)</f>
        <v>602</v>
      </c>
      <c r="C18" s="85">
        <f t="shared" si="24"/>
        <v>3</v>
      </c>
      <c r="D18" s="85">
        <f t="shared" si="24"/>
        <v>1</v>
      </c>
      <c r="E18" s="85">
        <f t="shared" si="24"/>
        <v>4</v>
      </c>
      <c r="F18" s="85">
        <f t="shared" si="24"/>
        <v>499</v>
      </c>
      <c r="G18" s="85">
        <f t="shared" si="24"/>
        <v>95</v>
      </c>
      <c r="H18" s="111">
        <f t="shared" si="24"/>
        <v>32</v>
      </c>
      <c r="I18" s="85">
        <f t="shared" si="24"/>
        <v>0</v>
      </c>
      <c r="J18" s="85">
        <f t="shared" si="24"/>
        <v>0</v>
      </c>
      <c r="K18" s="85">
        <f t="shared" si="24"/>
        <v>0</v>
      </c>
      <c r="L18" s="85">
        <f t="shared" si="24"/>
        <v>26</v>
      </c>
      <c r="M18" s="85">
        <f t="shared" si="24"/>
        <v>6</v>
      </c>
      <c r="N18" s="57">
        <f t="shared" si="24"/>
        <v>570</v>
      </c>
      <c r="O18" s="58">
        <f t="shared" si="24"/>
        <v>91</v>
      </c>
      <c r="P18" s="58">
        <f t="shared" si="24"/>
        <v>60</v>
      </c>
      <c r="Q18" s="58">
        <f t="shared" si="24"/>
        <v>71</v>
      </c>
      <c r="R18" s="58">
        <f t="shared" si="24"/>
        <v>63</v>
      </c>
      <c r="S18" s="58">
        <f t="shared" si="24"/>
        <v>78</v>
      </c>
      <c r="T18" s="58">
        <f t="shared" si="24"/>
        <v>117</v>
      </c>
      <c r="U18" s="58">
        <f t="shared" si="24"/>
        <v>58</v>
      </c>
      <c r="V18" s="58">
        <f t="shared" si="24"/>
        <v>17</v>
      </c>
      <c r="W18" s="70">
        <f t="shared" si="24"/>
        <v>15</v>
      </c>
      <c r="Y18" s="115" t="s">
        <v>21</v>
      </c>
      <c r="Z18" s="57">
        <f t="shared" ref="Z18:AS18" si="25">SUM(Z19:Z21)</f>
        <v>3</v>
      </c>
      <c r="AA18" s="85">
        <f t="shared" si="25"/>
        <v>0</v>
      </c>
      <c r="AB18" s="85">
        <f t="shared" si="25"/>
        <v>0</v>
      </c>
      <c r="AC18" s="85">
        <f t="shared" si="25"/>
        <v>0</v>
      </c>
      <c r="AD18" s="85">
        <f t="shared" si="25"/>
        <v>0</v>
      </c>
      <c r="AE18" s="85">
        <f t="shared" si="25"/>
        <v>0</v>
      </c>
      <c r="AF18" s="85">
        <f t="shared" si="25"/>
        <v>0</v>
      </c>
      <c r="AG18" s="85">
        <f t="shared" si="25"/>
        <v>0</v>
      </c>
      <c r="AH18" s="85">
        <f t="shared" si="25"/>
        <v>1</v>
      </c>
      <c r="AI18" s="85">
        <f t="shared" si="25"/>
        <v>2</v>
      </c>
      <c r="AJ18" s="57">
        <f t="shared" si="25"/>
        <v>1</v>
      </c>
      <c r="AK18" s="85">
        <f t="shared" si="25"/>
        <v>0</v>
      </c>
      <c r="AL18" s="85">
        <f t="shared" si="25"/>
        <v>0</v>
      </c>
      <c r="AM18" s="85">
        <f t="shared" si="25"/>
        <v>0</v>
      </c>
      <c r="AN18" s="85">
        <f t="shared" si="25"/>
        <v>0</v>
      </c>
      <c r="AO18" s="85">
        <f t="shared" si="25"/>
        <v>0</v>
      </c>
      <c r="AP18" s="85">
        <f t="shared" si="25"/>
        <v>0</v>
      </c>
      <c r="AQ18" s="85">
        <f t="shared" si="25"/>
        <v>0</v>
      </c>
      <c r="AR18" s="85">
        <f t="shared" si="25"/>
        <v>0</v>
      </c>
      <c r="AS18" s="93">
        <f t="shared" si="25"/>
        <v>1</v>
      </c>
      <c r="AT18" s="18"/>
      <c r="AU18" s="116" t="s">
        <v>21</v>
      </c>
      <c r="AV18" s="57">
        <f t="shared" ref="AV18:BO18" si="26">SUM(AV19:AV21)</f>
        <v>4</v>
      </c>
      <c r="AW18" s="58">
        <f t="shared" si="26"/>
        <v>0</v>
      </c>
      <c r="AX18" s="58">
        <f t="shared" si="26"/>
        <v>1</v>
      </c>
      <c r="AY18" s="58">
        <f t="shared" si="26"/>
        <v>0</v>
      </c>
      <c r="AZ18" s="58">
        <f t="shared" si="26"/>
        <v>0</v>
      </c>
      <c r="BA18" s="58">
        <f t="shared" si="26"/>
        <v>0</v>
      </c>
      <c r="BB18" s="58">
        <f t="shared" si="26"/>
        <v>2</v>
      </c>
      <c r="BC18" s="58">
        <f t="shared" si="26"/>
        <v>1</v>
      </c>
      <c r="BD18" s="58">
        <f t="shared" si="26"/>
        <v>0</v>
      </c>
      <c r="BE18" s="58">
        <f t="shared" si="26"/>
        <v>0</v>
      </c>
      <c r="BF18" s="57">
        <f t="shared" si="26"/>
        <v>473</v>
      </c>
      <c r="BG18" s="85">
        <f t="shared" si="26"/>
        <v>77</v>
      </c>
      <c r="BH18" s="85">
        <f t="shared" si="26"/>
        <v>52</v>
      </c>
      <c r="BI18" s="85">
        <f t="shared" si="26"/>
        <v>66</v>
      </c>
      <c r="BJ18" s="85">
        <f t="shared" si="26"/>
        <v>52</v>
      </c>
      <c r="BK18" s="85">
        <f t="shared" si="26"/>
        <v>66</v>
      </c>
      <c r="BL18" s="85">
        <f t="shared" si="26"/>
        <v>92</v>
      </c>
      <c r="BM18" s="85">
        <f t="shared" si="26"/>
        <v>51</v>
      </c>
      <c r="BN18" s="85">
        <f t="shared" si="26"/>
        <v>11</v>
      </c>
      <c r="BO18" s="93">
        <f t="shared" si="26"/>
        <v>6</v>
      </c>
      <c r="BP18" s="114"/>
      <c r="BQ18" s="116" t="s">
        <v>21</v>
      </c>
      <c r="BR18" s="123">
        <f t="shared" ref="BR18:CA18" si="27">SUM(BR19:BR21)</f>
        <v>89</v>
      </c>
      <c r="BS18" s="85">
        <f t="shared" si="27"/>
        <v>14</v>
      </c>
      <c r="BT18" s="85">
        <f t="shared" si="27"/>
        <v>7</v>
      </c>
      <c r="BU18" s="85">
        <f t="shared" si="27"/>
        <v>5</v>
      </c>
      <c r="BV18" s="85">
        <f t="shared" si="27"/>
        <v>11</v>
      </c>
      <c r="BW18" s="85">
        <f t="shared" si="27"/>
        <v>12</v>
      </c>
      <c r="BX18" s="85">
        <f t="shared" si="27"/>
        <v>23</v>
      </c>
      <c r="BY18" s="85">
        <f t="shared" si="27"/>
        <v>6</v>
      </c>
      <c r="BZ18" s="85">
        <f t="shared" si="27"/>
        <v>5</v>
      </c>
      <c r="CA18" s="93">
        <f t="shared" si="27"/>
        <v>6</v>
      </c>
    </row>
    <row r="19" spans="1:79" ht="40.5" customHeight="1" x14ac:dyDescent="0.15">
      <c r="A19" s="12" t="s">
        <v>20</v>
      </c>
      <c r="B19" s="124">
        <v>97</v>
      </c>
      <c r="C19" s="77" t="s">
        <v>66</v>
      </c>
      <c r="D19" s="77">
        <v>1</v>
      </c>
      <c r="E19" s="77">
        <v>1</v>
      </c>
      <c r="F19" s="77" t="s">
        <v>66</v>
      </c>
      <c r="G19" s="78">
        <v>95</v>
      </c>
      <c r="H19" s="124">
        <v>6</v>
      </c>
      <c r="I19" s="77" t="s">
        <v>66</v>
      </c>
      <c r="J19" s="77" t="s">
        <v>66</v>
      </c>
      <c r="K19" s="77" t="s">
        <v>66</v>
      </c>
      <c r="L19" s="77" t="s">
        <v>66</v>
      </c>
      <c r="M19" s="79">
        <v>6</v>
      </c>
      <c r="N19" s="80">
        <v>91</v>
      </c>
      <c r="O19" s="81">
        <v>14</v>
      </c>
      <c r="P19" s="81">
        <v>7</v>
      </c>
      <c r="Q19" s="81">
        <v>5</v>
      </c>
      <c r="R19" s="81">
        <v>11</v>
      </c>
      <c r="S19" s="81">
        <v>12</v>
      </c>
      <c r="T19" s="81">
        <v>24</v>
      </c>
      <c r="U19" s="82">
        <v>6</v>
      </c>
      <c r="V19" s="81">
        <v>5</v>
      </c>
      <c r="W19" s="83">
        <v>7</v>
      </c>
      <c r="Y19" s="125" t="s">
        <v>20</v>
      </c>
      <c r="Z19" s="80" t="s">
        <v>66</v>
      </c>
      <c r="AA19" s="77" t="s">
        <v>66</v>
      </c>
      <c r="AB19" s="77" t="s">
        <v>66</v>
      </c>
      <c r="AC19" s="77" t="s">
        <v>66</v>
      </c>
      <c r="AD19" s="77" t="s">
        <v>66</v>
      </c>
      <c r="AE19" s="77" t="s">
        <v>66</v>
      </c>
      <c r="AF19" s="77" t="s">
        <v>66</v>
      </c>
      <c r="AG19" s="77" t="s">
        <v>66</v>
      </c>
      <c r="AH19" s="101" t="s">
        <v>66</v>
      </c>
      <c r="AI19" s="102" t="s">
        <v>66</v>
      </c>
      <c r="AJ19" s="80">
        <v>1</v>
      </c>
      <c r="AK19" s="77" t="s">
        <v>66</v>
      </c>
      <c r="AL19" s="77" t="s">
        <v>66</v>
      </c>
      <c r="AM19" s="77" t="s">
        <v>66</v>
      </c>
      <c r="AN19" s="77" t="s">
        <v>66</v>
      </c>
      <c r="AO19" s="77" t="s">
        <v>66</v>
      </c>
      <c r="AP19" s="79" t="s">
        <v>66</v>
      </c>
      <c r="AQ19" s="77" t="s">
        <v>66</v>
      </c>
      <c r="AR19" s="79" t="s">
        <v>66</v>
      </c>
      <c r="AS19" s="78">
        <v>1</v>
      </c>
      <c r="AT19" s="21"/>
      <c r="AU19" s="126" t="s">
        <v>20</v>
      </c>
      <c r="AV19" s="80">
        <v>1</v>
      </c>
      <c r="AW19" s="81" t="s">
        <v>66</v>
      </c>
      <c r="AX19" s="81" t="s">
        <v>66</v>
      </c>
      <c r="AY19" s="81" t="s">
        <v>66</v>
      </c>
      <c r="AZ19" s="81" t="s">
        <v>66</v>
      </c>
      <c r="BA19" s="81" t="s">
        <v>66</v>
      </c>
      <c r="BB19" s="81">
        <v>1</v>
      </c>
      <c r="BC19" s="82" t="s">
        <v>66</v>
      </c>
      <c r="BD19" s="82" t="s">
        <v>66</v>
      </c>
      <c r="BE19" s="83" t="s">
        <v>66</v>
      </c>
      <c r="BF19" s="80" t="s">
        <v>66</v>
      </c>
      <c r="BG19" s="77" t="s">
        <v>66</v>
      </c>
      <c r="BH19" s="77" t="s">
        <v>66</v>
      </c>
      <c r="BI19" s="77" t="s">
        <v>66</v>
      </c>
      <c r="BJ19" s="77" t="s">
        <v>66</v>
      </c>
      <c r="BK19" s="77" t="s">
        <v>66</v>
      </c>
      <c r="BL19" s="79" t="s">
        <v>66</v>
      </c>
      <c r="BM19" s="77" t="s">
        <v>66</v>
      </c>
      <c r="BN19" s="79" t="s">
        <v>66</v>
      </c>
      <c r="BO19" s="78" t="s">
        <v>66</v>
      </c>
      <c r="BP19" s="120"/>
      <c r="BQ19" s="126" t="s">
        <v>20</v>
      </c>
      <c r="BR19" s="127">
        <v>89</v>
      </c>
      <c r="BS19" s="77">
        <v>14</v>
      </c>
      <c r="BT19" s="77">
        <v>7</v>
      </c>
      <c r="BU19" s="77">
        <v>5</v>
      </c>
      <c r="BV19" s="77">
        <v>11</v>
      </c>
      <c r="BW19" s="77">
        <v>12</v>
      </c>
      <c r="BX19" s="77">
        <v>23</v>
      </c>
      <c r="BY19" s="79">
        <v>6</v>
      </c>
      <c r="BZ19" s="77">
        <v>5</v>
      </c>
      <c r="CA19" s="78">
        <v>6</v>
      </c>
    </row>
    <row r="20" spans="1:79" ht="40.5" customHeight="1" x14ac:dyDescent="0.15">
      <c r="A20" s="12" t="s">
        <v>19</v>
      </c>
      <c r="B20" s="124">
        <v>85</v>
      </c>
      <c r="C20" s="77">
        <v>3</v>
      </c>
      <c r="D20" s="77" t="s">
        <v>66</v>
      </c>
      <c r="E20" s="77" t="s">
        <v>66</v>
      </c>
      <c r="F20" s="77">
        <v>82</v>
      </c>
      <c r="G20" s="78" t="s">
        <v>66</v>
      </c>
      <c r="H20" s="124">
        <v>7</v>
      </c>
      <c r="I20" s="77" t="s">
        <v>66</v>
      </c>
      <c r="J20" s="77" t="s">
        <v>66</v>
      </c>
      <c r="K20" s="77" t="s">
        <v>66</v>
      </c>
      <c r="L20" s="77">
        <v>7</v>
      </c>
      <c r="M20" s="79" t="s">
        <v>66</v>
      </c>
      <c r="N20" s="80">
        <v>78</v>
      </c>
      <c r="O20" s="81">
        <v>7</v>
      </c>
      <c r="P20" s="81">
        <v>8</v>
      </c>
      <c r="Q20" s="81">
        <v>10</v>
      </c>
      <c r="R20" s="81">
        <v>6</v>
      </c>
      <c r="S20" s="81">
        <v>17</v>
      </c>
      <c r="T20" s="81">
        <v>15</v>
      </c>
      <c r="U20" s="82">
        <v>4</v>
      </c>
      <c r="V20" s="81">
        <v>4</v>
      </c>
      <c r="W20" s="83">
        <v>7</v>
      </c>
      <c r="Y20" s="125" t="s">
        <v>19</v>
      </c>
      <c r="Z20" s="80">
        <v>3</v>
      </c>
      <c r="AA20" s="77" t="s">
        <v>66</v>
      </c>
      <c r="AB20" s="77" t="s">
        <v>66</v>
      </c>
      <c r="AC20" s="77" t="s">
        <v>66</v>
      </c>
      <c r="AD20" s="77" t="s">
        <v>66</v>
      </c>
      <c r="AE20" s="77" t="s">
        <v>66</v>
      </c>
      <c r="AF20" s="77" t="s">
        <v>66</v>
      </c>
      <c r="AG20" s="77" t="s">
        <v>66</v>
      </c>
      <c r="AH20" s="101">
        <v>1</v>
      </c>
      <c r="AI20" s="102">
        <v>2</v>
      </c>
      <c r="AJ20" s="80" t="s">
        <v>66</v>
      </c>
      <c r="AK20" s="77" t="s">
        <v>66</v>
      </c>
      <c r="AL20" s="77" t="s">
        <v>66</v>
      </c>
      <c r="AM20" s="77" t="s">
        <v>66</v>
      </c>
      <c r="AN20" s="77" t="s">
        <v>66</v>
      </c>
      <c r="AO20" s="77" t="s">
        <v>66</v>
      </c>
      <c r="AP20" s="79" t="s">
        <v>66</v>
      </c>
      <c r="AQ20" s="77" t="s">
        <v>66</v>
      </c>
      <c r="AR20" s="79" t="s">
        <v>66</v>
      </c>
      <c r="AS20" s="78" t="s">
        <v>66</v>
      </c>
      <c r="AT20" s="21"/>
      <c r="AU20" s="126" t="s">
        <v>19</v>
      </c>
      <c r="AV20" s="80" t="s">
        <v>66</v>
      </c>
      <c r="AW20" s="81" t="s">
        <v>66</v>
      </c>
      <c r="AX20" s="81" t="s">
        <v>66</v>
      </c>
      <c r="AY20" s="81" t="s">
        <v>66</v>
      </c>
      <c r="AZ20" s="81" t="s">
        <v>66</v>
      </c>
      <c r="BA20" s="81" t="s">
        <v>66</v>
      </c>
      <c r="BB20" s="81" t="s">
        <v>66</v>
      </c>
      <c r="BC20" s="82" t="s">
        <v>66</v>
      </c>
      <c r="BD20" s="82" t="s">
        <v>66</v>
      </c>
      <c r="BE20" s="83" t="s">
        <v>66</v>
      </c>
      <c r="BF20" s="80">
        <v>75</v>
      </c>
      <c r="BG20" s="77">
        <v>7</v>
      </c>
      <c r="BH20" s="77">
        <v>8</v>
      </c>
      <c r="BI20" s="77">
        <v>10</v>
      </c>
      <c r="BJ20" s="77">
        <v>6</v>
      </c>
      <c r="BK20" s="77">
        <v>17</v>
      </c>
      <c r="BL20" s="79">
        <v>15</v>
      </c>
      <c r="BM20" s="77">
        <v>4</v>
      </c>
      <c r="BN20" s="79">
        <v>3</v>
      </c>
      <c r="BO20" s="78">
        <v>5</v>
      </c>
      <c r="BP20" s="120"/>
      <c r="BQ20" s="126" t="s">
        <v>19</v>
      </c>
      <c r="BR20" s="127" t="s">
        <v>66</v>
      </c>
      <c r="BS20" s="77" t="s">
        <v>66</v>
      </c>
      <c r="BT20" s="77" t="s">
        <v>66</v>
      </c>
      <c r="BU20" s="77" t="s">
        <v>66</v>
      </c>
      <c r="BV20" s="77" t="s">
        <v>66</v>
      </c>
      <c r="BW20" s="77" t="s">
        <v>66</v>
      </c>
      <c r="BX20" s="77" t="s">
        <v>66</v>
      </c>
      <c r="BY20" s="79" t="s">
        <v>66</v>
      </c>
      <c r="BZ20" s="77" t="s">
        <v>66</v>
      </c>
      <c r="CA20" s="78" t="s">
        <v>66</v>
      </c>
    </row>
    <row r="21" spans="1:79" ht="40.5" customHeight="1" thickBot="1" x14ac:dyDescent="0.2">
      <c r="A21" s="13" t="s">
        <v>18</v>
      </c>
      <c r="B21" s="124">
        <v>420</v>
      </c>
      <c r="C21" s="84" t="s">
        <v>66</v>
      </c>
      <c r="D21" s="84" t="s">
        <v>66</v>
      </c>
      <c r="E21" s="84">
        <v>3</v>
      </c>
      <c r="F21" s="84">
        <v>417</v>
      </c>
      <c r="G21" s="71" t="s">
        <v>66</v>
      </c>
      <c r="H21" s="124">
        <v>19</v>
      </c>
      <c r="I21" s="84" t="s">
        <v>66</v>
      </c>
      <c r="J21" s="84" t="s">
        <v>66</v>
      </c>
      <c r="K21" s="84" t="s">
        <v>66</v>
      </c>
      <c r="L21" s="84">
        <v>19</v>
      </c>
      <c r="M21" s="72" t="s">
        <v>66</v>
      </c>
      <c r="N21" s="80">
        <v>401</v>
      </c>
      <c r="O21" s="74">
        <v>70</v>
      </c>
      <c r="P21" s="74">
        <v>45</v>
      </c>
      <c r="Q21" s="74">
        <v>56</v>
      </c>
      <c r="R21" s="74">
        <v>46</v>
      </c>
      <c r="S21" s="74">
        <v>49</v>
      </c>
      <c r="T21" s="74">
        <v>78</v>
      </c>
      <c r="U21" s="75">
        <v>48</v>
      </c>
      <c r="V21" s="74">
        <v>8</v>
      </c>
      <c r="W21" s="76">
        <v>1</v>
      </c>
      <c r="Y21" s="128" t="s">
        <v>18</v>
      </c>
      <c r="Z21" s="80" t="s">
        <v>66</v>
      </c>
      <c r="AA21" s="77" t="s">
        <v>66</v>
      </c>
      <c r="AB21" s="77" t="s">
        <v>66</v>
      </c>
      <c r="AC21" s="77" t="s">
        <v>66</v>
      </c>
      <c r="AD21" s="77" t="s">
        <v>66</v>
      </c>
      <c r="AE21" s="77" t="s">
        <v>66</v>
      </c>
      <c r="AF21" s="77" t="s">
        <v>66</v>
      </c>
      <c r="AG21" s="77" t="s">
        <v>66</v>
      </c>
      <c r="AH21" s="101" t="s">
        <v>66</v>
      </c>
      <c r="AI21" s="102" t="s">
        <v>66</v>
      </c>
      <c r="AJ21" s="80" t="s">
        <v>66</v>
      </c>
      <c r="AK21" s="84" t="s">
        <v>66</v>
      </c>
      <c r="AL21" s="84" t="s">
        <v>66</v>
      </c>
      <c r="AM21" s="84" t="s">
        <v>66</v>
      </c>
      <c r="AN21" s="84" t="s">
        <v>66</v>
      </c>
      <c r="AO21" s="84" t="s">
        <v>66</v>
      </c>
      <c r="AP21" s="72" t="s">
        <v>66</v>
      </c>
      <c r="AQ21" s="84" t="s">
        <v>66</v>
      </c>
      <c r="AR21" s="72" t="s">
        <v>66</v>
      </c>
      <c r="AS21" s="71" t="s">
        <v>66</v>
      </c>
      <c r="AT21" s="21"/>
      <c r="AU21" s="129" t="s">
        <v>18</v>
      </c>
      <c r="AV21" s="80">
        <v>3</v>
      </c>
      <c r="AW21" s="81" t="s">
        <v>66</v>
      </c>
      <c r="AX21" s="81">
        <v>1</v>
      </c>
      <c r="AY21" s="81" t="s">
        <v>66</v>
      </c>
      <c r="AZ21" s="81" t="s">
        <v>66</v>
      </c>
      <c r="BA21" s="81" t="s">
        <v>66</v>
      </c>
      <c r="BB21" s="81">
        <v>1</v>
      </c>
      <c r="BC21" s="82">
        <v>1</v>
      </c>
      <c r="BD21" s="82" t="s">
        <v>66</v>
      </c>
      <c r="BE21" s="83" t="s">
        <v>66</v>
      </c>
      <c r="BF21" s="80">
        <v>398</v>
      </c>
      <c r="BG21" s="77">
        <v>70</v>
      </c>
      <c r="BH21" s="77">
        <v>44</v>
      </c>
      <c r="BI21" s="77">
        <v>56</v>
      </c>
      <c r="BJ21" s="77">
        <v>46</v>
      </c>
      <c r="BK21" s="77">
        <v>49</v>
      </c>
      <c r="BL21" s="79">
        <v>77</v>
      </c>
      <c r="BM21" s="77">
        <v>47</v>
      </c>
      <c r="BN21" s="79">
        <v>8</v>
      </c>
      <c r="BO21" s="78">
        <v>1</v>
      </c>
      <c r="BP21" s="120"/>
      <c r="BQ21" s="129" t="s">
        <v>18</v>
      </c>
      <c r="BR21" s="127" t="s">
        <v>66</v>
      </c>
      <c r="BS21" s="84" t="s">
        <v>66</v>
      </c>
      <c r="BT21" s="84" t="s">
        <v>66</v>
      </c>
      <c r="BU21" s="84" t="s">
        <v>66</v>
      </c>
      <c r="BV21" s="84" t="s">
        <v>66</v>
      </c>
      <c r="BW21" s="84" t="s">
        <v>66</v>
      </c>
      <c r="BX21" s="84" t="s">
        <v>66</v>
      </c>
      <c r="BY21" s="72" t="s">
        <v>66</v>
      </c>
      <c r="BZ21" s="84" t="s">
        <v>66</v>
      </c>
      <c r="CA21" s="71" t="s">
        <v>66</v>
      </c>
    </row>
    <row r="22" spans="1:79" s="8" customFormat="1" ht="40.5" customHeight="1" x14ac:dyDescent="0.15">
      <c r="A22" s="11" t="s">
        <v>17</v>
      </c>
      <c r="B22" s="130">
        <f>SUM(B23:B24)</f>
        <v>687</v>
      </c>
      <c r="C22" s="88">
        <f>SUM(C23:C24)</f>
        <v>1</v>
      </c>
      <c r="D22" s="88">
        <f t="shared" ref="D22:G22" si="28">SUM(D23:D24)</f>
        <v>0</v>
      </c>
      <c r="E22" s="88">
        <f t="shared" si="28"/>
        <v>2</v>
      </c>
      <c r="F22" s="88">
        <f t="shared" si="28"/>
        <v>684</v>
      </c>
      <c r="G22" s="88">
        <f t="shared" si="28"/>
        <v>0</v>
      </c>
      <c r="H22" s="130">
        <f>SUM(H23:H24)</f>
        <v>86</v>
      </c>
      <c r="I22" s="88">
        <f>SUM(I23:I24)</f>
        <v>0</v>
      </c>
      <c r="J22" s="88">
        <f t="shared" ref="J22:O22" si="29">SUM(J23:J24)</f>
        <v>0</v>
      </c>
      <c r="K22" s="88">
        <f t="shared" si="29"/>
        <v>0</v>
      </c>
      <c r="L22" s="88">
        <f t="shared" si="29"/>
        <v>86</v>
      </c>
      <c r="M22" s="88">
        <f t="shared" si="29"/>
        <v>0</v>
      </c>
      <c r="N22" s="67">
        <f t="shared" si="29"/>
        <v>601</v>
      </c>
      <c r="O22" s="51">
        <f t="shared" si="29"/>
        <v>100</v>
      </c>
      <c r="P22" s="51">
        <f t="shared" ref="P22" si="30">SUM(P23:P24)</f>
        <v>61</v>
      </c>
      <c r="Q22" s="51">
        <f t="shared" ref="Q22" si="31">SUM(Q23:Q24)</f>
        <v>47</v>
      </c>
      <c r="R22" s="51">
        <f t="shared" ref="R22" si="32">SUM(R23:R24)</f>
        <v>49</v>
      </c>
      <c r="S22" s="51">
        <f t="shared" ref="S22" si="33">SUM(S23:S24)</f>
        <v>110</v>
      </c>
      <c r="T22" s="51">
        <f t="shared" ref="T22" si="34">SUM(T23:T24)</f>
        <v>136</v>
      </c>
      <c r="U22" s="51">
        <f t="shared" ref="U22" si="35">SUM(U23:U24)</f>
        <v>81</v>
      </c>
      <c r="V22" s="51">
        <f t="shared" ref="V22:W22" si="36">SUM(V23:V24)</f>
        <v>13</v>
      </c>
      <c r="W22" s="68">
        <f t="shared" si="36"/>
        <v>4</v>
      </c>
      <c r="Y22" s="121" t="s">
        <v>17</v>
      </c>
      <c r="Z22" s="50">
        <f t="shared" ref="Z22:AA22" si="37">SUM(Z23:Z24)</f>
        <v>1</v>
      </c>
      <c r="AA22" s="88">
        <f t="shared" si="37"/>
        <v>0</v>
      </c>
      <c r="AB22" s="88">
        <f t="shared" ref="AB22" si="38">SUM(AB23:AB24)</f>
        <v>0</v>
      </c>
      <c r="AC22" s="88">
        <f t="shared" ref="AC22" si="39">SUM(AC23:AC24)</f>
        <v>0</v>
      </c>
      <c r="AD22" s="88">
        <f t="shared" ref="AD22" si="40">SUM(AD23:AD24)</f>
        <v>0</v>
      </c>
      <c r="AE22" s="88">
        <f t="shared" ref="AE22" si="41">SUM(AE23:AE24)</f>
        <v>0</v>
      </c>
      <c r="AF22" s="88">
        <f t="shared" ref="AF22" si="42">SUM(AF23:AF24)</f>
        <v>1</v>
      </c>
      <c r="AG22" s="88">
        <f t="shared" ref="AG22" si="43">SUM(AG23:AG24)</f>
        <v>0</v>
      </c>
      <c r="AH22" s="88">
        <f t="shared" ref="AH22:AK22" si="44">SUM(AH23:AH24)</f>
        <v>0</v>
      </c>
      <c r="AI22" s="88">
        <f t="shared" si="44"/>
        <v>0</v>
      </c>
      <c r="AJ22" s="67">
        <f t="shared" si="44"/>
        <v>0</v>
      </c>
      <c r="AK22" s="88">
        <f t="shared" si="44"/>
        <v>0</v>
      </c>
      <c r="AL22" s="88">
        <f t="shared" ref="AL22" si="45">SUM(AL23:AL24)</f>
        <v>0</v>
      </c>
      <c r="AM22" s="88">
        <f t="shared" ref="AM22" si="46">SUM(AM23:AM24)</f>
        <v>0</v>
      </c>
      <c r="AN22" s="88">
        <f t="shared" ref="AN22" si="47">SUM(AN23:AN24)</f>
        <v>0</v>
      </c>
      <c r="AO22" s="88">
        <f t="shared" ref="AO22" si="48">SUM(AO23:AO24)</f>
        <v>0</v>
      </c>
      <c r="AP22" s="88">
        <f t="shared" ref="AP22" si="49">SUM(AP23:AP24)</f>
        <v>0</v>
      </c>
      <c r="AQ22" s="88">
        <f t="shared" ref="AQ22" si="50">SUM(AQ23:AQ24)</f>
        <v>0</v>
      </c>
      <c r="AR22" s="88">
        <f t="shared" ref="AR22:AS22" si="51">SUM(AR23:AR24)</f>
        <v>0</v>
      </c>
      <c r="AS22" s="97">
        <f t="shared" si="51"/>
        <v>0</v>
      </c>
      <c r="AT22" s="18"/>
      <c r="AU22" s="122" t="s">
        <v>17</v>
      </c>
      <c r="AV22" s="50">
        <f t="shared" ref="AV22:AW22" si="52">SUM(AV23:AV24)</f>
        <v>2</v>
      </c>
      <c r="AW22" s="51">
        <f t="shared" si="52"/>
        <v>0</v>
      </c>
      <c r="AX22" s="51">
        <f t="shared" ref="AX22" si="53">SUM(AX23:AX24)</f>
        <v>0</v>
      </c>
      <c r="AY22" s="51">
        <f t="shared" ref="AY22" si="54">SUM(AY23:AY24)</f>
        <v>0</v>
      </c>
      <c r="AZ22" s="51">
        <f t="shared" ref="AZ22" si="55">SUM(AZ23:AZ24)</f>
        <v>0</v>
      </c>
      <c r="BA22" s="51">
        <f t="shared" ref="BA22" si="56">SUM(BA23:BA24)</f>
        <v>1</v>
      </c>
      <c r="BB22" s="51">
        <f t="shared" ref="BB22" si="57">SUM(BB23:BB24)</f>
        <v>0</v>
      </c>
      <c r="BC22" s="51">
        <f t="shared" ref="BC22" si="58">SUM(BC23:BC24)</f>
        <v>1</v>
      </c>
      <c r="BD22" s="51">
        <f t="shared" ref="BD22:BG22" si="59">SUM(BD23:BD24)</f>
        <v>0</v>
      </c>
      <c r="BE22" s="51">
        <f t="shared" si="59"/>
        <v>0</v>
      </c>
      <c r="BF22" s="50">
        <f t="shared" si="59"/>
        <v>598</v>
      </c>
      <c r="BG22" s="88">
        <f t="shared" si="59"/>
        <v>100</v>
      </c>
      <c r="BH22" s="88">
        <f t="shared" ref="BH22" si="60">SUM(BH23:BH24)</f>
        <v>61</v>
      </c>
      <c r="BI22" s="88">
        <f t="shared" ref="BI22" si="61">SUM(BI23:BI24)</f>
        <v>47</v>
      </c>
      <c r="BJ22" s="88">
        <f t="shared" ref="BJ22" si="62">SUM(BJ23:BJ24)</f>
        <v>49</v>
      </c>
      <c r="BK22" s="88">
        <f t="shared" ref="BK22" si="63">SUM(BK23:BK24)</f>
        <v>109</v>
      </c>
      <c r="BL22" s="88">
        <f t="shared" ref="BL22" si="64">SUM(BL23:BL24)</f>
        <v>135</v>
      </c>
      <c r="BM22" s="88">
        <f t="shared" ref="BM22" si="65">SUM(BM23:BM24)</f>
        <v>80</v>
      </c>
      <c r="BN22" s="88">
        <f t="shared" ref="BN22:BO22" si="66">SUM(BN23:BN24)</f>
        <v>13</v>
      </c>
      <c r="BO22" s="97">
        <f t="shared" si="66"/>
        <v>4</v>
      </c>
      <c r="BP22" s="114"/>
      <c r="BQ22" s="122" t="s">
        <v>17</v>
      </c>
      <c r="BR22" s="107">
        <f t="shared" ref="BR22:BS22" si="67">SUM(BR23:BR24)</f>
        <v>0</v>
      </c>
      <c r="BS22" s="88">
        <f t="shared" si="67"/>
        <v>0</v>
      </c>
      <c r="BT22" s="88">
        <f t="shared" ref="BT22" si="68">SUM(BT23:BT24)</f>
        <v>0</v>
      </c>
      <c r="BU22" s="88">
        <f t="shared" ref="BU22" si="69">SUM(BU23:BU24)</f>
        <v>0</v>
      </c>
      <c r="BV22" s="88">
        <f t="shared" ref="BV22" si="70">SUM(BV23:BV24)</f>
        <v>0</v>
      </c>
      <c r="BW22" s="88">
        <f t="shared" ref="BW22" si="71">SUM(BW23:BW24)</f>
        <v>0</v>
      </c>
      <c r="BX22" s="88">
        <f t="shared" ref="BX22" si="72">SUM(BX23:BX24)</f>
        <v>0</v>
      </c>
      <c r="BY22" s="88">
        <f t="shared" ref="BY22" si="73">SUM(BY23:BY24)</f>
        <v>0</v>
      </c>
      <c r="BZ22" s="88">
        <f t="shared" ref="BZ22:CA22" si="74">SUM(BZ23:BZ24)</f>
        <v>0</v>
      </c>
      <c r="CA22" s="97">
        <f t="shared" si="74"/>
        <v>0</v>
      </c>
    </row>
    <row r="23" spans="1:79" s="8" customFormat="1" ht="40.5" customHeight="1" x14ac:dyDescent="0.15">
      <c r="A23" s="7" t="s">
        <v>16</v>
      </c>
      <c r="B23" s="111">
        <v>670</v>
      </c>
      <c r="C23" s="85">
        <v>1</v>
      </c>
      <c r="D23" s="85" t="s">
        <v>66</v>
      </c>
      <c r="E23" s="85">
        <v>2</v>
      </c>
      <c r="F23" s="85">
        <v>667</v>
      </c>
      <c r="G23" s="93" t="s">
        <v>66</v>
      </c>
      <c r="H23" s="111">
        <v>86</v>
      </c>
      <c r="I23" s="85" t="s">
        <v>66</v>
      </c>
      <c r="J23" s="85" t="s">
        <v>66</v>
      </c>
      <c r="K23" s="85" t="s">
        <v>66</v>
      </c>
      <c r="L23" s="85">
        <v>86</v>
      </c>
      <c r="M23" s="92" t="s">
        <v>66</v>
      </c>
      <c r="N23" s="69">
        <v>584</v>
      </c>
      <c r="O23" s="58">
        <v>100</v>
      </c>
      <c r="P23" s="58">
        <v>61</v>
      </c>
      <c r="Q23" s="58">
        <v>44</v>
      </c>
      <c r="R23" s="58">
        <v>45</v>
      </c>
      <c r="S23" s="58">
        <v>108</v>
      </c>
      <c r="T23" s="58">
        <v>131</v>
      </c>
      <c r="U23" s="59">
        <v>79</v>
      </c>
      <c r="V23" s="58">
        <v>12</v>
      </c>
      <c r="W23" s="70">
        <v>4</v>
      </c>
      <c r="Y23" s="115" t="s">
        <v>16</v>
      </c>
      <c r="Z23" s="57">
        <v>1</v>
      </c>
      <c r="AA23" s="85" t="s">
        <v>66</v>
      </c>
      <c r="AB23" s="85" t="s">
        <v>66</v>
      </c>
      <c r="AC23" s="85" t="s">
        <v>66</v>
      </c>
      <c r="AD23" s="85" t="s">
        <v>66</v>
      </c>
      <c r="AE23" s="85" t="s">
        <v>66</v>
      </c>
      <c r="AF23" s="85">
        <v>1</v>
      </c>
      <c r="AG23" s="85" t="s">
        <v>66</v>
      </c>
      <c r="AH23" s="89" t="s">
        <v>66</v>
      </c>
      <c r="AI23" s="90" t="s">
        <v>66</v>
      </c>
      <c r="AJ23" s="69" t="s">
        <v>66</v>
      </c>
      <c r="AK23" s="85" t="s">
        <v>66</v>
      </c>
      <c r="AL23" s="85" t="s">
        <v>66</v>
      </c>
      <c r="AM23" s="85" t="s">
        <v>66</v>
      </c>
      <c r="AN23" s="85" t="s">
        <v>66</v>
      </c>
      <c r="AO23" s="85" t="s">
        <v>66</v>
      </c>
      <c r="AP23" s="92" t="s">
        <v>66</v>
      </c>
      <c r="AQ23" s="85" t="s">
        <v>66</v>
      </c>
      <c r="AR23" s="92" t="s">
        <v>66</v>
      </c>
      <c r="AS23" s="93" t="s">
        <v>66</v>
      </c>
      <c r="AT23" s="18"/>
      <c r="AU23" s="116" t="s">
        <v>16</v>
      </c>
      <c r="AV23" s="57">
        <v>2</v>
      </c>
      <c r="AW23" s="58" t="s">
        <v>66</v>
      </c>
      <c r="AX23" s="58" t="s">
        <v>66</v>
      </c>
      <c r="AY23" s="58" t="s">
        <v>66</v>
      </c>
      <c r="AZ23" s="58" t="s">
        <v>66</v>
      </c>
      <c r="BA23" s="58">
        <v>1</v>
      </c>
      <c r="BB23" s="58" t="s">
        <v>66</v>
      </c>
      <c r="BC23" s="59">
        <v>1</v>
      </c>
      <c r="BD23" s="59" t="s">
        <v>66</v>
      </c>
      <c r="BE23" s="70" t="s">
        <v>66</v>
      </c>
      <c r="BF23" s="57">
        <v>581</v>
      </c>
      <c r="BG23" s="85">
        <v>100</v>
      </c>
      <c r="BH23" s="85">
        <v>61</v>
      </c>
      <c r="BI23" s="85">
        <v>44</v>
      </c>
      <c r="BJ23" s="85">
        <v>45</v>
      </c>
      <c r="BK23" s="85">
        <v>107</v>
      </c>
      <c r="BL23" s="92">
        <v>130</v>
      </c>
      <c r="BM23" s="85">
        <v>78</v>
      </c>
      <c r="BN23" s="92">
        <v>12</v>
      </c>
      <c r="BO23" s="93">
        <v>4</v>
      </c>
      <c r="BP23" s="114"/>
      <c r="BQ23" s="116" t="s">
        <v>16</v>
      </c>
      <c r="BR23" s="108" t="s">
        <v>66</v>
      </c>
      <c r="BS23" s="85" t="s">
        <v>66</v>
      </c>
      <c r="BT23" s="85" t="s">
        <v>66</v>
      </c>
      <c r="BU23" s="85" t="s">
        <v>66</v>
      </c>
      <c r="BV23" s="85" t="s">
        <v>66</v>
      </c>
      <c r="BW23" s="85" t="s">
        <v>66</v>
      </c>
      <c r="BX23" s="85" t="s">
        <v>66</v>
      </c>
      <c r="BY23" s="92" t="s">
        <v>66</v>
      </c>
      <c r="BZ23" s="85" t="s">
        <v>66</v>
      </c>
      <c r="CA23" s="93" t="s">
        <v>66</v>
      </c>
    </row>
    <row r="24" spans="1:79" s="8" customFormat="1" ht="40.5" customHeight="1" x14ac:dyDescent="0.15">
      <c r="A24" s="7" t="s">
        <v>15</v>
      </c>
      <c r="B24" s="111">
        <f t="shared" ref="B24:W24" si="75">B25</f>
        <v>17</v>
      </c>
      <c r="C24" s="85" t="str">
        <f t="shared" si="75"/>
        <v>-</v>
      </c>
      <c r="D24" s="85" t="str">
        <f t="shared" si="75"/>
        <v>-</v>
      </c>
      <c r="E24" s="85" t="str">
        <f t="shared" si="75"/>
        <v>-</v>
      </c>
      <c r="F24" s="85">
        <f t="shared" si="75"/>
        <v>17</v>
      </c>
      <c r="G24" s="85" t="str">
        <f t="shared" si="75"/>
        <v>-</v>
      </c>
      <c r="H24" s="111" t="str">
        <f t="shared" si="75"/>
        <v>-</v>
      </c>
      <c r="I24" s="85" t="str">
        <f t="shared" si="75"/>
        <v>-</v>
      </c>
      <c r="J24" s="85" t="str">
        <f t="shared" si="75"/>
        <v>-</v>
      </c>
      <c r="K24" s="85" t="str">
        <f t="shared" si="75"/>
        <v>-</v>
      </c>
      <c r="L24" s="85" t="str">
        <f t="shared" si="75"/>
        <v>-</v>
      </c>
      <c r="M24" s="85" t="str">
        <f t="shared" si="75"/>
        <v>-</v>
      </c>
      <c r="N24" s="69">
        <f t="shared" si="75"/>
        <v>17</v>
      </c>
      <c r="O24" s="58" t="str">
        <f t="shared" si="75"/>
        <v>-</v>
      </c>
      <c r="P24" s="58" t="str">
        <f t="shared" si="75"/>
        <v>-</v>
      </c>
      <c r="Q24" s="58">
        <f t="shared" si="75"/>
        <v>3</v>
      </c>
      <c r="R24" s="58">
        <f t="shared" si="75"/>
        <v>4</v>
      </c>
      <c r="S24" s="58">
        <f t="shared" si="75"/>
        <v>2</v>
      </c>
      <c r="T24" s="58">
        <f t="shared" si="75"/>
        <v>5</v>
      </c>
      <c r="U24" s="58">
        <f t="shared" si="75"/>
        <v>2</v>
      </c>
      <c r="V24" s="58">
        <f t="shared" si="75"/>
        <v>1</v>
      </c>
      <c r="W24" s="70" t="str">
        <f t="shared" si="75"/>
        <v>-</v>
      </c>
      <c r="Y24" s="115" t="s">
        <v>15</v>
      </c>
      <c r="Z24" s="57" t="str">
        <f t="shared" ref="Z24:AS24" si="76">Z25</f>
        <v>-</v>
      </c>
      <c r="AA24" s="85" t="str">
        <f t="shared" si="76"/>
        <v>-</v>
      </c>
      <c r="AB24" s="85" t="str">
        <f t="shared" si="76"/>
        <v>-</v>
      </c>
      <c r="AC24" s="85" t="str">
        <f t="shared" si="76"/>
        <v>-</v>
      </c>
      <c r="AD24" s="85" t="str">
        <f t="shared" si="76"/>
        <v>-</v>
      </c>
      <c r="AE24" s="85" t="str">
        <f t="shared" si="76"/>
        <v>-</v>
      </c>
      <c r="AF24" s="85" t="str">
        <f t="shared" si="76"/>
        <v>-</v>
      </c>
      <c r="AG24" s="85" t="str">
        <f t="shared" si="76"/>
        <v>-</v>
      </c>
      <c r="AH24" s="89" t="str">
        <f t="shared" si="76"/>
        <v>-</v>
      </c>
      <c r="AI24" s="90" t="str">
        <f t="shared" si="76"/>
        <v>-</v>
      </c>
      <c r="AJ24" s="69" t="str">
        <f t="shared" si="76"/>
        <v>-</v>
      </c>
      <c r="AK24" s="85" t="str">
        <f t="shared" si="76"/>
        <v>-</v>
      </c>
      <c r="AL24" s="85" t="str">
        <f t="shared" si="76"/>
        <v>-</v>
      </c>
      <c r="AM24" s="85" t="str">
        <f t="shared" si="76"/>
        <v>-</v>
      </c>
      <c r="AN24" s="85" t="str">
        <f t="shared" si="76"/>
        <v>-</v>
      </c>
      <c r="AO24" s="85" t="str">
        <f t="shared" si="76"/>
        <v>-</v>
      </c>
      <c r="AP24" s="92" t="str">
        <f t="shared" si="76"/>
        <v>-</v>
      </c>
      <c r="AQ24" s="85" t="str">
        <f t="shared" si="76"/>
        <v>-</v>
      </c>
      <c r="AR24" s="92" t="str">
        <f t="shared" si="76"/>
        <v>-</v>
      </c>
      <c r="AS24" s="93" t="str">
        <f t="shared" si="76"/>
        <v>-</v>
      </c>
      <c r="AT24" s="18"/>
      <c r="AU24" s="116" t="s">
        <v>15</v>
      </c>
      <c r="AV24" s="57" t="str">
        <f t="shared" ref="AV24:BO24" si="77">AV25</f>
        <v>-</v>
      </c>
      <c r="AW24" s="58" t="str">
        <f t="shared" si="77"/>
        <v>-</v>
      </c>
      <c r="AX24" s="58" t="str">
        <f t="shared" si="77"/>
        <v>-</v>
      </c>
      <c r="AY24" s="58" t="str">
        <f t="shared" si="77"/>
        <v>-</v>
      </c>
      <c r="AZ24" s="58" t="str">
        <f t="shared" si="77"/>
        <v>-</v>
      </c>
      <c r="BA24" s="58" t="str">
        <f t="shared" si="77"/>
        <v>-</v>
      </c>
      <c r="BB24" s="58" t="str">
        <f t="shared" si="77"/>
        <v>-</v>
      </c>
      <c r="BC24" s="59" t="str">
        <f t="shared" si="77"/>
        <v>-</v>
      </c>
      <c r="BD24" s="59" t="str">
        <f t="shared" si="77"/>
        <v>-</v>
      </c>
      <c r="BE24" s="70" t="str">
        <f t="shared" si="77"/>
        <v>-</v>
      </c>
      <c r="BF24" s="57">
        <f t="shared" si="77"/>
        <v>17</v>
      </c>
      <c r="BG24" s="85" t="str">
        <f t="shared" si="77"/>
        <v>-</v>
      </c>
      <c r="BH24" s="85" t="str">
        <f t="shared" si="77"/>
        <v>-</v>
      </c>
      <c r="BI24" s="85">
        <f t="shared" si="77"/>
        <v>3</v>
      </c>
      <c r="BJ24" s="85">
        <f t="shared" si="77"/>
        <v>4</v>
      </c>
      <c r="BK24" s="85">
        <f t="shared" si="77"/>
        <v>2</v>
      </c>
      <c r="BL24" s="92">
        <f t="shared" si="77"/>
        <v>5</v>
      </c>
      <c r="BM24" s="85">
        <f t="shared" si="77"/>
        <v>2</v>
      </c>
      <c r="BN24" s="92">
        <f t="shared" si="77"/>
        <v>1</v>
      </c>
      <c r="BO24" s="93" t="str">
        <f t="shared" si="77"/>
        <v>-</v>
      </c>
      <c r="BP24" s="114"/>
      <c r="BQ24" s="116" t="s">
        <v>15</v>
      </c>
      <c r="BR24" s="108" t="str">
        <f t="shared" ref="BR24:CA24" si="78">BR25</f>
        <v>-</v>
      </c>
      <c r="BS24" s="85" t="str">
        <f t="shared" si="78"/>
        <v>-</v>
      </c>
      <c r="BT24" s="85" t="str">
        <f t="shared" si="78"/>
        <v>-</v>
      </c>
      <c r="BU24" s="85" t="str">
        <f t="shared" si="78"/>
        <v>-</v>
      </c>
      <c r="BV24" s="85" t="str">
        <f t="shared" si="78"/>
        <v>-</v>
      </c>
      <c r="BW24" s="85" t="str">
        <f t="shared" si="78"/>
        <v>-</v>
      </c>
      <c r="BX24" s="85" t="str">
        <f t="shared" si="78"/>
        <v>-</v>
      </c>
      <c r="BY24" s="92" t="str">
        <f t="shared" si="78"/>
        <v>-</v>
      </c>
      <c r="BZ24" s="85" t="str">
        <f t="shared" si="78"/>
        <v>-</v>
      </c>
      <c r="CA24" s="93" t="str">
        <f t="shared" si="78"/>
        <v>-</v>
      </c>
    </row>
    <row r="25" spans="1:79" ht="40.5" customHeight="1" thickBot="1" x14ac:dyDescent="0.2">
      <c r="A25" s="13" t="s">
        <v>14</v>
      </c>
      <c r="B25" s="117">
        <v>17</v>
      </c>
      <c r="C25" s="84" t="s">
        <v>66</v>
      </c>
      <c r="D25" s="84" t="s">
        <v>66</v>
      </c>
      <c r="E25" s="84" t="s">
        <v>66</v>
      </c>
      <c r="F25" s="84">
        <v>17</v>
      </c>
      <c r="G25" s="71" t="s">
        <v>66</v>
      </c>
      <c r="H25" s="117" t="s">
        <v>66</v>
      </c>
      <c r="I25" s="84" t="s">
        <v>66</v>
      </c>
      <c r="J25" s="84" t="s">
        <v>66</v>
      </c>
      <c r="K25" s="84" t="s">
        <v>66</v>
      </c>
      <c r="L25" s="84" t="s">
        <v>66</v>
      </c>
      <c r="M25" s="72" t="s">
        <v>66</v>
      </c>
      <c r="N25" s="73">
        <v>17</v>
      </c>
      <c r="O25" s="74" t="s">
        <v>66</v>
      </c>
      <c r="P25" s="74" t="s">
        <v>66</v>
      </c>
      <c r="Q25" s="74">
        <v>3</v>
      </c>
      <c r="R25" s="74">
        <v>4</v>
      </c>
      <c r="S25" s="74">
        <v>2</v>
      </c>
      <c r="T25" s="74">
        <v>5</v>
      </c>
      <c r="U25" s="75">
        <v>2</v>
      </c>
      <c r="V25" s="74">
        <v>1</v>
      </c>
      <c r="W25" s="76" t="s">
        <v>66</v>
      </c>
      <c r="Y25" s="128" t="s">
        <v>14</v>
      </c>
      <c r="Z25" s="98" t="s">
        <v>66</v>
      </c>
      <c r="AA25" s="84" t="s">
        <v>66</v>
      </c>
      <c r="AB25" s="84" t="s">
        <v>66</v>
      </c>
      <c r="AC25" s="84" t="s">
        <v>66</v>
      </c>
      <c r="AD25" s="84" t="s">
        <v>66</v>
      </c>
      <c r="AE25" s="84" t="s">
        <v>66</v>
      </c>
      <c r="AF25" s="84" t="s">
        <v>66</v>
      </c>
      <c r="AG25" s="84" t="s">
        <v>66</v>
      </c>
      <c r="AH25" s="99" t="s">
        <v>66</v>
      </c>
      <c r="AI25" s="100" t="s">
        <v>66</v>
      </c>
      <c r="AJ25" s="73" t="s">
        <v>66</v>
      </c>
      <c r="AK25" s="84" t="s">
        <v>66</v>
      </c>
      <c r="AL25" s="84" t="s">
        <v>66</v>
      </c>
      <c r="AM25" s="84" t="s">
        <v>66</v>
      </c>
      <c r="AN25" s="84" t="s">
        <v>66</v>
      </c>
      <c r="AO25" s="84" t="s">
        <v>66</v>
      </c>
      <c r="AP25" s="72" t="s">
        <v>66</v>
      </c>
      <c r="AQ25" s="84" t="s">
        <v>66</v>
      </c>
      <c r="AR25" s="72" t="s">
        <v>66</v>
      </c>
      <c r="AS25" s="71" t="s">
        <v>66</v>
      </c>
      <c r="AT25" s="21"/>
      <c r="AU25" s="129" t="s">
        <v>14</v>
      </c>
      <c r="AV25" s="98" t="s">
        <v>66</v>
      </c>
      <c r="AW25" s="74" t="s">
        <v>66</v>
      </c>
      <c r="AX25" s="74" t="s">
        <v>66</v>
      </c>
      <c r="AY25" s="74" t="s">
        <v>66</v>
      </c>
      <c r="AZ25" s="74" t="s">
        <v>66</v>
      </c>
      <c r="BA25" s="74" t="s">
        <v>66</v>
      </c>
      <c r="BB25" s="74" t="s">
        <v>66</v>
      </c>
      <c r="BC25" s="75" t="s">
        <v>66</v>
      </c>
      <c r="BD25" s="75" t="s">
        <v>66</v>
      </c>
      <c r="BE25" s="76" t="s">
        <v>66</v>
      </c>
      <c r="BF25" s="98">
        <v>17</v>
      </c>
      <c r="BG25" s="84" t="s">
        <v>66</v>
      </c>
      <c r="BH25" s="84" t="s">
        <v>66</v>
      </c>
      <c r="BI25" s="84">
        <v>3</v>
      </c>
      <c r="BJ25" s="84">
        <v>4</v>
      </c>
      <c r="BK25" s="84">
        <v>2</v>
      </c>
      <c r="BL25" s="72">
        <v>5</v>
      </c>
      <c r="BM25" s="84">
        <v>2</v>
      </c>
      <c r="BN25" s="72">
        <v>1</v>
      </c>
      <c r="BO25" s="71" t="s">
        <v>66</v>
      </c>
      <c r="BP25" s="120"/>
      <c r="BQ25" s="129" t="s">
        <v>14</v>
      </c>
      <c r="BR25" s="109" t="s">
        <v>66</v>
      </c>
      <c r="BS25" s="84" t="s">
        <v>66</v>
      </c>
      <c r="BT25" s="84" t="s">
        <v>66</v>
      </c>
      <c r="BU25" s="84" t="s">
        <v>66</v>
      </c>
      <c r="BV25" s="84" t="s">
        <v>66</v>
      </c>
      <c r="BW25" s="84" t="s">
        <v>66</v>
      </c>
      <c r="BX25" s="84" t="s">
        <v>66</v>
      </c>
      <c r="BY25" s="72" t="s">
        <v>66</v>
      </c>
      <c r="BZ25" s="84" t="s">
        <v>66</v>
      </c>
      <c r="CA25" s="71" t="s">
        <v>66</v>
      </c>
    </row>
    <row r="26" spans="1:79" s="8" customFormat="1" ht="40.5" customHeight="1" x14ac:dyDescent="0.15">
      <c r="A26" s="10" t="s">
        <v>13</v>
      </c>
      <c r="B26" s="111">
        <f t="shared" ref="B26:W26" si="79">SUM(B27:B28)</f>
        <v>215</v>
      </c>
      <c r="C26" s="88">
        <f t="shared" si="79"/>
        <v>1</v>
      </c>
      <c r="D26" s="88">
        <f t="shared" si="79"/>
        <v>0</v>
      </c>
      <c r="E26" s="88">
        <f t="shared" si="79"/>
        <v>1</v>
      </c>
      <c r="F26" s="88">
        <f t="shared" si="79"/>
        <v>85</v>
      </c>
      <c r="G26" s="88">
        <f t="shared" si="79"/>
        <v>128</v>
      </c>
      <c r="H26" s="111">
        <f t="shared" si="79"/>
        <v>20</v>
      </c>
      <c r="I26" s="88">
        <f t="shared" si="79"/>
        <v>0</v>
      </c>
      <c r="J26" s="88">
        <f t="shared" si="79"/>
        <v>0</v>
      </c>
      <c r="K26" s="88">
        <f t="shared" si="79"/>
        <v>0</v>
      </c>
      <c r="L26" s="88">
        <f t="shared" si="79"/>
        <v>17</v>
      </c>
      <c r="M26" s="88">
        <f t="shared" si="79"/>
        <v>3</v>
      </c>
      <c r="N26" s="57">
        <f t="shared" si="79"/>
        <v>195</v>
      </c>
      <c r="O26" s="51">
        <f t="shared" si="79"/>
        <v>9</v>
      </c>
      <c r="P26" s="51">
        <f t="shared" si="79"/>
        <v>25</v>
      </c>
      <c r="Q26" s="51">
        <f t="shared" si="79"/>
        <v>14</v>
      </c>
      <c r="R26" s="51">
        <f t="shared" si="79"/>
        <v>21</v>
      </c>
      <c r="S26" s="51">
        <f t="shared" si="79"/>
        <v>36</v>
      </c>
      <c r="T26" s="51">
        <f t="shared" si="79"/>
        <v>66</v>
      </c>
      <c r="U26" s="52">
        <f t="shared" si="79"/>
        <v>23</v>
      </c>
      <c r="V26" s="58">
        <f t="shared" si="79"/>
        <v>1</v>
      </c>
      <c r="W26" s="70">
        <f t="shared" si="79"/>
        <v>0</v>
      </c>
      <c r="Y26" s="112" t="s">
        <v>13</v>
      </c>
      <c r="Z26" s="57">
        <f t="shared" ref="Z26:AS26" si="80">SUM(Z27:Z28)</f>
        <v>1</v>
      </c>
      <c r="AA26" s="85">
        <f t="shared" si="80"/>
        <v>0</v>
      </c>
      <c r="AB26" s="85">
        <f t="shared" si="80"/>
        <v>0</v>
      </c>
      <c r="AC26" s="85">
        <f t="shared" si="80"/>
        <v>0</v>
      </c>
      <c r="AD26" s="85">
        <f t="shared" si="80"/>
        <v>0</v>
      </c>
      <c r="AE26" s="85">
        <f t="shared" si="80"/>
        <v>1</v>
      </c>
      <c r="AF26" s="85">
        <f t="shared" si="80"/>
        <v>0</v>
      </c>
      <c r="AG26" s="85">
        <f t="shared" si="80"/>
        <v>0</v>
      </c>
      <c r="AH26" s="89">
        <f t="shared" si="80"/>
        <v>0</v>
      </c>
      <c r="AI26" s="90">
        <f t="shared" si="80"/>
        <v>0</v>
      </c>
      <c r="AJ26" s="57">
        <f t="shared" si="80"/>
        <v>0</v>
      </c>
      <c r="AK26" s="88">
        <f t="shared" si="80"/>
        <v>0</v>
      </c>
      <c r="AL26" s="88">
        <f t="shared" si="80"/>
        <v>0</v>
      </c>
      <c r="AM26" s="88">
        <f t="shared" si="80"/>
        <v>0</v>
      </c>
      <c r="AN26" s="88">
        <f t="shared" si="80"/>
        <v>0</v>
      </c>
      <c r="AO26" s="88">
        <f t="shared" si="80"/>
        <v>0</v>
      </c>
      <c r="AP26" s="103">
        <f t="shared" si="80"/>
        <v>0</v>
      </c>
      <c r="AQ26" s="88">
        <f t="shared" si="80"/>
        <v>0</v>
      </c>
      <c r="AR26" s="92">
        <f t="shared" si="80"/>
        <v>0</v>
      </c>
      <c r="AS26" s="93">
        <f t="shared" si="80"/>
        <v>0</v>
      </c>
      <c r="AT26" s="18"/>
      <c r="AU26" s="113" t="s">
        <v>13</v>
      </c>
      <c r="AV26" s="57">
        <f t="shared" ref="AV26:BO26" si="81">SUM(AV27:AV28)</f>
        <v>1</v>
      </c>
      <c r="AW26" s="58">
        <f t="shared" si="81"/>
        <v>0</v>
      </c>
      <c r="AX26" s="58">
        <f t="shared" si="81"/>
        <v>0</v>
      </c>
      <c r="AY26" s="58">
        <f t="shared" si="81"/>
        <v>0</v>
      </c>
      <c r="AZ26" s="58">
        <f t="shared" si="81"/>
        <v>1</v>
      </c>
      <c r="BA26" s="58">
        <f t="shared" si="81"/>
        <v>0</v>
      </c>
      <c r="BB26" s="58">
        <f t="shared" si="81"/>
        <v>0</v>
      </c>
      <c r="BC26" s="59">
        <f t="shared" si="81"/>
        <v>0</v>
      </c>
      <c r="BD26" s="59">
        <f t="shared" si="81"/>
        <v>0</v>
      </c>
      <c r="BE26" s="70">
        <f t="shared" si="81"/>
        <v>0</v>
      </c>
      <c r="BF26" s="57">
        <f t="shared" si="81"/>
        <v>68</v>
      </c>
      <c r="BG26" s="85">
        <f t="shared" si="81"/>
        <v>2</v>
      </c>
      <c r="BH26" s="85">
        <f t="shared" si="81"/>
        <v>11</v>
      </c>
      <c r="BI26" s="85">
        <f t="shared" si="81"/>
        <v>9</v>
      </c>
      <c r="BJ26" s="85">
        <f t="shared" si="81"/>
        <v>12</v>
      </c>
      <c r="BK26" s="85">
        <f t="shared" si="81"/>
        <v>6</v>
      </c>
      <c r="BL26" s="92">
        <f t="shared" si="81"/>
        <v>18</v>
      </c>
      <c r="BM26" s="85">
        <f t="shared" si="81"/>
        <v>9</v>
      </c>
      <c r="BN26" s="92">
        <f t="shared" si="81"/>
        <v>1</v>
      </c>
      <c r="BO26" s="93">
        <f t="shared" si="81"/>
        <v>0</v>
      </c>
      <c r="BP26" s="114"/>
      <c r="BQ26" s="113" t="s">
        <v>13</v>
      </c>
      <c r="BR26" s="123">
        <f t="shared" ref="BR26:CA26" si="82">SUM(BR27:BR28)</f>
        <v>125</v>
      </c>
      <c r="BS26" s="88">
        <f t="shared" si="82"/>
        <v>7</v>
      </c>
      <c r="BT26" s="88">
        <f t="shared" si="82"/>
        <v>14</v>
      </c>
      <c r="BU26" s="88">
        <f t="shared" si="82"/>
        <v>5</v>
      </c>
      <c r="BV26" s="88">
        <f t="shared" si="82"/>
        <v>8</v>
      </c>
      <c r="BW26" s="88">
        <f t="shared" si="82"/>
        <v>29</v>
      </c>
      <c r="BX26" s="88">
        <f t="shared" si="82"/>
        <v>48</v>
      </c>
      <c r="BY26" s="103">
        <f t="shared" si="82"/>
        <v>14</v>
      </c>
      <c r="BZ26" s="85">
        <f t="shared" si="82"/>
        <v>0</v>
      </c>
      <c r="CA26" s="93">
        <f t="shared" si="82"/>
        <v>0</v>
      </c>
    </row>
    <row r="27" spans="1:79" s="8" customFormat="1" ht="40.5" customHeight="1" x14ac:dyDescent="0.15">
      <c r="A27" s="7" t="s">
        <v>12</v>
      </c>
      <c r="B27" s="111">
        <v>128</v>
      </c>
      <c r="C27" s="85" t="s">
        <v>66</v>
      </c>
      <c r="D27" s="85" t="s">
        <v>66</v>
      </c>
      <c r="E27" s="85" t="s">
        <v>66</v>
      </c>
      <c r="F27" s="85" t="s">
        <v>66</v>
      </c>
      <c r="G27" s="93">
        <v>128</v>
      </c>
      <c r="H27" s="111">
        <v>3</v>
      </c>
      <c r="I27" s="85" t="s">
        <v>66</v>
      </c>
      <c r="J27" s="85" t="s">
        <v>66</v>
      </c>
      <c r="K27" s="85" t="s">
        <v>66</v>
      </c>
      <c r="L27" s="85" t="s">
        <v>66</v>
      </c>
      <c r="M27" s="92">
        <v>3</v>
      </c>
      <c r="N27" s="57">
        <v>125</v>
      </c>
      <c r="O27" s="58">
        <v>7</v>
      </c>
      <c r="P27" s="58">
        <v>14</v>
      </c>
      <c r="Q27" s="58">
        <v>5</v>
      </c>
      <c r="R27" s="58">
        <v>8</v>
      </c>
      <c r="S27" s="58">
        <v>29</v>
      </c>
      <c r="T27" s="58">
        <v>48</v>
      </c>
      <c r="U27" s="59">
        <v>14</v>
      </c>
      <c r="V27" s="58" t="s">
        <v>66</v>
      </c>
      <c r="W27" s="70" t="s">
        <v>66</v>
      </c>
      <c r="Y27" s="115" t="s">
        <v>12</v>
      </c>
      <c r="Z27" s="57" t="s">
        <v>66</v>
      </c>
      <c r="AA27" s="85" t="s">
        <v>66</v>
      </c>
      <c r="AB27" s="85" t="s">
        <v>66</v>
      </c>
      <c r="AC27" s="85" t="s">
        <v>66</v>
      </c>
      <c r="AD27" s="85" t="s">
        <v>66</v>
      </c>
      <c r="AE27" s="85" t="s">
        <v>66</v>
      </c>
      <c r="AF27" s="85" t="s">
        <v>66</v>
      </c>
      <c r="AG27" s="85" t="s">
        <v>66</v>
      </c>
      <c r="AH27" s="89" t="s">
        <v>66</v>
      </c>
      <c r="AI27" s="90" t="s">
        <v>66</v>
      </c>
      <c r="AJ27" s="57" t="s">
        <v>66</v>
      </c>
      <c r="AK27" s="85" t="s">
        <v>66</v>
      </c>
      <c r="AL27" s="85" t="s">
        <v>66</v>
      </c>
      <c r="AM27" s="85" t="s">
        <v>66</v>
      </c>
      <c r="AN27" s="85" t="s">
        <v>66</v>
      </c>
      <c r="AO27" s="85" t="s">
        <v>66</v>
      </c>
      <c r="AP27" s="92" t="s">
        <v>66</v>
      </c>
      <c r="AQ27" s="85" t="s">
        <v>66</v>
      </c>
      <c r="AR27" s="92" t="s">
        <v>66</v>
      </c>
      <c r="AS27" s="93" t="s">
        <v>66</v>
      </c>
      <c r="AT27" s="18"/>
      <c r="AU27" s="116" t="s">
        <v>12</v>
      </c>
      <c r="AV27" s="57" t="s">
        <v>66</v>
      </c>
      <c r="AW27" s="58" t="s">
        <v>66</v>
      </c>
      <c r="AX27" s="58" t="s">
        <v>66</v>
      </c>
      <c r="AY27" s="58" t="s">
        <v>66</v>
      </c>
      <c r="AZ27" s="58" t="s">
        <v>66</v>
      </c>
      <c r="BA27" s="58" t="s">
        <v>66</v>
      </c>
      <c r="BB27" s="58" t="s">
        <v>66</v>
      </c>
      <c r="BC27" s="59" t="s">
        <v>66</v>
      </c>
      <c r="BD27" s="59" t="s">
        <v>66</v>
      </c>
      <c r="BE27" s="70" t="s">
        <v>66</v>
      </c>
      <c r="BF27" s="57" t="s">
        <v>66</v>
      </c>
      <c r="BG27" s="85" t="s">
        <v>66</v>
      </c>
      <c r="BH27" s="85" t="s">
        <v>66</v>
      </c>
      <c r="BI27" s="85" t="s">
        <v>66</v>
      </c>
      <c r="BJ27" s="85" t="s">
        <v>66</v>
      </c>
      <c r="BK27" s="85" t="s">
        <v>66</v>
      </c>
      <c r="BL27" s="92" t="s">
        <v>66</v>
      </c>
      <c r="BM27" s="85" t="s">
        <v>66</v>
      </c>
      <c r="BN27" s="92" t="s">
        <v>66</v>
      </c>
      <c r="BO27" s="93" t="s">
        <v>66</v>
      </c>
      <c r="BP27" s="114"/>
      <c r="BQ27" s="116" t="s">
        <v>12</v>
      </c>
      <c r="BR27" s="123">
        <v>125</v>
      </c>
      <c r="BS27" s="85">
        <v>7</v>
      </c>
      <c r="BT27" s="85">
        <v>14</v>
      </c>
      <c r="BU27" s="85">
        <v>5</v>
      </c>
      <c r="BV27" s="85">
        <v>8</v>
      </c>
      <c r="BW27" s="85">
        <v>29</v>
      </c>
      <c r="BX27" s="85">
        <v>48</v>
      </c>
      <c r="BY27" s="92">
        <v>14</v>
      </c>
      <c r="BZ27" s="85" t="s">
        <v>66</v>
      </c>
      <c r="CA27" s="93" t="s">
        <v>66</v>
      </c>
    </row>
    <row r="28" spans="1:79" s="8" customFormat="1" ht="40.5" customHeight="1" x14ac:dyDescent="0.15">
      <c r="A28" s="7" t="s">
        <v>11</v>
      </c>
      <c r="B28" s="111">
        <f t="shared" ref="B28:W28" si="83">B29</f>
        <v>87</v>
      </c>
      <c r="C28" s="85">
        <f t="shared" si="83"/>
        <v>1</v>
      </c>
      <c r="D28" s="85" t="str">
        <f t="shared" si="83"/>
        <v>-</v>
      </c>
      <c r="E28" s="85">
        <f t="shared" si="83"/>
        <v>1</v>
      </c>
      <c r="F28" s="85">
        <f t="shared" si="83"/>
        <v>85</v>
      </c>
      <c r="G28" s="93" t="str">
        <f t="shared" si="83"/>
        <v>-</v>
      </c>
      <c r="H28" s="111">
        <f t="shared" si="83"/>
        <v>17</v>
      </c>
      <c r="I28" s="85" t="str">
        <f t="shared" si="83"/>
        <v>-</v>
      </c>
      <c r="J28" s="85" t="str">
        <f t="shared" si="83"/>
        <v>-</v>
      </c>
      <c r="K28" s="85" t="str">
        <f t="shared" si="83"/>
        <v>-</v>
      </c>
      <c r="L28" s="85">
        <f t="shared" si="83"/>
        <v>17</v>
      </c>
      <c r="M28" s="92" t="str">
        <f t="shared" si="83"/>
        <v>-</v>
      </c>
      <c r="N28" s="57">
        <f t="shared" si="83"/>
        <v>70</v>
      </c>
      <c r="O28" s="58">
        <f t="shared" si="83"/>
        <v>2</v>
      </c>
      <c r="P28" s="58">
        <f t="shared" si="83"/>
        <v>11</v>
      </c>
      <c r="Q28" s="58">
        <f t="shared" si="83"/>
        <v>9</v>
      </c>
      <c r="R28" s="58">
        <f t="shared" si="83"/>
        <v>13</v>
      </c>
      <c r="S28" s="58">
        <f t="shared" si="83"/>
        <v>7</v>
      </c>
      <c r="T28" s="58">
        <f t="shared" si="83"/>
        <v>18</v>
      </c>
      <c r="U28" s="59">
        <f t="shared" si="83"/>
        <v>9</v>
      </c>
      <c r="V28" s="58">
        <f t="shared" si="83"/>
        <v>1</v>
      </c>
      <c r="W28" s="70" t="str">
        <f t="shared" si="83"/>
        <v>-</v>
      </c>
      <c r="Y28" s="115" t="s">
        <v>11</v>
      </c>
      <c r="Z28" s="57">
        <f t="shared" ref="Z28:AS28" si="84">Z29</f>
        <v>1</v>
      </c>
      <c r="AA28" s="85" t="str">
        <f t="shared" si="84"/>
        <v>-</v>
      </c>
      <c r="AB28" s="85" t="str">
        <f t="shared" si="84"/>
        <v>-</v>
      </c>
      <c r="AC28" s="85" t="str">
        <f t="shared" si="84"/>
        <v>-</v>
      </c>
      <c r="AD28" s="85" t="str">
        <f t="shared" si="84"/>
        <v>-</v>
      </c>
      <c r="AE28" s="85">
        <f t="shared" si="84"/>
        <v>1</v>
      </c>
      <c r="AF28" s="85" t="str">
        <f t="shared" si="84"/>
        <v>-</v>
      </c>
      <c r="AG28" s="85" t="str">
        <f t="shared" si="84"/>
        <v>-</v>
      </c>
      <c r="AH28" s="89" t="str">
        <f t="shared" si="84"/>
        <v>-</v>
      </c>
      <c r="AI28" s="90" t="str">
        <f t="shared" si="84"/>
        <v>-</v>
      </c>
      <c r="AJ28" s="57" t="str">
        <f t="shared" si="84"/>
        <v>-</v>
      </c>
      <c r="AK28" s="85" t="str">
        <f t="shared" si="84"/>
        <v>-</v>
      </c>
      <c r="AL28" s="85" t="str">
        <f t="shared" si="84"/>
        <v>-</v>
      </c>
      <c r="AM28" s="85" t="str">
        <f t="shared" si="84"/>
        <v>-</v>
      </c>
      <c r="AN28" s="85" t="str">
        <f t="shared" si="84"/>
        <v>-</v>
      </c>
      <c r="AO28" s="85" t="str">
        <f t="shared" si="84"/>
        <v>-</v>
      </c>
      <c r="AP28" s="92" t="str">
        <f t="shared" si="84"/>
        <v>-</v>
      </c>
      <c r="AQ28" s="85" t="str">
        <f t="shared" si="84"/>
        <v>-</v>
      </c>
      <c r="AR28" s="92" t="str">
        <f t="shared" si="84"/>
        <v>-</v>
      </c>
      <c r="AS28" s="93" t="str">
        <f t="shared" si="84"/>
        <v>-</v>
      </c>
      <c r="AT28" s="18"/>
      <c r="AU28" s="116" t="s">
        <v>11</v>
      </c>
      <c r="AV28" s="57">
        <f t="shared" ref="AV28:BO28" si="85">AV29</f>
        <v>1</v>
      </c>
      <c r="AW28" s="58" t="str">
        <f t="shared" si="85"/>
        <v>-</v>
      </c>
      <c r="AX28" s="58" t="str">
        <f t="shared" si="85"/>
        <v>-</v>
      </c>
      <c r="AY28" s="58" t="str">
        <f t="shared" si="85"/>
        <v>-</v>
      </c>
      <c r="AZ28" s="58">
        <f t="shared" si="85"/>
        <v>1</v>
      </c>
      <c r="BA28" s="58" t="str">
        <f t="shared" si="85"/>
        <v>-</v>
      </c>
      <c r="BB28" s="58" t="str">
        <f t="shared" si="85"/>
        <v>-</v>
      </c>
      <c r="BC28" s="59" t="str">
        <f t="shared" si="85"/>
        <v>-</v>
      </c>
      <c r="BD28" s="59" t="str">
        <f t="shared" si="85"/>
        <v>-</v>
      </c>
      <c r="BE28" s="70" t="str">
        <f t="shared" si="85"/>
        <v>-</v>
      </c>
      <c r="BF28" s="57">
        <f t="shared" si="85"/>
        <v>68</v>
      </c>
      <c r="BG28" s="85">
        <f t="shared" si="85"/>
        <v>2</v>
      </c>
      <c r="BH28" s="85">
        <f t="shared" si="85"/>
        <v>11</v>
      </c>
      <c r="BI28" s="85">
        <f t="shared" si="85"/>
        <v>9</v>
      </c>
      <c r="BJ28" s="85">
        <f t="shared" si="85"/>
        <v>12</v>
      </c>
      <c r="BK28" s="85">
        <f t="shared" si="85"/>
        <v>6</v>
      </c>
      <c r="BL28" s="92">
        <f t="shared" si="85"/>
        <v>18</v>
      </c>
      <c r="BM28" s="85">
        <f t="shared" si="85"/>
        <v>9</v>
      </c>
      <c r="BN28" s="92">
        <f t="shared" si="85"/>
        <v>1</v>
      </c>
      <c r="BO28" s="93" t="str">
        <f t="shared" si="85"/>
        <v>-</v>
      </c>
      <c r="BP28" s="114"/>
      <c r="BQ28" s="116" t="s">
        <v>11</v>
      </c>
      <c r="BR28" s="123" t="str">
        <f t="shared" ref="BR28:CA28" si="86">BR29</f>
        <v>-</v>
      </c>
      <c r="BS28" s="85" t="str">
        <f t="shared" si="86"/>
        <v>-</v>
      </c>
      <c r="BT28" s="85" t="str">
        <f t="shared" si="86"/>
        <v>-</v>
      </c>
      <c r="BU28" s="85" t="str">
        <f t="shared" si="86"/>
        <v>-</v>
      </c>
      <c r="BV28" s="85" t="str">
        <f t="shared" si="86"/>
        <v>-</v>
      </c>
      <c r="BW28" s="85" t="str">
        <f t="shared" si="86"/>
        <v>-</v>
      </c>
      <c r="BX28" s="85" t="str">
        <f t="shared" si="86"/>
        <v>-</v>
      </c>
      <c r="BY28" s="92" t="str">
        <f t="shared" si="86"/>
        <v>-</v>
      </c>
      <c r="BZ28" s="85" t="str">
        <f t="shared" si="86"/>
        <v>-</v>
      </c>
      <c r="CA28" s="93" t="str">
        <f t="shared" si="86"/>
        <v>-</v>
      </c>
    </row>
    <row r="29" spans="1:79" ht="40.5" customHeight="1" thickBot="1" x14ac:dyDescent="0.2">
      <c r="A29" s="13" t="s">
        <v>10</v>
      </c>
      <c r="B29" s="124">
        <v>87</v>
      </c>
      <c r="C29" s="84">
        <v>1</v>
      </c>
      <c r="D29" s="84" t="s">
        <v>66</v>
      </c>
      <c r="E29" s="84">
        <v>1</v>
      </c>
      <c r="F29" s="84">
        <v>85</v>
      </c>
      <c r="G29" s="71" t="s">
        <v>66</v>
      </c>
      <c r="H29" s="124">
        <v>17</v>
      </c>
      <c r="I29" s="84" t="s">
        <v>66</v>
      </c>
      <c r="J29" s="84" t="s">
        <v>66</v>
      </c>
      <c r="K29" s="84" t="s">
        <v>66</v>
      </c>
      <c r="L29" s="84">
        <v>17</v>
      </c>
      <c r="M29" s="72" t="s">
        <v>66</v>
      </c>
      <c r="N29" s="80">
        <v>70</v>
      </c>
      <c r="O29" s="74">
        <v>2</v>
      </c>
      <c r="P29" s="74">
        <v>11</v>
      </c>
      <c r="Q29" s="74">
        <v>9</v>
      </c>
      <c r="R29" s="74">
        <v>13</v>
      </c>
      <c r="S29" s="74">
        <v>7</v>
      </c>
      <c r="T29" s="74">
        <v>18</v>
      </c>
      <c r="U29" s="75">
        <v>9</v>
      </c>
      <c r="V29" s="74">
        <v>1</v>
      </c>
      <c r="W29" s="76" t="s">
        <v>66</v>
      </c>
      <c r="Y29" s="128" t="s">
        <v>10</v>
      </c>
      <c r="Z29" s="80">
        <v>1</v>
      </c>
      <c r="AA29" s="77" t="s">
        <v>66</v>
      </c>
      <c r="AB29" s="77" t="s">
        <v>66</v>
      </c>
      <c r="AC29" s="77" t="s">
        <v>66</v>
      </c>
      <c r="AD29" s="77" t="s">
        <v>66</v>
      </c>
      <c r="AE29" s="77">
        <v>1</v>
      </c>
      <c r="AF29" s="77" t="s">
        <v>66</v>
      </c>
      <c r="AG29" s="77" t="s">
        <v>66</v>
      </c>
      <c r="AH29" s="101" t="s">
        <v>66</v>
      </c>
      <c r="AI29" s="102" t="s">
        <v>66</v>
      </c>
      <c r="AJ29" s="80" t="s">
        <v>66</v>
      </c>
      <c r="AK29" s="84" t="s">
        <v>66</v>
      </c>
      <c r="AL29" s="84" t="s">
        <v>66</v>
      </c>
      <c r="AM29" s="84" t="s">
        <v>66</v>
      </c>
      <c r="AN29" s="84" t="s">
        <v>66</v>
      </c>
      <c r="AO29" s="84" t="s">
        <v>66</v>
      </c>
      <c r="AP29" s="72" t="s">
        <v>66</v>
      </c>
      <c r="AQ29" s="84" t="s">
        <v>66</v>
      </c>
      <c r="AR29" s="72" t="s">
        <v>66</v>
      </c>
      <c r="AS29" s="71" t="s">
        <v>66</v>
      </c>
      <c r="AT29" s="21"/>
      <c r="AU29" s="129" t="s">
        <v>10</v>
      </c>
      <c r="AV29" s="80">
        <v>1</v>
      </c>
      <c r="AW29" s="81" t="s">
        <v>66</v>
      </c>
      <c r="AX29" s="81" t="s">
        <v>66</v>
      </c>
      <c r="AY29" s="81" t="s">
        <v>66</v>
      </c>
      <c r="AZ29" s="81">
        <v>1</v>
      </c>
      <c r="BA29" s="81" t="s">
        <v>66</v>
      </c>
      <c r="BB29" s="81" t="s">
        <v>66</v>
      </c>
      <c r="BC29" s="82" t="s">
        <v>66</v>
      </c>
      <c r="BD29" s="82" t="s">
        <v>66</v>
      </c>
      <c r="BE29" s="83" t="s">
        <v>66</v>
      </c>
      <c r="BF29" s="80">
        <v>68</v>
      </c>
      <c r="BG29" s="77">
        <v>2</v>
      </c>
      <c r="BH29" s="77">
        <v>11</v>
      </c>
      <c r="BI29" s="77">
        <v>9</v>
      </c>
      <c r="BJ29" s="77">
        <v>12</v>
      </c>
      <c r="BK29" s="77">
        <v>6</v>
      </c>
      <c r="BL29" s="79">
        <v>18</v>
      </c>
      <c r="BM29" s="77">
        <v>9</v>
      </c>
      <c r="BN29" s="79">
        <v>1</v>
      </c>
      <c r="BO29" s="78" t="s">
        <v>66</v>
      </c>
      <c r="BP29" s="120"/>
      <c r="BQ29" s="129" t="s">
        <v>10</v>
      </c>
      <c r="BR29" s="127" t="s">
        <v>66</v>
      </c>
      <c r="BS29" s="84" t="s">
        <v>66</v>
      </c>
      <c r="BT29" s="84" t="s">
        <v>66</v>
      </c>
      <c r="BU29" s="84" t="s">
        <v>66</v>
      </c>
      <c r="BV29" s="84" t="s">
        <v>66</v>
      </c>
      <c r="BW29" s="84" t="s">
        <v>66</v>
      </c>
      <c r="BX29" s="84" t="s">
        <v>66</v>
      </c>
      <c r="BY29" s="72" t="s">
        <v>66</v>
      </c>
      <c r="BZ29" s="84" t="s">
        <v>66</v>
      </c>
      <c r="CA29" s="71" t="s">
        <v>66</v>
      </c>
    </row>
    <row r="30" spans="1:79" s="8" customFormat="1" ht="40.5" customHeight="1" x14ac:dyDescent="0.15">
      <c r="A30" s="11" t="s">
        <v>9</v>
      </c>
      <c r="B30" s="130">
        <f t="shared" ref="B30:W30" si="87">SUM(B31:B34,B38)</f>
        <v>693</v>
      </c>
      <c r="C30" s="88">
        <f t="shared" si="87"/>
        <v>3</v>
      </c>
      <c r="D30" s="88">
        <f t="shared" si="87"/>
        <v>0</v>
      </c>
      <c r="E30" s="88">
        <f t="shared" si="87"/>
        <v>3</v>
      </c>
      <c r="F30" s="88">
        <f t="shared" si="87"/>
        <v>449</v>
      </c>
      <c r="G30" s="88">
        <f t="shared" si="87"/>
        <v>238</v>
      </c>
      <c r="H30" s="130">
        <f t="shared" si="87"/>
        <v>34</v>
      </c>
      <c r="I30" s="88">
        <f t="shared" si="87"/>
        <v>0</v>
      </c>
      <c r="J30" s="88">
        <f t="shared" si="87"/>
        <v>0</v>
      </c>
      <c r="K30" s="88">
        <f t="shared" si="87"/>
        <v>0</v>
      </c>
      <c r="L30" s="88">
        <f t="shared" si="87"/>
        <v>25</v>
      </c>
      <c r="M30" s="88">
        <f t="shared" si="87"/>
        <v>9</v>
      </c>
      <c r="N30" s="67">
        <f t="shared" si="87"/>
        <v>659</v>
      </c>
      <c r="O30" s="51">
        <f t="shared" si="87"/>
        <v>73</v>
      </c>
      <c r="P30" s="51">
        <f t="shared" si="87"/>
        <v>81</v>
      </c>
      <c r="Q30" s="51">
        <f t="shared" si="87"/>
        <v>57</v>
      </c>
      <c r="R30" s="51">
        <f t="shared" si="87"/>
        <v>84</v>
      </c>
      <c r="S30" s="51">
        <f t="shared" si="87"/>
        <v>127</v>
      </c>
      <c r="T30" s="51">
        <f t="shared" si="87"/>
        <v>144</v>
      </c>
      <c r="U30" s="52">
        <f t="shared" si="87"/>
        <v>73</v>
      </c>
      <c r="V30" s="51">
        <f t="shared" si="87"/>
        <v>15</v>
      </c>
      <c r="W30" s="68">
        <f t="shared" si="87"/>
        <v>5</v>
      </c>
      <c r="Y30" s="121" t="s">
        <v>9</v>
      </c>
      <c r="Z30" s="50">
        <f t="shared" ref="Z30:AS30" si="88">SUM(Z31:Z34,Z38)</f>
        <v>3</v>
      </c>
      <c r="AA30" s="88">
        <f t="shared" si="88"/>
        <v>0</v>
      </c>
      <c r="AB30" s="88">
        <f t="shared" si="88"/>
        <v>0</v>
      </c>
      <c r="AC30" s="88">
        <f t="shared" si="88"/>
        <v>0</v>
      </c>
      <c r="AD30" s="88">
        <f t="shared" si="88"/>
        <v>0</v>
      </c>
      <c r="AE30" s="88">
        <f t="shared" si="88"/>
        <v>1</v>
      </c>
      <c r="AF30" s="88">
        <f t="shared" si="88"/>
        <v>0</v>
      </c>
      <c r="AG30" s="88">
        <f t="shared" si="88"/>
        <v>2</v>
      </c>
      <c r="AH30" s="104">
        <f t="shared" si="88"/>
        <v>0</v>
      </c>
      <c r="AI30" s="105">
        <f t="shared" si="88"/>
        <v>0</v>
      </c>
      <c r="AJ30" s="67">
        <f t="shared" si="88"/>
        <v>0</v>
      </c>
      <c r="AK30" s="88">
        <f t="shared" si="88"/>
        <v>0</v>
      </c>
      <c r="AL30" s="88">
        <f t="shared" si="88"/>
        <v>0</v>
      </c>
      <c r="AM30" s="88">
        <f t="shared" si="88"/>
        <v>0</v>
      </c>
      <c r="AN30" s="88">
        <f t="shared" si="88"/>
        <v>0</v>
      </c>
      <c r="AO30" s="88">
        <f t="shared" si="88"/>
        <v>0</v>
      </c>
      <c r="AP30" s="103">
        <f t="shared" si="88"/>
        <v>0</v>
      </c>
      <c r="AQ30" s="88">
        <f t="shared" si="88"/>
        <v>0</v>
      </c>
      <c r="AR30" s="92">
        <f t="shared" si="88"/>
        <v>0</v>
      </c>
      <c r="AS30" s="93">
        <f t="shared" si="88"/>
        <v>0</v>
      </c>
      <c r="AT30" s="18"/>
      <c r="AU30" s="122" t="s">
        <v>9</v>
      </c>
      <c r="AV30" s="50">
        <f t="shared" ref="AV30:BO30" si="89">SUM(AV31:AV34,AV38)</f>
        <v>3</v>
      </c>
      <c r="AW30" s="51">
        <f t="shared" si="89"/>
        <v>0</v>
      </c>
      <c r="AX30" s="51">
        <f t="shared" si="89"/>
        <v>1</v>
      </c>
      <c r="AY30" s="51">
        <f t="shared" si="89"/>
        <v>0</v>
      </c>
      <c r="AZ30" s="51">
        <f t="shared" si="89"/>
        <v>1</v>
      </c>
      <c r="BA30" s="51">
        <f t="shared" si="89"/>
        <v>0</v>
      </c>
      <c r="BB30" s="51">
        <f t="shared" si="89"/>
        <v>0</v>
      </c>
      <c r="BC30" s="52">
        <f t="shared" si="89"/>
        <v>1</v>
      </c>
      <c r="BD30" s="52">
        <f t="shared" si="89"/>
        <v>0</v>
      </c>
      <c r="BE30" s="68">
        <f t="shared" si="89"/>
        <v>0</v>
      </c>
      <c r="BF30" s="50">
        <f t="shared" si="89"/>
        <v>424</v>
      </c>
      <c r="BG30" s="88">
        <f t="shared" si="89"/>
        <v>50</v>
      </c>
      <c r="BH30" s="88">
        <f t="shared" si="89"/>
        <v>60</v>
      </c>
      <c r="BI30" s="88">
        <f t="shared" si="89"/>
        <v>41</v>
      </c>
      <c r="BJ30" s="88">
        <f t="shared" si="89"/>
        <v>53</v>
      </c>
      <c r="BK30" s="88">
        <f t="shared" si="89"/>
        <v>85</v>
      </c>
      <c r="BL30" s="103">
        <f t="shared" si="89"/>
        <v>78</v>
      </c>
      <c r="BM30" s="88">
        <f t="shared" si="89"/>
        <v>49</v>
      </c>
      <c r="BN30" s="103">
        <f t="shared" si="89"/>
        <v>5</v>
      </c>
      <c r="BO30" s="97">
        <f t="shared" si="89"/>
        <v>3</v>
      </c>
      <c r="BP30" s="114"/>
      <c r="BQ30" s="122" t="s">
        <v>9</v>
      </c>
      <c r="BR30" s="107">
        <f t="shared" ref="BR30:CA30" si="90">SUM(BR31:BR34,BR38)</f>
        <v>229</v>
      </c>
      <c r="BS30" s="88">
        <f t="shared" si="90"/>
        <v>23</v>
      </c>
      <c r="BT30" s="88">
        <f t="shared" si="90"/>
        <v>20</v>
      </c>
      <c r="BU30" s="88">
        <f t="shared" si="90"/>
        <v>16</v>
      </c>
      <c r="BV30" s="88">
        <f t="shared" si="90"/>
        <v>30</v>
      </c>
      <c r="BW30" s="88">
        <f t="shared" si="90"/>
        <v>41</v>
      </c>
      <c r="BX30" s="88">
        <f t="shared" si="90"/>
        <v>66</v>
      </c>
      <c r="BY30" s="103">
        <f t="shared" si="90"/>
        <v>21</v>
      </c>
      <c r="BZ30" s="85">
        <f t="shared" si="90"/>
        <v>10</v>
      </c>
      <c r="CA30" s="93">
        <f t="shared" si="90"/>
        <v>2</v>
      </c>
    </row>
    <row r="31" spans="1:79" s="8" customFormat="1" ht="40.5" customHeight="1" x14ac:dyDescent="0.15">
      <c r="A31" s="7" t="s">
        <v>8</v>
      </c>
      <c r="B31" s="111">
        <v>266</v>
      </c>
      <c r="C31" s="85">
        <v>1</v>
      </c>
      <c r="D31" s="85" t="s">
        <v>66</v>
      </c>
      <c r="E31" s="85">
        <v>2</v>
      </c>
      <c r="F31" s="85">
        <v>263</v>
      </c>
      <c r="G31" s="93" t="s">
        <v>66</v>
      </c>
      <c r="H31" s="111">
        <v>4</v>
      </c>
      <c r="I31" s="85" t="s">
        <v>66</v>
      </c>
      <c r="J31" s="85" t="s">
        <v>66</v>
      </c>
      <c r="K31" s="85" t="s">
        <v>66</v>
      </c>
      <c r="L31" s="85">
        <v>4</v>
      </c>
      <c r="M31" s="92" t="s">
        <v>66</v>
      </c>
      <c r="N31" s="69">
        <v>262</v>
      </c>
      <c r="O31" s="58">
        <v>30</v>
      </c>
      <c r="P31" s="58">
        <v>33</v>
      </c>
      <c r="Q31" s="58">
        <v>23</v>
      </c>
      <c r="R31" s="58">
        <v>31</v>
      </c>
      <c r="S31" s="58">
        <v>57</v>
      </c>
      <c r="T31" s="58">
        <v>57</v>
      </c>
      <c r="U31" s="59">
        <v>28</v>
      </c>
      <c r="V31" s="58">
        <v>3</v>
      </c>
      <c r="W31" s="70" t="s">
        <v>66</v>
      </c>
      <c r="Y31" s="115" t="s">
        <v>8</v>
      </c>
      <c r="Z31" s="57">
        <v>1</v>
      </c>
      <c r="AA31" s="85" t="s">
        <v>66</v>
      </c>
      <c r="AB31" s="85" t="s">
        <v>66</v>
      </c>
      <c r="AC31" s="85" t="s">
        <v>66</v>
      </c>
      <c r="AD31" s="85" t="s">
        <v>66</v>
      </c>
      <c r="AE31" s="85" t="s">
        <v>66</v>
      </c>
      <c r="AF31" s="85" t="s">
        <v>66</v>
      </c>
      <c r="AG31" s="85">
        <v>1</v>
      </c>
      <c r="AH31" s="89" t="s">
        <v>66</v>
      </c>
      <c r="AI31" s="90" t="s">
        <v>66</v>
      </c>
      <c r="AJ31" s="69" t="s">
        <v>66</v>
      </c>
      <c r="AK31" s="85" t="s">
        <v>66</v>
      </c>
      <c r="AL31" s="85" t="s">
        <v>66</v>
      </c>
      <c r="AM31" s="85" t="s">
        <v>66</v>
      </c>
      <c r="AN31" s="85" t="s">
        <v>66</v>
      </c>
      <c r="AO31" s="85" t="s">
        <v>66</v>
      </c>
      <c r="AP31" s="92" t="s">
        <v>66</v>
      </c>
      <c r="AQ31" s="85" t="s">
        <v>66</v>
      </c>
      <c r="AR31" s="92" t="s">
        <v>66</v>
      </c>
      <c r="AS31" s="93" t="s">
        <v>66</v>
      </c>
      <c r="AT31" s="18"/>
      <c r="AU31" s="116" t="s">
        <v>8</v>
      </c>
      <c r="AV31" s="57">
        <v>2</v>
      </c>
      <c r="AW31" s="58" t="s">
        <v>66</v>
      </c>
      <c r="AX31" s="58" t="s">
        <v>66</v>
      </c>
      <c r="AY31" s="58" t="s">
        <v>66</v>
      </c>
      <c r="AZ31" s="58">
        <v>1</v>
      </c>
      <c r="BA31" s="58" t="s">
        <v>66</v>
      </c>
      <c r="BB31" s="58" t="s">
        <v>66</v>
      </c>
      <c r="BC31" s="59">
        <v>1</v>
      </c>
      <c r="BD31" s="59" t="s">
        <v>66</v>
      </c>
      <c r="BE31" s="70" t="s">
        <v>66</v>
      </c>
      <c r="BF31" s="57">
        <v>259</v>
      </c>
      <c r="BG31" s="85">
        <v>30</v>
      </c>
      <c r="BH31" s="85">
        <v>33</v>
      </c>
      <c r="BI31" s="85">
        <v>23</v>
      </c>
      <c r="BJ31" s="85">
        <v>30</v>
      </c>
      <c r="BK31" s="85">
        <v>57</v>
      </c>
      <c r="BL31" s="92">
        <v>57</v>
      </c>
      <c r="BM31" s="85">
        <v>26</v>
      </c>
      <c r="BN31" s="92">
        <v>3</v>
      </c>
      <c r="BO31" s="93" t="s">
        <v>66</v>
      </c>
      <c r="BP31" s="114"/>
      <c r="BQ31" s="116" t="s">
        <v>8</v>
      </c>
      <c r="BR31" s="108" t="s">
        <v>66</v>
      </c>
      <c r="BS31" s="85" t="s">
        <v>66</v>
      </c>
      <c r="BT31" s="85" t="s">
        <v>66</v>
      </c>
      <c r="BU31" s="85" t="s">
        <v>66</v>
      </c>
      <c r="BV31" s="85" t="s">
        <v>66</v>
      </c>
      <c r="BW31" s="85" t="s">
        <v>66</v>
      </c>
      <c r="BX31" s="85" t="s">
        <v>66</v>
      </c>
      <c r="BY31" s="92" t="s">
        <v>66</v>
      </c>
      <c r="BZ31" s="85" t="s">
        <v>66</v>
      </c>
      <c r="CA31" s="93" t="s">
        <v>66</v>
      </c>
    </row>
    <row r="32" spans="1:79" s="8" customFormat="1" ht="40.5" customHeight="1" x14ac:dyDescent="0.15">
      <c r="A32" s="7" t="s">
        <v>7</v>
      </c>
      <c r="B32" s="111">
        <v>85</v>
      </c>
      <c r="C32" s="85" t="s">
        <v>66</v>
      </c>
      <c r="D32" s="85" t="s">
        <v>66</v>
      </c>
      <c r="E32" s="85" t="s">
        <v>66</v>
      </c>
      <c r="F32" s="85" t="s">
        <v>66</v>
      </c>
      <c r="G32" s="93">
        <v>85</v>
      </c>
      <c r="H32" s="111">
        <v>7</v>
      </c>
      <c r="I32" s="85" t="s">
        <v>66</v>
      </c>
      <c r="J32" s="85" t="s">
        <v>66</v>
      </c>
      <c r="K32" s="85" t="s">
        <v>66</v>
      </c>
      <c r="L32" s="85" t="s">
        <v>66</v>
      </c>
      <c r="M32" s="92">
        <v>7</v>
      </c>
      <c r="N32" s="69">
        <v>78</v>
      </c>
      <c r="O32" s="58">
        <v>6</v>
      </c>
      <c r="P32" s="58">
        <v>8</v>
      </c>
      <c r="Q32" s="58">
        <v>8</v>
      </c>
      <c r="R32" s="58">
        <v>13</v>
      </c>
      <c r="S32" s="58">
        <v>14</v>
      </c>
      <c r="T32" s="58">
        <v>22</v>
      </c>
      <c r="U32" s="59">
        <v>3</v>
      </c>
      <c r="V32" s="58">
        <v>4</v>
      </c>
      <c r="W32" s="70" t="s">
        <v>66</v>
      </c>
      <c r="Y32" s="115" t="s">
        <v>7</v>
      </c>
      <c r="Z32" s="57" t="s">
        <v>66</v>
      </c>
      <c r="AA32" s="85" t="s">
        <v>66</v>
      </c>
      <c r="AB32" s="85" t="s">
        <v>66</v>
      </c>
      <c r="AC32" s="85" t="s">
        <v>66</v>
      </c>
      <c r="AD32" s="85" t="s">
        <v>66</v>
      </c>
      <c r="AE32" s="85" t="s">
        <v>66</v>
      </c>
      <c r="AF32" s="85" t="s">
        <v>66</v>
      </c>
      <c r="AG32" s="85" t="s">
        <v>66</v>
      </c>
      <c r="AH32" s="89" t="s">
        <v>66</v>
      </c>
      <c r="AI32" s="90" t="s">
        <v>66</v>
      </c>
      <c r="AJ32" s="69" t="s">
        <v>66</v>
      </c>
      <c r="AK32" s="85" t="s">
        <v>66</v>
      </c>
      <c r="AL32" s="85" t="s">
        <v>66</v>
      </c>
      <c r="AM32" s="85" t="s">
        <v>66</v>
      </c>
      <c r="AN32" s="85" t="s">
        <v>66</v>
      </c>
      <c r="AO32" s="85" t="s">
        <v>66</v>
      </c>
      <c r="AP32" s="92" t="s">
        <v>66</v>
      </c>
      <c r="AQ32" s="85" t="s">
        <v>66</v>
      </c>
      <c r="AR32" s="92" t="s">
        <v>66</v>
      </c>
      <c r="AS32" s="93" t="s">
        <v>66</v>
      </c>
      <c r="AT32" s="18"/>
      <c r="AU32" s="116" t="s">
        <v>7</v>
      </c>
      <c r="AV32" s="57" t="s">
        <v>66</v>
      </c>
      <c r="AW32" s="58" t="s">
        <v>66</v>
      </c>
      <c r="AX32" s="58" t="s">
        <v>66</v>
      </c>
      <c r="AY32" s="58" t="s">
        <v>66</v>
      </c>
      <c r="AZ32" s="58" t="s">
        <v>66</v>
      </c>
      <c r="BA32" s="58" t="s">
        <v>66</v>
      </c>
      <c r="BB32" s="58" t="s">
        <v>66</v>
      </c>
      <c r="BC32" s="59" t="s">
        <v>66</v>
      </c>
      <c r="BD32" s="59" t="s">
        <v>66</v>
      </c>
      <c r="BE32" s="70" t="s">
        <v>66</v>
      </c>
      <c r="BF32" s="57" t="s">
        <v>66</v>
      </c>
      <c r="BG32" s="85" t="s">
        <v>66</v>
      </c>
      <c r="BH32" s="85" t="s">
        <v>66</v>
      </c>
      <c r="BI32" s="85" t="s">
        <v>66</v>
      </c>
      <c r="BJ32" s="85" t="s">
        <v>66</v>
      </c>
      <c r="BK32" s="85" t="s">
        <v>66</v>
      </c>
      <c r="BL32" s="92" t="s">
        <v>66</v>
      </c>
      <c r="BM32" s="85" t="s">
        <v>66</v>
      </c>
      <c r="BN32" s="92" t="s">
        <v>66</v>
      </c>
      <c r="BO32" s="93" t="s">
        <v>66</v>
      </c>
      <c r="BP32" s="114"/>
      <c r="BQ32" s="116" t="s">
        <v>7</v>
      </c>
      <c r="BR32" s="108">
        <v>78</v>
      </c>
      <c r="BS32" s="85">
        <v>6</v>
      </c>
      <c r="BT32" s="85">
        <v>8</v>
      </c>
      <c r="BU32" s="85">
        <v>8</v>
      </c>
      <c r="BV32" s="85">
        <v>13</v>
      </c>
      <c r="BW32" s="85">
        <v>14</v>
      </c>
      <c r="BX32" s="85">
        <v>22</v>
      </c>
      <c r="BY32" s="92">
        <v>3</v>
      </c>
      <c r="BZ32" s="85">
        <v>4</v>
      </c>
      <c r="CA32" s="93" t="s">
        <v>66</v>
      </c>
    </row>
    <row r="33" spans="1:79" s="8" customFormat="1" ht="40.5" customHeight="1" x14ac:dyDescent="0.15">
      <c r="A33" s="14" t="s">
        <v>6</v>
      </c>
      <c r="B33" s="111">
        <v>108</v>
      </c>
      <c r="C33" s="85" t="s">
        <v>66</v>
      </c>
      <c r="D33" s="85" t="s">
        <v>66</v>
      </c>
      <c r="E33" s="85">
        <v>1</v>
      </c>
      <c r="F33" s="85">
        <v>107</v>
      </c>
      <c r="G33" s="93" t="s">
        <v>66</v>
      </c>
      <c r="H33" s="111">
        <v>13</v>
      </c>
      <c r="I33" s="85" t="s">
        <v>66</v>
      </c>
      <c r="J33" s="85" t="s">
        <v>66</v>
      </c>
      <c r="K33" s="85" t="s">
        <v>66</v>
      </c>
      <c r="L33" s="85">
        <v>13</v>
      </c>
      <c r="M33" s="92" t="s">
        <v>66</v>
      </c>
      <c r="N33" s="69">
        <v>95</v>
      </c>
      <c r="O33" s="58">
        <v>13</v>
      </c>
      <c r="P33" s="58">
        <v>22</v>
      </c>
      <c r="Q33" s="58">
        <v>13</v>
      </c>
      <c r="R33" s="58">
        <v>15</v>
      </c>
      <c r="S33" s="58">
        <v>14</v>
      </c>
      <c r="T33" s="58">
        <v>11</v>
      </c>
      <c r="U33" s="59">
        <v>2</v>
      </c>
      <c r="V33" s="58">
        <v>2</v>
      </c>
      <c r="W33" s="70">
        <v>3</v>
      </c>
      <c r="Y33" s="131" t="s">
        <v>6</v>
      </c>
      <c r="Z33" s="57" t="s">
        <v>66</v>
      </c>
      <c r="AA33" s="85" t="s">
        <v>66</v>
      </c>
      <c r="AB33" s="85" t="s">
        <v>66</v>
      </c>
      <c r="AC33" s="85" t="s">
        <v>66</v>
      </c>
      <c r="AD33" s="85" t="s">
        <v>66</v>
      </c>
      <c r="AE33" s="85" t="s">
        <v>66</v>
      </c>
      <c r="AF33" s="85" t="s">
        <v>66</v>
      </c>
      <c r="AG33" s="85" t="s">
        <v>66</v>
      </c>
      <c r="AH33" s="89" t="s">
        <v>66</v>
      </c>
      <c r="AI33" s="90" t="s">
        <v>66</v>
      </c>
      <c r="AJ33" s="69" t="s">
        <v>66</v>
      </c>
      <c r="AK33" s="85" t="s">
        <v>66</v>
      </c>
      <c r="AL33" s="85" t="s">
        <v>66</v>
      </c>
      <c r="AM33" s="85" t="s">
        <v>66</v>
      </c>
      <c r="AN33" s="85" t="s">
        <v>66</v>
      </c>
      <c r="AO33" s="85" t="s">
        <v>66</v>
      </c>
      <c r="AP33" s="92" t="s">
        <v>66</v>
      </c>
      <c r="AQ33" s="85" t="s">
        <v>66</v>
      </c>
      <c r="AR33" s="92" t="s">
        <v>66</v>
      </c>
      <c r="AS33" s="93" t="s">
        <v>66</v>
      </c>
      <c r="AT33" s="18"/>
      <c r="AU33" s="132" t="s">
        <v>6</v>
      </c>
      <c r="AV33" s="57">
        <v>1</v>
      </c>
      <c r="AW33" s="58" t="s">
        <v>66</v>
      </c>
      <c r="AX33" s="58">
        <v>1</v>
      </c>
      <c r="AY33" s="58" t="s">
        <v>66</v>
      </c>
      <c r="AZ33" s="58" t="s">
        <v>66</v>
      </c>
      <c r="BA33" s="58" t="s">
        <v>66</v>
      </c>
      <c r="BB33" s="58" t="s">
        <v>66</v>
      </c>
      <c r="BC33" s="59" t="s">
        <v>66</v>
      </c>
      <c r="BD33" s="59" t="s">
        <v>66</v>
      </c>
      <c r="BE33" s="70" t="s">
        <v>66</v>
      </c>
      <c r="BF33" s="57">
        <v>94</v>
      </c>
      <c r="BG33" s="85">
        <v>13</v>
      </c>
      <c r="BH33" s="85">
        <v>21</v>
      </c>
      <c r="BI33" s="85">
        <v>13</v>
      </c>
      <c r="BJ33" s="85">
        <v>15</v>
      </c>
      <c r="BK33" s="85">
        <v>14</v>
      </c>
      <c r="BL33" s="92">
        <v>11</v>
      </c>
      <c r="BM33" s="85">
        <v>2</v>
      </c>
      <c r="BN33" s="92">
        <v>2</v>
      </c>
      <c r="BO33" s="93">
        <v>3</v>
      </c>
      <c r="BP33" s="114"/>
      <c r="BQ33" s="132" t="s">
        <v>6</v>
      </c>
      <c r="BR33" s="108" t="s">
        <v>66</v>
      </c>
      <c r="BS33" s="85" t="s">
        <v>66</v>
      </c>
      <c r="BT33" s="85" t="s">
        <v>66</v>
      </c>
      <c r="BU33" s="85" t="s">
        <v>66</v>
      </c>
      <c r="BV33" s="85" t="s">
        <v>66</v>
      </c>
      <c r="BW33" s="85" t="s">
        <v>66</v>
      </c>
      <c r="BX33" s="85" t="s">
        <v>66</v>
      </c>
      <c r="BY33" s="92" t="s">
        <v>66</v>
      </c>
      <c r="BZ33" s="85" t="s">
        <v>66</v>
      </c>
      <c r="CA33" s="93" t="s">
        <v>66</v>
      </c>
    </row>
    <row r="34" spans="1:79" s="8" customFormat="1" ht="40.5" customHeight="1" x14ac:dyDescent="0.15">
      <c r="A34" s="7" t="s">
        <v>5</v>
      </c>
      <c r="B34" s="111">
        <f t="shared" ref="B34:W34" si="91">SUM(B35:B37)</f>
        <v>155</v>
      </c>
      <c r="C34" s="85">
        <f t="shared" si="91"/>
        <v>2</v>
      </c>
      <c r="D34" s="85">
        <f t="shared" si="91"/>
        <v>0</v>
      </c>
      <c r="E34" s="85">
        <f t="shared" si="91"/>
        <v>0</v>
      </c>
      <c r="F34" s="85">
        <f t="shared" si="91"/>
        <v>0</v>
      </c>
      <c r="G34" s="93">
        <f t="shared" si="91"/>
        <v>153</v>
      </c>
      <c r="H34" s="111">
        <f t="shared" si="91"/>
        <v>2</v>
      </c>
      <c r="I34" s="85">
        <f t="shared" si="91"/>
        <v>0</v>
      </c>
      <c r="J34" s="85">
        <f t="shared" si="91"/>
        <v>0</v>
      </c>
      <c r="K34" s="85">
        <f t="shared" si="91"/>
        <v>0</v>
      </c>
      <c r="L34" s="85">
        <f t="shared" si="91"/>
        <v>0</v>
      </c>
      <c r="M34" s="92">
        <f t="shared" si="91"/>
        <v>2</v>
      </c>
      <c r="N34" s="69">
        <f t="shared" si="91"/>
        <v>153</v>
      </c>
      <c r="O34" s="58">
        <f t="shared" si="91"/>
        <v>17</v>
      </c>
      <c r="P34" s="58">
        <f t="shared" si="91"/>
        <v>12</v>
      </c>
      <c r="Q34" s="58">
        <f t="shared" si="91"/>
        <v>8</v>
      </c>
      <c r="R34" s="58">
        <f t="shared" si="91"/>
        <v>17</v>
      </c>
      <c r="S34" s="58">
        <f t="shared" si="91"/>
        <v>28</v>
      </c>
      <c r="T34" s="58">
        <f t="shared" si="91"/>
        <v>44</v>
      </c>
      <c r="U34" s="59">
        <f t="shared" si="91"/>
        <v>19</v>
      </c>
      <c r="V34" s="58">
        <f t="shared" si="91"/>
        <v>6</v>
      </c>
      <c r="W34" s="70">
        <f t="shared" si="91"/>
        <v>2</v>
      </c>
      <c r="Y34" s="115" t="s">
        <v>5</v>
      </c>
      <c r="Z34" s="57">
        <f t="shared" ref="Z34:AS34" si="92">SUM(Z35:Z37)</f>
        <v>2</v>
      </c>
      <c r="AA34" s="85">
        <f t="shared" si="92"/>
        <v>0</v>
      </c>
      <c r="AB34" s="85">
        <f t="shared" si="92"/>
        <v>0</v>
      </c>
      <c r="AC34" s="85">
        <f t="shared" si="92"/>
        <v>0</v>
      </c>
      <c r="AD34" s="85">
        <f t="shared" si="92"/>
        <v>0</v>
      </c>
      <c r="AE34" s="85">
        <f t="shared" si="92"/>
        <v>1</v>
      </c>
      <c r="AF34" s="85">
        <f t="shared" si="92"/>
        <v>0</v>
      </c>
      <c r="AG34" s="85">
        <f t="shared" si="92"/>
        <v>1</v>
      </c>
      <c r="AH34" s="89">
        <f t="shared" si="92"/>
        <v>0</v>
      </c>
      <c r="AI34" s="90">
        <f t="shared" si="92"/>
        <v>0</v>
      </c>
      <c r="AJ34" s="69">
        <f t="shared" si="92"/>
        <v>0</v>
      </c>
      <c r="AK34" s="85">
        <f t="shared" si="92"/>
        <v>0</v>
      </c>
      <c r="AL34" s="85">
        <f t="shared" si="92"/>
        <v>0</v>
      </c>
      <c r="AM34" s="85">
        <f t="shared" si="92"/>
        <v>0</v>
      </c>
      <c r="AN34" s="85">
        <f t="shared" si="92"/>
        <v>0</v>
      </c>
      <c r="AO34" s="85">
        <f t="shared" si="92"/>
        <v>0</v>
      </c>
      <c r="AP34" s="92">
        <f t="shared" si="92"/>
        <v>0</v>
      </c>
      <c r="AQ34" s="85">
        <f t="shared" si="92"/>
        <v>0</v>
      </c>
      <c r="AR34" s="92">
        <f t="shared" si="92"/>
        <v>0</v>
      </c>
      <c r="AS34" s="93">
        <f t="shared" si="92"/>
        <v>0</v>
      </c>
      <c r="AT34" s="18"/>
      <c r="AU34" s="116" t="s">
        <v>5</v>
      </c>
      <c r="AV34" s="57">
        <f t="shared" ref="AV34:BO34" si="93">SUM(AV35:AV37)</f>
        <v>0</v>
      </c>
      <c r="AW34" s="58">
        <f t="shared" si="93"/>
        <v>0</v>
      </c>
      <c r="AX34" s="58">
        <f t="shared" si="93"/>
        <v>0</v>
      </c>
      <c r="AY34" s="58">
        <f t="shared" si="93"/>
        <v>0</v>
      </c>
      <c r="AZ34" s="58">
        <f t="shared" si="93"/>
        <v>0</v>
      </c>
      <c r="BA34" s="58">
        <f t="shared" si="93"/>
        <v>0</v>
      </c>
      <c r="BB34" s="58">
        <f t="shared" si="93"/>
        <v>0</v>
      </c>
      <c r="BC34" s="59">
        <f t="shared" si="93"/>
        <v>0</v>
      </c>
      <c r="BD34" s="59">
        <f t="shared" si="93"/>
        <v>0</v>
      </c>
      <c r="BE34" s="70">
        <f t="shared" si="93"/>
        <v>0</v>
      </c>
      <c r="BF34" s="57">
        <f t="shared" si="93"/>
        <v>0</v>
      </c>
      <c r="BG34" s="85">
        <f t="shared" si="93"/>
        <v>0</v>
      </c>
      <c r="BH34" s="85">
        <f t="shared" si="93"/>
        <v>0</v>
      </c>
      <c r="BI34" s="85">
        <f t="shared" si="93"/>
        <v>0</v>
      </c>
      <c r="BJ34" s="85">
        <f t="shared" si="93"/>
        <v>0</v>
      </c>
      <c r="BK34" s="85">
        <f t="shared" si="93"/>
        <v>0</v>
      </c>
      <c r="BL34" s="92">
        <f t="shared" si="93"/>
        <v>0</v>
      </c>
      <c r="BM34" s="85">
        <f t="shared" si="93"/>
        <v>0</v>
      </c>
      <c r="BN34" s="92">
        <f t="shared" si="93"/>
        <v>0</v>
      </c>
      <c r="BO34" s="93">
        <f t="shared" si="93"/>
        <v>0</v>
      </c>
      <c r="BP34" s="114"/>
      <c r="BQ34" s="116" t="s">
        <v>5</v>
      </c>
      <c r="BR34" s="108">
        <f t="shared" ref="BR34:CA34" si="94">SUM(BR35:BR37)</f>
        <v>151</v>
      </c>
      <c r="BS34" s="85">
        <f t="shared" si="94"/>
        <v>17</v>
      </c>
      <c r="BT34" s="85">
        <f t="shared" si="94"/>
        <v>12</v>
      </c>
      <c r="BU34" s="85">
        <f t="shared" si="94"/>
        <v>8</v>
      </c>
      <c r="BV34" s="85">
        <f t="shared" si="94"/>
        <v>17</v>
      </c>
      <c r="BW34" s="85">
        <f t="shared" si="94"/>
        <v>27</v>
      </c>
      <c r="BX34" s="85">
        <f t="shared" si="94"/>
        <v>44</v>
      </c>
      <c r="BY34" s="92">
        <f t="shared" si="94"/>
        <v>18</v>
      </c>
      <c r="BZ34" s="85">
        <f t="shared" si="94"/>
        <v>6</v>
      </c>
      <c r="CA34" s="93">
        <f t="shared" si="94"/>
        <v>2</v>
      </c>
    </row>
    <row r="35" spans="1:79" ht="40.5" customHeight="1" x14ac:dyDescent="0.15">
      <c r="A35" s="12" t="s">
        <v>4</v>
      </c>
      <c r="B35" s="124">
        <v>34</v>
      </c>
      <c r="C35" s="77" t="s">
        <v>66</v>
      </c>
      <c r="D35" s="77" t="s">
        <v>66</v>
      </c>
      <c r="E35" s="77" t="s">
        <v>66</v>
      </c>
      <c r="F35" s="77" t="s">
        <v>66</v>
      </c>
      <c r="G35" s="78">
        <v>34</v>
      </c>
      <c r="H35" s="124" t="s">
        <v>66</v>
      </c>
      <c r="I35" s="77" t="s">
        <v>66</v>
      </c>
      <c r="J35" s="77" t="s">
        <v>66</v>
      </c>
      <c r="K35" s="77" t="s">
        <v>66</v>
      </c>
      <c r="L35" s="77" t="s">
        <v>66</v>
      </c>
      <c r="M35" s="79" t="s">
        <v>66</v>
      </c>
      <c r="N35" s="86">
        <v>34</v>
      </c>
      <c r="O35" s="81">
        <v>2</v>
      </c>
      <c r="P35" s="81">
        <v>3</v>
      </c>
      <c r="Q35" s="81" t="s">
        <v>66</v>
      </c>
      <c r="R35" s="81">
        <v>5</v>
      </c>
      <c r="S35" s="81" t="s">
        <v>66</v>
      </c>
      <c r="T35" s="81">
        <v>11</v>
      </c>
      <c r="U35" s="82">
        <v>9</v>
      </c>
      <c r="V35" s="81">
        <v>2</v>
      </c>
      <c r="W35" s="83">
        <v>2</v>
      </c>
      <c r="Y35" s="125" t="s">
        <v>4</v>
      </c>
      <c r="Z35" s="80" t="s">
        <v>66</v>
      </c>
      <c r="AA35" s="77" t="s">
        <v>66</v>
      </c>
      <c r="AB35" s="77" t="s">
        <v>66</v>
      </c>
      <c r="AC35" s="77" t="s">
        <v>66</v>
      </c>
      <c r="AD35" s="77" t="s">
        <v>66</v>
      </c>
      <c r="AE35" s="77" t="s">
        <v>66</v>
      </c>
      <c r="AF35" s="77" t="s">
        <v>66</v>
      </c>
      <c r="AG35" s="77" t="s">
        <v>66</v>
      </c>
      <c r="AH35" s="101" t="s">
        <v>66</v>
      </c>
      <c r="AI35" s="102" t="s">
        <v>66</v>
      </c>
      <c r="AJ35" s="86" t="s">
        <v>66</v>
      </c>
      <c r="AK35" s="77" t="s">
        <v>66</v>
      </c>
      <c r="AL35" s="77" t="s">
        <v>66</v>
      </c>
      <c r="AM35" s="77" t="s">
        <v>66</v>
      </c>
      <c r="AN35" s="77" t="s">
        <v>66</v>
      </c>
      <c r="AO35" s="77" t="s">
        <v>66</v>
      </c>
      <c r="AP35" s="79" t="s">
        <v>66</v>
      </c>
      <c r="AQ35" s="77" t="s">
        <v>66</v>
      </c>
      <c r="AR35" s="79" t="s">
        <v>66</v>
      </c>
      <c r="AS35" s="78" t="s">
        <v>66</v>
      </c>
      <c r="AT35" s="21"/>
      <c r="AU35" s="126" t="s">
        <v>4</v>
      </c>
      <c r="AV35" s="80" t="s">
        <v>66</v>
      </c>
      <c r="AW35" s="81" t="s">
        <v>66</v>
      </c>
      <c r="AX35" s="81" t="s">
        <v>66</v>
      </c>
      <c r="AY35" s="81" t="s">
        <v>66</v>
      </c>
      <c r="AZ35" s="81" t="s">
        <v>66</v>
      </c>
      <c r="BA35" s="81" t="s">
        <v>66</v>
      </c>
      <c r="BB35" s="81" t="s">
        <v>66</v>
      </c>
      <c r="BC35" s="82" t="s">
        <v>66</v>
      </c>
      <c r="BD35" s="82" t="s">
        <v>66</v>
      </c>
      <c r="BE35" s="83" t="s">
        <v>66</v>
      </c>
      <c r="BF35" s="80" t="s">
        <v>66</v>
      </c>
      <c r="BG35" s="77" t="s">
        <v>66</v>
      </c>
      <c r="BH35" s="77" t="s">
        <v>66</v>
      </c>
      <c r="BI35" s="77" t="s">
        <v>66</v>
      </c>
      <c r="BJ35" s="77" t="s">
        <v>66</v>
      </c>
      <c r="BK35" s="77" t="s">
        <v>66</v>
      </c>
      <c r="BL35" s="79" t="s">
        <v>66</v>
      </c>
      <c r="BM35" s="77" t="s">
        <v>66</v>
      </c>
      <c r="BN35" s="79" t="s">
        <v>66</v>
      </c>
      <c r="BO35" s="78" t="s">
        <v>66</v>
      </c>
      <c r="BP35" s="120"/>
      <c r="BQ35" s="126" t="s">
        <v>4</v>
      </c>
      <c r="BR35" s="110">
        <v>34</v>
      </c>
      <c r="BS35" s="77">
        <v>2</v>
      </c>
      <c r="BT35" s="77">
        <v>3</v>
      </c>
      <c r="BU35" s="77" t="s">
        <v>66</v>
      </c>
      <c r="BV35" s="77">
        <v>5</v>
      </c>
      <c r="BW35" s="77" t="s">
        <v>66</v>
      </c>
      <c r="BX35" s="77">
        <v>11</v>
      </c>
      <c r="BY35" s="79">
        <v>9</v>
      </c>
      <c r="BZ35" s="77">
        <v>2</v>
      </c>
      <c r="CA35" s="78">
        <v>2</v>
      </c>
    </row>
    <row r="36" spans="1:79" ht="40.5" customHeight="1" x14ac:dyDescent="0.15">
      <c r="A36" s="12" t="s">
        <v>3</v>
      </c>
      <c r="B36" s="124">
        <v>36</v>
      </c>
      <c r="C36" s="77">
        <v>2</v>
      </c>
      <c r="D36" s="77" t="s">
        <v>66</v>
      </c>
      <c r="E36" s="77" t="s">
        <v>66</v>
      </c>
      <c r="F36" s="77" t="s">
        <v>66</v>
      </c>
      <c r="G36" s="78">
        <v>34</v>
      </c>
      <c r="H36" s="124">
        <v>1</v>
      </c>
      <c r="I36" s="77" t="s">
        <v>66</v>
      </c>
      <c r="J36" s="77" t="s">
        <v>66</v>
      </c>
      <c r="K36" s="77" t="s">
        <v>66</v>
      </c>
      <c r="L36" s="77" t="s">
        <v>66</v>
      </c>
      <c r="M36" s="79">
        <v>1</v>
      </c>
      <c r="N36" s="86">
        <v>35</v>
      </c>
      <c r="O36" s="81">
        <v>4</v>
      </c>
      <c r="P36" s="81">
        <v>1</v>
      </c>
      <c r="Q36" s="81">
        <v>1</v>
      </c>
      <c r="R36" s="81">
        <v>3</v>
      </c>
      <c r="S36" s="81">
        <v>7</v>
      </c>
      <c r="T36" s="81">
        <v>12</v>
      </c>
      <c r="U36" s="82">
        <v>3</v>
      </c>
      <c r="V36" s="81">
        <v>4</v>
      </c>
      <c r="W36" s="83" t="s">
        <v>66</v>
      </c>
      <c r="Y36" s="125" t="s">
        <v>3</v>
      </c>
      <c r="Z36" s="80">
        <v>2</v>
      </c>
      <c r="AA36" s="77" t="s">
        <v>66</v>
      </c>
      <c r="AB36" s="77" t="s">
        <v>66</v>
      </c>
      <c r="AC36" s="77" t="s">
        <v>66</v>
      </c>
      <c r="AD36" s="77" t="s">
        <v>66</v>
      </c>
      <c r="AE36" s="77">
        <v>1</v>
      </c>
      <c r="AF36" s="77" t="s">
        <v>66</v>
      </c>
      <c r="AG36" s="77">
        <v>1</v>
      </c>
      <c r="AH36" s="101" t="s">
        <v>66</v>
      </c>
      <c r="AI36" s="102" t="s">
        <v>66</v>
      </c>
      <c r="AJ36" s="86" t="s">
        <v>66</v>
      </c>
      <c r="AK36" s="77" t="s">
        <v>66</v>
      </c>
      <c r="AL36" s="77" t="s">
        <v>66</v>
      </c>
      <c r="AM36" s="77" t="s">
        <v>66</v>
      </c>
      <c r="AN36" s="77" t="s">
        <v>66</v>
      </c>
      <c r="AO36" s="77" t="s">
        <v>66</v>
      </c>
      <c r="AP36" s="79" t="s">
        <v>66</v>
      </c>
      <c r="AQ36" s="77" t="s">
        <v>66</v>
      </c>
      <c r="AR36" s="79" t="s">
        <v>66</v>
      </c>
      <c r="AS36" s="78" t="s">
        <v>66</v>
      </c>
      <c r="AT36" s="21"/>
      <c r="AU36" s="126" t="s">
        <v>3</v>
      </c>
      <c r="AV36" s="80" t="s">
        <v>66</v>
      </c>
      <c r="AW36" s="81" t="s">
        <v>66</v>
      </c>
      <c r="AX36" s="81" t="s">
        <v>66</v>
      </c>
      <c r="AY36" s="81" t="s">
        <v>66</v>
      </c>
      <c r="AZ36" s="81" t="s">
        <v>66</v>
      </c>
      <c r="BA36" s="81" t="s">
        <v>66</v>
      </c>
      <c r="BB36" s="81" t="s">
        <v>66</v>
      </c>
      <c r="BC36" s="82" t="s">
        <v>66</v>
      </c>
      <c r="BD36" s="82" t="s">
        <v>66</v>
      </c>
      <c r="BE36" s="83" t="s">
        <v>66</v>
      </c>
      <c r="BF36" s="80" t="s">
        <v>66</v>
      </c>
      <c r="BG36" s="77" t="s">
        <v>66</v>
      </c>
      <c r="BH36" s="77" t="s">
        <v>66</v>
      </c>
      <c r="BI36" s="77" t="s">
        <v>66</v>
      </c>
      <c r="BJ36" s="77" t="s">
        <v>66</v>
      </c>
      <c r="BK36" s="77" t="s">
        <v>66</v>
      </c>
      <c r="BL36" s="79" t="s">
        <v>66</v>
      </c>
      <c r="BM36" s="77" t="s">
        <v>66</v>
      </c>
      <c r="BN36" s="79" t="s">
        <v>66</v>
      </c>
      <c r="BO36" s="78" t="s">
        <v>66</v>
      </c>
      <c r="BP36" s="120"/>
      <c r="BQ36" s="126" t="s">
        <v>3</v>
      </c>
      <c r="BR36" s="110">
        <v>33</v>
      </c>
      <c r="BS36" s="77">
        <v>4</v>
      </c>
      <c r="BT36" s="77">
        <v>1</v>
      </c>
      <c r="BU36" s="77">
        <v>1</v>
      </c>
      <c r="BV36" s="77">
        <v>3</v>
      </c>
      <c r="BW36" s="77">
        <v>6</v>
      </c>
      <c r="BX36" s="77">
        <v>12</v>
      </c>
      <c r="BY36" s="79">
        <v>2</v>
      </c>
      <c r="BZ36" s="77">
        <v>4</v>
      </c>
      <c r="CA36" s="78" t="s">
        <v>66</v>
      </c>
    </row>
    <row r="37" spans="1:79" ht="40.5" customHeight="1" x14ac:dyDescent="0.15">
      <c r="A37" s="12" t="s">
        <v>2</v>
      </c>
      <c r="B37" s="124">
        <v>85</v>
      </c>
      <c r="C37" s="77" t="s">
        <v>66</v>
      </c>
      <c r="D37" s="77" t="s">
        <v>66</v>
      </c>
      <c r="E37" s="77" t="s">
        <v>66</v>
      </c>
      <c r="F37" s="77" t="s">
        <v>66</v>
      </c>
      <c r="G37" s="78">
        <v>85</v>
      </c>
      <c r="H37" s="124">
        <v>1</v>
      </c>
      <c r="I37" s="77" t="s">
        <v>66</v>
      </c>
      <c r="J37" s="77" t="s">
        <v>66</v>
      </c>
      <c r="K37" s="77" t="s">
        <v>66</v>
      </c>
      <c r="L37" s="77" t="s">
        <v>66</v>
      </c>
      <c r="M37" s="79">
        <v>1</v>
      </c>
      <c r="N37" s="86">
        <v>84</v>
      </c>
      <c r="O37" s="81">
        <v>11</v>
      </c>
      <c r="P37" s="81">
        <v>8</v>
      </c>
      <c r="Q37" s="81">
        <v>7</v>
      </c>
      <c r="R37" s="81">
        <v>9</v>
      </c>
      <c r="S37" s="81">
        <v>21</v>
      </c>
      <c r="T37" s="81">
        <v>21</v>
      </c>
      <c r="U37" s="82">
        <v>7</v>
      </c>
      <c r="V37" s="81" t="s">
        <v>66</v>
      </c>
      <c r="W37" s="83" t="s">
        <v>66</v>
      </c>
      <c r="Y37" s="125" t="s">
        <v>2</v>
      </c>
      <c r="Z37" s="80" t="s">
        <v>66</v>
      </c>
      <c r="AA37" s="77" t="s">
        <v>66</v>
      </c>
      <c r="AB37" s="77" t="s">
        <v>66</v>
      </c>
      <c r="AC37" s="77" t="s">
        <v>66</v>
      </c>
      <c r="AD37" s="77" t="s">
        <v>66</v>
      </c>
      <c r="AE37" s="77" t="s">
        <v>66</v>
      </c>
      <c r="AF37" s="77" t="s">
        <v>66</v>
      </c>
      <c r="AG37" s="77" t="s">
        <v>66</v>
      </c>
      <c r="AH37" s="101" t="s">
        <v>66</v>
      </c>
      <c r="AI37" s="102" t="s">
        <v>66</v>
      </c>
      <c r="AJ37" s="86" t="s">
        <v>66</v>
      </c>
      <c r="AK37" s="77" t="s">
        <v>66</v>
      </c>
      <c r="AL37" s="77" t="s">
        <v>66</v>
      </c>
      <c r="AM37" s="77" t="s">
        <v>66</v>
      </c>
      <c r="AN37" s="77" t="s">
        <v>66</v>
      </c>
      <c r="AO37" s="77" t="s">
        <v>66</v>
      </c>
      <c r="AP37" s="79" t="s">
        <v>66</v>
      </c>
      <c r="AQ37" s="77" t="s">
        <v>66</v>
      </c>
      <c r="AR37" s="79" t="s">
        <v>66</v>
      </c>
      <c r="AS37" s="78" t="s">
        <v>66</v>
      </c>
      <c r="AT37" s="21"/>
      <c r="AU37" s="126" t="s">
        <v>2</v>
      </c>
      <c r="AV37" s="80" t="s">
        <v>66</v>
      </c>
      <c r="AW37" s="81" t="s">
        <v>66</v>
      </c>
      <c r="AX37" s="81" t="s">
        <v>66</v>
      </c>
      <c r="AY37" s="81" t="s">
        <v>66</v>
      </c>
      <c r="AZ37" s="81" t="s">
        <v>66</v>
      </c>
      <c r="BA37" s="81" t="s">
        <v>66</v>
      </c>
      <c r="BB37" s="81" t="s">
        <v>66</v>
      </c>
      <c r="BC37" s="82" t="s">
        <v>66</v>
      </c>
      <c r="BD37" s="82" t="s">
        <v>66</v>
      </c>
      <c r="BE37" s="83" t="s">
        <v>66</v>
      </c>
      <c r="BF37" s="80" t="s">
        <v>66</v>
      </c>
      <c r="BG37" s="77" t="s">
        <v>66</v>
      </c>
      <c r="BH37" s="77" t="s">
        <v>66</v>
      </c>
      <c r="BI37" s="77" t="s">
        <v>66</v>
      </c>
      <c r="BJ37" s="77" t="s">
        <v>66</v>
      </c>
      <c r="BK37" s="77" t="s">
        <v>66</v>
      </c>
      <c r="BL37" s="79" t="s">
        <v>66</v>
      </c>
      <c r="BM37" s="77" t="s">
        <v>66</v>
      </c>
      <c r="BN37" s="79" t="s">
        <v>66</v>
      </c>
      <c r="BO37" s="78" t="s">
        <v>66</v>
      </c>
      <c r="BP37" s="120"/>
      <c r="BQ37" s="126" t="s">
        <v>2</v>
      </c>
      <c r="BR37" s="110">
        <v>84</v>
      </c>
      <c r="BS37" s="77">
        <v>11</v>
      </c>
      <c r="BT37" s="77">
        <v>8</v>
      </c>
      <c r="BU37" s="77">
        <v>7</v>
      </c>
      <c r="BV37" s="77">
        <v>9</v>
      </c>
      <c r="BW37" s="77">
        <v>21</v>
      </c>
      <c r="BX37" s="77">
        <v>21</v>
      </c>
      <c r="BY37" s="79">
        <v>7</v>
      </c>
      <c r="BZ37" s="77" t="s">
        <v>66</v>
      </c>
      <c r="CA37" s="78" t="s">
        <v>66</v>
      </c>
    </row>
    <row r="38" spans="1:79" s="8" customFormat="1" ht="40.5" customHeight="1" x14ac:dyDescent="0.15">
      <c r="A38" s="7" t="s">
        <v>1</v>
      </c>
      <c r="B38" s="111">
        <f t="shared" ref="B38:W38" si="95">B39</f>
        <v>79</v>
      </c>
      <c r="C38" s="85" t="str">
        <f t="shared" si="95"/>
        <v>-</v>
      </c>
      <c r="D38" s="85" t="str">
        <f t="shared" si="95"/>
        <v>-</v>
      </c>
      <c r="E38" s="85" t="str">
        <f t="shared" si="95"/>
        <v>-</v>
      </c>
      <c r="F38" s="85">
        <f t="shared" si="95"/>
        <v>79</v>
      </c>
      <c r="G38" s="93" t="str">
        <f t="shared" si="95"/>
        <v>-</v>
      </c>
      <c r="H38" s="111">
        <f t="shared" si="95"/>
        <v>8</v>
      </c>
      <c r="I38" s="85" t="str">
        <f t="shared" si="95"/>
        <v>-</v>
      </c>
      <c r="J38" s="85" t="str">
        <f t="shared" si="95"/>
        <v>-</v>
      </c>
      <c r="K38" s="85" t="str">
        <f t="shared" si="95"/>
        <v>-</v>
      </c>
      <c r="L38" s="85">
        <f t="shared" si="95"/>
        <v>8</v>
      </c>
      <c r="M38" s="92" t="str">
        <f t="shared" si="95"/>
        <v>-</v>
      </c>
      <c r="N38" s="69">
        <f t="shared" si="95"/>
        <v>71</v>
      </c>
      <c r="O38" s="58">
        <f t="shared" si="95"/>
        <v>7</v>
      </c>
      <c r="P38" s="58">
        <f t="shared" si="95"/>
        <v>6</v>
      </c>
      <c r="Q38" s="58">
        <f t="shared" si="95"/>
        <v>5</v>
      </c>
      <c r="R38" s="58">
        <f t="shared" si="95"/>
        <v>8</v>
      </c>
      <c r="S38" s="58">
        <f t="shared" si="95"/>
        <v>14</v>
      </c>
      <c r="T38" s="58">
        <f t="shared" si="95"/>
        <v>10</v>
      </c>
      <c r="U38" s="59">
        <f t="shared" si="95"/>
        <v>21</v>
      </c>
      <c r="V38" s="58" t="str">
        <f t="shared" si="95"/>
        <v>-</v>
      </c>
      <c r="W38" s="70" t="str">
        <f t="shared" si="95"/>
        <v>-</v>
      </c>
      <c r="Y38" s="115" t="s">
        <v>1</v>
      </c>
      <c r="Z38" s="57" t="str">
        <f t="shared" ref="Z38:AS38" si="96">Z39</f>
        <v>-</v>
      </c>
      <c r="AA38" s="85" t="str">
        <f t="shared" si="96"/>
        <v>-</v>
      </c>
      <c r="AB38" s="85" t="str">
        <f t="shared" si="96"/>
        <v>-</v>
      </c>
      <c r="AC38" s="85" t="str">
        <f t="shared" si="96"/>
        <v>-</v>
      </c>
      <c r="AD38" s="85" t="str">
        <f t="shared" si="96"/>
        <v>-</v>
      </c>
      <c r="AE38" s="85" t="str">
        <f t="shared" si="96"/>
        <v>-</v>
      </c>
      <c r="AF38" s="85" t="str">
        <f t="shared" si="96"/>
        <v>-</v>
      </c>
      <c r="AG38" s="85" t="str">
        <f t="shared" si="96"/>
        <v>-</v>
      </c>
      <c r="AH38" s="89" t="str">
        <f t="shared" si="96"/>
        <v>-</v>
      </c>
      <c r="AI38" s="90" t="str">
        <f t="shared" si="96"/>
        <v>-</v>
      </c>
      <c r="AJ38" s="69" t="str">
        <f t="shared" si="96"/>
        <v>-</v>
      </c>
      <c r="AK38" s="85" t="str">
        <f t="shared" si="96"/>
        <v>-</v>
      </c>
      <c r="AL38" s="85" t="str">
        <f t="shared" si="96"/>
        <v>-</v>
      </c>
      <c r="AM38" s="85" t="str">
        <f t="shared" si="96"/>
        <v>-</v>
      </c>
      <c r="AN38" s="85" t="str">
        <f t="shared" si="96"/>
        <v>-</v>
      </c>
      <c r="AO38" s="85" t="str">
        <f t="shared" si="96"/>
        <v>-</v>
      </c>
      <c r="AP38" s="92" t="str">
        <f t="shared" si="96"/>
        <v>-</v>
      </c>
      <c r="AQ38" s="85" t="str">
        <f t="shared" si="96"/>
        <v>-</v>
      </c>
      <c r="AR38" s="92" t="str">
        <f t="shared" si="96"/>
        <v>-</v>
      </c>
      <c r="AS38" s="93" t="str">
        <f t="shared" si="96"/>
        <v>-</v>
      </c>
      <c r="AT38" s="18"/>
      <c r="AU38" s="116" t="s">
        <v>1</v>
      </c>
      <c r="AV38" s="57" t="str">
        <f t="shared" ref="AV38:BO38" si="97">AV39</f>
        <v>-</v>
      </c>
      <c r="AW38" s="58" t="str">
        <f t="shared" si="97"/>
        <v>-</v>
      </c>
      <c r="AX38" s="58" t="str">
        <f t="shared" si="97"/>
        <v>-</v>
      </c>
      <c r="AY38" s="58" t="str">
        <f t="shared" si="97"/>
        <v>-</v>
      </c>
      <c r="AZ38" s="58" t="str">
        <f t="shared" si="97"/>
        <v>-</v>
      </c>
      <c r="BA38" s="58" t="str">
        <f t="shared" si="97"/>
        <v>-</v>
      </c>
      <c r="BB38" s="58" t="str">
        <f t="shared" si="97"/>
        <v>-</v>
      </c>
      <c r="BC38" s="59" t="str">
        <f t="shared" si="97"/>
        <v>-</v>
      </c>
      <c r="BD38" s="59" t="str">
        <f t="shared" si="97"/>
        <v>-</v>
      </c>
      <c r="BE38" s="70" t="str">
        <f t="shared" si="97"/>
        <v>-</v>
      </c>
      <c r="BF38" s="57">
        <f t="shared" si="97"/>
        <v>71</v>
      </c>
      <c r="BG38" s="85">
        <f t="shared" si="97"/>
        <v>7</v>
      </c>
      <c r="BH38" s="85">
        <f t="shared" si="97"/>
        <v>6</v>
      </c>
      <c r="BI38" s="85">
        <f t="shared" si="97"/>
        <v>5</v>
      </c>
      <c r="BJ38" s="85">
        <f t="shared" si="97"/>
        <v>8</v>
      </c>
      <c r="BK38" s="85">
        <f t="shared" si="97"/>
        <v>14</v>
      </c>
      <c r="BL38" s="92">
        <f t="shared" si="97"/>
        <v>10</v>
      </c>
      <c r="BM38" s="85">
        <f t="shared" si="97"/>
        <v>21</v>
      </c>
      <c r="BN38" s="92" t="str">
        <f t="shared" si="97"/>
        <v>-</v>
      </c>
      <c r="BO38" s="93" t="str">
        <f t="shared" si="97"/>
        <v>-</v>
      </c>
      <c r="BP38" s="114"/>
      <c r="BQ38" s="116" t="s">
        <v>1</v>
      </c>
      <c r="BR38" s="108" t="str">
        <f t="shared" ref="BR38:CA38" si="98">BR39</f>
        <v>-</v>
      </c>
      <c r="BS38" s="85" t="str">
        <f t="shared" si="98"/>
        <v>-</v>
      </c>
      <c r="BT38" s="85" t="str">
        <f t="shared" si="98"/>
        <v>-</v>
      </c>
      <c r="BU38" s="85" t="str">
        <f t="shared" si="98"/>
        <v>-</v>
      </c>
      <c r="BV38" s="85" t="str">
        <f t="shared" si="98"/>
        <v>-</v>
      </c>
      <c r="BW38" s="85" t="str">
        <f t="shared" si="98"/>
        <v>-</v>
      </c>
      <c r="BX38" s="85" t="str">
        <f t="shared" si="98"/>
        <v>-</v>
      </c>
      <c r="BY38" s="92" t="str">
        <f t="shared" si="98"/>
        <v>-</v>
      </c>
      <c r="BZ38" s="85" t="str">
        <f t="shared" si="98"/>
        <v>-</v>
      </c>
      <c r="CA38" s="93" t="str">
        <f t="shared" si="98"/>
        <v>-</v>
      </c>
    </row>
    <row r="39" spans="1:79" ht="40.5" customHeight="1" thickBot="1" x14ac:dyDescent="0.2">
      <c r="A39" s="13" t="s">
        <v>0</v>
      </c>
      <c r="B39" s="117">
        <v>79</v>
      </c>
      <c r="C39" s="84" t="s">
        <v>66</v>
      </c>
      <c r="D39" s="84" t="s">
        <v>66</v>
      </c>
      <c r="E39" s="84" t="s">
        <v>66</v>
      </c>
      <c r="F39" s="84">
        <v>79</v>
      </c>
      <c r="G39" s="71" t="s">
        <v>66</v>
      </c>
      <c r="H39" s="117">
        <v>8</v>
      </c>
      <c r="I39" s="84" t="s">
        <v>66</v>
      </c>
      <c r="J39" s="84" t="s">
        <v>66</v>
      </c>
      <c r="K39" s="84" t="s">
        <v>66</v>
      </c>
      <c r="L39" s="84">
        <v>8</v>
      </c>
      <c r="M39" s="72" t="s">
        <v>66</v>
      </c>
      <c r="N39" s="73">
        <v>71</v>
      </c>
      <c r="O39" s="74">
        <v>7</v>
      </c>
      <c r="P39" s="74">
        <v>6</v>
      </c>
      <c r="Q39" s="74">
        <v>5</v>
      </c>
      <c r="R39" s="74">
        <v>8</v>
      </c>
      <c r="S39" s="74">
        <v>14</v>
      </c>
      <c r="T39" s="74">
        <v>10</v>
      </c>
      <c r="U39" s="75">
        <v>21</v>
      </c>
      <c r="V39" s="74" t="s">
        <v>66</v>
      </c>
      <c r="W39" s="76" t="s">
        <v>66</v>
      </c>
      <c r="Y39" s="128" t="s">
        <v>0</v>
      </c>
      <c r="Z39" s="98" t="s">
        <v>66</v>
      </c>
      <c r="AA39" s="84" t="s">
        <v>66</v>
      </c>
      <c r="AB39" s="84" t="s">
        <v>66</v>
      </c>
      <c r="AC39" s="84" t="s">
        <v>66</v>
      </c>
      <c r="AD39" s="84" t="s">
        <v>66</v>
      </c>
      <c r="AE39" s="84" t="s">
        <v>66</v>
      </c>
      <c r="AF39" s="84" t="s">
        <v>66</v>
      </c>
      <c r="AG39" s="84" t="s">
        <v>66</v>
      </c>
      <c r="AH39" s="99" t="s">
        <v>66</v>
      </c>
      <c r="AI39" s="100" t="s">
        <v>66</v>
      </c>
      <c r="AJ39" s="73" t="s">
        <v>66</v>
      </c>
      <c r="AK39" s="84" t="s">
        <v>66</v>
      </c>
      <c r="AL39" s="84" t="s">
        <v>66</v>
      </c>
      <c r="AM39" s="84" t="s">
        <v>66</v>
      </c>
      <c r="AN39" s="84" t="s">
        <v>66</v>
      </c>
      <c r="AO39" s="84" t="s">
        <v>66</v>
      </c>
      <c r="AP39" s="72" t="s">
        <v>66</v>
      </c>
      <c r="AQ39" s="84" t="s">
        <v>66</v>
      </c>
      <c r="AR39" s="72" t="s">
        <v>66</v>
      </c>
      <c r="AS39" s="71" t="s">
        <v>66</v>
      </c>
      <c r="AT39" s="21"/>
      <c r="AU39" s="129" t="s">
        <v>0</v>
      </c>
      <c r="AV39" s="98" t="s">
        <v>66</v>
      </c>
      <c r="AW39" s="74" t="s">
        <v>66</v>
      </c>
      <c r="AX39" s="74" t="s">
        <v>66</v>
      </c>
      <c r="AY39" s="74" t="s">
        <v>66</v>
      </c>
      <c r="AZ39" s="74" t="s">
        <v>66</v>
      </c>
      <c r="BA39" s="74" t="s">
        <v>66</v>
      </c>
      <c r="BB39" s="74" t="s">
        <v>66</v>
      </c>
      <c r="BC39" s="75" t="s">
        <v>66</v>
      </c>
      <c r="BD39" s="75" t="s">
        <v>66</v>
      </c>
      <c r="BE39" s="76" t="s">
        <v>66</v>
      </c>
      <c r="BF39" s="98">
        <v>71</v>
      </c>
      <c r="BG39" s="84">
        <v>7</v>
      </c>
      <c r="BH39" s="84">
        <v>6</v>
      </c>
      <c r="BI39" s="84">
        <v>5</v>
      </c>
      <c r="BJ39" s="84">
        <v>8</v>
      </c>
      <c r="BK39" s="84">
        <v>14</v>
      </c>
      <c r="BL39" s="72">
        <v>10</v>
      </c>
      <c r="BM39" s="84">
        <v>21</v>
      </c>
      <c r="BN39" s="72" t="s">
        <v>66</v>
      </c>
      <c r="BO39" s="71" t="s">
        <v>66</v>
      </c>
      <c r="BP39" s="120"/>
      <c r="BQ39" s="129" t="s">
        <v>0</v>
      </c>
      <c r="BR39" s="109" t="s">
        <v>66</v>
      </c>
      <c r="BS39" s="84" t="s">
        <v>66</v>
      </c>
      <c r="BT39" s="84" t="s">
        <v>66</v>
      </c>
      <c r="BU39" s="84" t="s">
        <v>66</v>
      </c>
      <c r="BV39" s="84" t="s">
        <v>66</v>
      </c>
      <c r="BW39" s="84" t="s">
        <v>66</v>
      </c>
      <c r="BX39" s="84" t="s">
        <v>66</v>
      </c>
      <c r="BY39" s="72" t="s">
        <v>66</v>
      </c>
      <c r="BZ39" s="84" t="s">
        <v>66</v>
      </c>
      <c r="CA39" s="71" t="s">
        <v>66</v>
      </c>
    </row>
    <row r="40" spans="1:79" ht="33.75" customHeight="1" x14ac:dyDescent="0.15">
      <c r="B40" s="1" t="s">
        <v>57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Z40" s="1" t="s">
        <v>57</v>
      </c>
      <c r="AJ40" s="1"/>
      <c r="AV40" s="1" t="s">
        <v>57</v>
      </c>
      <c r="BF40" s="1"/>
      <c r="BR40" s="1"/>
    </row>
    <row r="41" spans="1:79" ht="21" customHeight="1" x14ac:dyDescent="0.15">
      <c r="B41" s="1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Z41" s="1" t="s">
        <v>58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V41" s="1" t="s">
        <v>58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21" spans="1: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7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7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7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7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7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7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7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7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</sheetData>
  <mergeCells count="17">
    <mergeCell ref="BR4:CA4"/>
    <mergeCell ref="Z3:AS3"/>
    <mergeCell ref="AU3:AU5"/>
    <mergeCell ref="AV3:BO3"/>
    <mergeCell ref="BR3:CA3"/>
    <mergeCell ref="BF4:BO4"/>
    <mergeCell ref="BQ3:BQ5"/>
    <mergeCell ref="Z4:AI4"/>
    <mergeCell ref="AJ4:AS4"/>
    <mergeCell ref="AV4:BE4"/>
    <mergeCell ref="A3:A5"/>
    <mergeCell ref="B3:G3"/>
    <mergeCell ref="H3:M3"/>
    <mergeCell ref="N3:W4"/>
    <mergeCell ref="Y3:Y5"/>
    <mergeCell ref="B4:B5"/>
    <mergeCell ref="H4:H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6" orientation="landscape" r:id="rId1"/>
  <rowBreaks count="1" manualBreakCount="1">
    <brk id="41" max="16383" man="1"/>
  </rowBreaks>
  <colBreaks count="3" manualBreakCount="3">
    <brk id="24" max="40" man="1"/>
    <brk id="46" max="40" man="1"/>
    <brk id="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2022-03-18T05:24:28Z</cp:lastPrinted>
  <dcterms:created xsi:type="dcterms:W3CDTF">2018-06-13T01:47:12Z</dcterms:created>
  <dcterms:modified xsi:type="dcterms:W3CDTF">2022-03-18T05:24:33Z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