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5BD15F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777930C1-9B38-4BF4-B95D-1525CAAFCD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第３表" sheetId="1" r:id="rId1"/>
  </sheets>
  <definedNames>
    <definedName name="_xlnm.Print_Area" localSheetId="0">第３表!$A$1:$O$40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9" i="1" l="1"/>
  <c r="N39" i="1"/>
  <c r="M39" i="1"/>
  <c r="M31" i="1" s="1"/>
  <c r="L39" i="1"/>
  <c r="K39" i="1"/>
  <c r="J39" i="1"/>
  <c r="O35" i="1"/>
  <c r="O31" i="1" s="1"/>
  <c r="N35" i="1"/>
  <c r="N31" i="1" s="1"/>
  <c r="M35" i="1"/>
  <c r="L35" i="1"/>
  <c r="K35" i="1"/>
  <c r="K31" i="1" s="1"/>
  <c r="J35" i="1"/>
  <c r="J31" i="1" s="1"/>
  <c r="L31" i="1"/>
  <c r="O29" i="1"/>
  <c r="O27" i="1" s="1"/>
  <c r="N29" i="1"/>
  <c r="N27" i="1" s="1"/>
  <c r="M29" i="1"/>
  <c r="L29" i="1"/>
  <c r="K29" i="1"/>
  <c r="K27" i="1" s="1"/>
  <c r="J29" i="1"/>
  <c r="J27" i="1" s="1"/>
  <c r="M27" i="1"/>
  <c r="L27" i="1"/>
  <c r="O25" i="1"/>
  <c r="O23" i="1" s="1"/>
  <c r="N25" i="1"/>
  <c r="N23" i="1" s="1"/>
  <c r="M25" i="1"/>
  <c r="L25" i="1"/>
  <c r="K25" i="1"/>
  <c r="K23" i="1" s="1"/>
  <c r="J25" i="1"/>
  <c r="J23" i="1" s="1"/>
  <c r="M23" i="1"/>
  <c r="L23" i="1"/>
  <c r="O19" i="1"/>
  <c r="O17" i="1" s="1"/>
  <c r="N19" i="1"/>
  <c r="N17" i="1" s="1"/>
  <c r="M19" i="1"/>
  <c r="L19" i="1"/>
  <c r="K19" i="1"/>
  <c r="K17" i="1" s="1"/>
  <c r="J19" i="1"/>
  <c r="J17" i="1" s="1"/>
  <c r="M17" i="1"/>
  <c r="L17" i="1"/>
  <c r="O15" i="1"/>
  <c r="O10" i="1" s="1"/>
  <c r="N15" i="1"/>
  <c r="N10" i="1" s="1"/>
  <c r="M15" i="1"/>
  <c r="L15" i="1"/>
  <c r="K15" i="1"/>
  <c r="K10" i="1" s="1"/>
  <c r="J15" i="1"/>
  <c r="J10" i="1" s="1"/>
  <c r="M10" i="1"/>
  <c r="L10" i="1"/>
  <c r="H39" i="1"/>
  <c r="G39" i="1"/>
  <c r="F39" i="1"/>
  <c r="E39" i="1"/>
  <c r="D39" i="1"/>
  <c r="D31" i="1" s="1"/>
  <c r="C39" i="1"/>
  <c r="H35" i="1"/>
  <c r="G35" i="1"/>
  <c r="G31" i="1" s="1"/>
  <c r="F35" i="1"/>
  <c r="F31" i="1" s="1"/>
  <c r="E35" i="1"/>
  <c r="D35" i="1"/>
  <c r="C35" i="1"/>
  <c r="C31" i="1" s="1"/>
  <c r="H31" i="1"/>
  <c r="E31" i="1"/>
  <c r="H29" i="1"/>
  <c r="H27" i="1" s="1"/>
  <c r="G29" i="1"/>
  <c r="G27" i="1" s="1"/>
  <c r="F29" i="1"/>
  <c r="E29" i="1"/>
  <c r="D29" i="1"/>
  <c r="D27" i="1" s="1"/>
  <c r="C29" i="1"/>
  <c r="C27" i="1" s="1"/>
  <c r="F27" i="1"/>
  <c r="E27" i="1"/>
  <c r="H25" i="1"/>
  <c r="G25" i="1"/>
  <c r="G23" i="1" s="1"/>
  <c r="F25" i="1"/>
  <c r="F23" i="1" s="1"/>
  <c r="E25" i="1"/>
  <c r="E23" i="1" s="1"/>
  <c r="D25" i="1"/>
  <c r="C25" i="1"/>
  <c r="C23" i="1" s="1"/>
  <c r="H23" i="1"/>
  <c r="D23" i="1"/>
  <c r="H19" i="1"/>
  <c r="H17" i="1" s="1"/>
  <c r="G19" i="1"/>
  <c r="G17" i="1" s="1"/>
  <c r="F19" i="1"/>
  <c r="E19" i="1"/>
  <c r="D19" i="1"/>
  <c r="D17" i="1" s="1"/>
  <c r="C19" i="1"/>
  <c r="C17" i="1" s="1"/>
  <c r="F17" i="1"/>
  <c r="E17" i="1"/>
  <c r="H15" i="1"/>
  <c r="G15" i="1"/>
  <c r="G10" i="1" s="1"/>
  <c r="F15" i="1"/>
  <c r="F10" i="1" s="1"/>
  <c r="E15" i="1"/>
  <c r="E10" i="1" s="1"/>
  <c r="D15" i="1"/>
  <c r="C15" i="1"/>
  <c r="C10" i="1" s="1"/>
  <c r="H10" i="1"/>
  <c r="D10" i="1"/>
  <c r="B15" i="1"/>
  <c r="B10" i="1" s="1"/>
  <c r="B19" i="1"/>
  <c r="B17" i="1" s="1"/>
  <c r="B25" i="1"/>
  <c r="B23" i="1" s="1"/>
  <c r="B29" i="1"/>
  <c r="B27" i="1" s="1"/>
  <c r="B35" i="1"/>
  <c r="B31" i="1" s="1"/>
  <c r="B39" i="1"/>
  <c r="I39" i="1" l="1"/>
  <c r="I35" i="1"/>
  <c r="I31" i="1" s="1"/>
  <c r="I29" i="1"/>
  <c r="I27" i="1" s="1"/>
  <c r="I25" i="1"/>
  <c r="I23" i="1" s="1"/>
  <c r="I19" i="1"/>
  <c r="I17" i="1" s="1"/>
  <c r="I15" i="1"/>
  <c r="I10" i="1" s="1"/>
  <c r="O8" i="1" l="1"/>
  <c r="K7" i="1"/>
  <c r="G7" i="1"/>
  <c r="D7" i="1"/>
  <c r="C7" i="1"/>
  <c r="K9" i="1"/>
  <c r="C9" i="1"/>
  <c r="N8" i="1"/>
  <c r="M8" i="1"/>
  <c r="L8" i="1"/>
  <c r="K8" i="1"/>
  <c r="J8" i="1"/>
  <c r="I8" i="1"/>
  <c r="H8" i="1"/>
  <c r="G8" i="1"/>
  <c r="F8" i="1"/>
  <c r="E8" i="1"/>
  <c r="D8" i="1"/>
  <c r="C8" i="1"/>
  <c r="B9" i="1"/>
  <c r="B8" i="1"/>
  <c r="L7" i="1" l="1"/>
  <c r="H7" i="1"/>
  <c r="E9" i="1"/>
  <c r="M9" i="1"/>
  <c r="H9" i="1"/>
  <c r="O9" i="1"/>
  <c r="G9" i="1"/>
  <c r="E7" i="1"/>
  <c r="I7" i="1"/>
  <c r="M7" i="1"/>
  <c r="B7" i="1"/>
  <c r="J7" i="1"/>
  <c r="D9" i="1"/>
  <c r="L9" i="1"/>
  <c r="I9" i="1"/>
  <c r="F7" i="1"/>
  <c r="N7" i="1"/>
  <c r="F9" i="1"/>
  <c r="J9" i="1"/>
  <c r="N9" i="1"/>
  <c r="O7" i="1"/>
</calcChain>
</file>

<file path=xl/sharedStrings.xml><?xml version="1.0" encoding="utf-8"?>
<sst xmlns="http://schemas.openxmlformats.org/spreadsheetml/2006/main" count="224" uniqueCount="49">
  <si>
    <t>開催回数</t>
    <rPh sb="0" eb="1">
      <t>カイ</t>
    </rPh>
    <rPh sb="1" eb="2">
      <t>モヨオ</t>
    </rPh>
    <rPh sb="2" eb="3">
      <t>カイ</t>
    </rPh>
    <rPh sb="3" eb="4">
      <t>カズ</t>
    </rPh>
    <phoneticPr fontId="2"/>
  </si>
  <si>
    <t>参加延人員</t>
    <rPh sb="0" eb="2">
      <t>サンカ</t>
    </rPh>
    <rPh sb="2" eb="5">
      <t>ノベジンイン</t>
    </rPh>
    <phoneticPr fontId="2"/>
  </si>
  <si>
    <t>集団健康教育</t>
    <rPh sb="0" eb="2">
      <t>シュウダン</t>
    </rPh>
    <rPh sb="2" eb="4">
      <t>ケンコウ</t>
    </rPh>
    <rPh sb="4" eb="6">
      <t>キョウイク</t>
    </rPh>
    <phoneticPr fontId="2"/>
  </si>
  <si>
    <t>一般</t>
    <rPh sb="0" eb="2">
      <t>イッパン</t>
    </rPh>
    <phoneticPr fontId="2"/>
  </si>
  <si>
    <t>歯周疾患</t>
    <rPh sb="0" eb="1">
      <t>ハ</t>
    </rPh>
    <rPh sb="1" eb="2">
      <t>シュウ</t>
    </rPh>
    <rPh sb="2" eb="4">
      <t>シッカン</t>
    </rPh>
    <phoneticPr fontId="2"/>
  </si>
  <si>
    <t>ロコモティブシンドローム(運動器症候群)</t>
    <rPh sb="13" eb="15">
      <t>ウンドウ</t>
    </rPh>
    <rPh sb="15" eb="16">
      <t>キ</t>
    </rPh>
    <rPh sb="16" eb="19">
      <t>ショウコウグン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</si>
  <si>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</si>
  <si>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病態別</t>
    <rPh sb="0" eb="2">
      <t>ビョウタイ</t>
    </rPh>
    <rPh sb="2" eb="3">
      <t>ベツ</t>
    </rPh>
    <phoneticPr fontId="2"/>
  </si>
  <si>
    <t>薬</t>
    <rPh sb="0" eb="1">
      <t>クスリ</t>
    </rPh>
    <phoneticPr fontId="2"/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</si>
  <si>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</si>
  <si>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</si>
  <si>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</si>
  <si>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</si>
  <si>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</si>
  <si>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</si>
  <si>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2"/>
  </si>
  <si>
    <t>神 埼 市</t>
    <rPh sb="0" eb="1">
      <t>カミ</t>
    </rPh>
    <rPh sb="2" eb="3">
      <t>サキ</t>
    </rPh>
    <rPh sb="4" eb="5">
      <t>シ</t>
    </rPh>
    <phoneticPr fontId="2"/>
  </si>
  <si>
    <t>神 埼 郡</t>
  </si>
  <si>
    <t>吉野ヶ里町</t>
    <rPh sb="0" eb="4">
      <t>ヨシノガリ</t>
    </rPh>
    <rPh sb="4" eb="5">
      <t>チョウ</t>
    </rPh>
    <phoneticPr fontId="2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</si>
  <si>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</si>
  <si>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</si>
  <si>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</si>
  <si>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</si>
  <si>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</si>
  <si>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</si>
  <si>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</si>
  <si>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</si>
  <si>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</si>
  <si>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</si>
  <si>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</si>
  <si>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</si>
  <si>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</si>
  <si>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</si>
  <si>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</si>
  <si>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</si>
  <si>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2"/>
  </si>
  <si>
    <t>杵 島 郡</t>
  </si>
  <si>
    <t>大 町 町</t>
  </si>
  <si>
    <t>江 北 町</t>
  </si>
  <si>
    <t>白 石 町</t>
  </si>
  <si>
    <t>藤 津 郡</t>
  </si>
  <si>
    <t>太 良 町</t>
  </si>
  <si>
    <t>市  町</t>
    <phoneticPr fontId="2"/>
  </si>
  <si>
    <t>有 田 町</t>
    <phoneticPr fontId="2"/>
  </si>
  <si>
    <t>総数</t>
    <rPh sb="0" eb="1">
      <t>フサ</t>
    </rPh>
    <rPh sb="1" eb="2">
      <t>カズ</t>
    </rPh>
    <phoneticPr fontId="2"/>
  </si>
  <si>
    <t>２　健康教育</t>
    <phoneticPr fontId="2"/>
  </si>
  <si>
    <t>第3表　集団健康教育の実施状況、市町別</t>
    <rPh sb="4" eb="6">
      <t>シュウダン</t>
    </rPh>
    <rPh sb="6" eb="8">
      <t>ケンコウ</t>
    </rPh>
    <rPh sb="11" eb="13">
      <t>ジッシ</t>
    </rPh>
    <rPh sb="13" eb="15">
      <t>ジョウキョウ</t>
    </rPh>
    <rPh sb="16" eb="18">
      <t>シチョウ</t>
    </rPh>
    <rPh sb="18" eb="19">
      <t>ベツ</t>
    </rPh>
    <phoneticPr fontId="2"/>
  </si>
  <si>
    <t>-</t>
  </si>
  <si>
    <t>令和元年度</t>
    <rPh sb="0" eb="2">
      <t>レイワ</t>
    </rPh>
    <rPh sb="2" eb="4">
      <t>ガンネン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</si>
</sst>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##0;_ * \-###0;_ * &quot;-&quot;;_ @"/>
    <numFmt numFmtId="177" formatCode="_ * #\ ##0_ ;_ * \-#\ ##0_ ;_ * &quot;-&quot;_ ;_ @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77" fontId="3" fillId="2" borderId="10" xfId="0" applyNumberFormat="1" applyFont="1" applyFill="1" applyBorder="1" applyAlignment="1" applyProtection="1">
      <alignment horizontal="right" vertical="center" shrinkToFit="1"/>
    </xf>
    <xf numFmtId="177" fontId="3" fillId="2" borderId="18" xfId="0" applyNumberFormat="1" applyFont="1" applyFill="1" applyBorder="1" applyAlignment="1" applyProtection="1">
      <alignment horizontal="right" vertical="center" shrinkToFit="1"/>
    </xf>
    <xf numFmtId="177" fontId="3" fillId="2" borderId="19" xfId="0" applyNumberFormat="1" applyFont="1" applyFill="1" applyBorder="1" applyAlignment="1" applyProtection="1">
      <alignment horizontal="right" vertical="center" shrinkToFit="1"/>
    </xf>
    <xf numFmtId="177" fontId="3" fillId="2" borderId="14" xfId="0" applyNumberFormat="1" applyFont="1" applyFill="1" applyBorder="1" applyAlignment="1" applyProtection="1">
      <alignment horizontal="right" vertical="center" shrinkToFit="1"/>
    </xf>
    <xf numFmtId="177" fontId="3" fillId="2" borderId="15" xfId="0" applyNumberFormat="1" applyFont="1" applyFill="1" applyBorder="1" applyAlignment="1" applyProtection="1">
      <alignment horizontal="right" vertical="center" shrinkToFit="1"/>
    </xf>
    <xf numFmtId="177" fontId="3" fillId="2" borderId="16" xfId="0" applyNumberFormat="1" applyFont="1" applyFill="1" applyBorder="1" applyAlignment="1" applyProtection="1">
      <alignment horizontal="right" vertical="center" shrinkToFit="1"/>
    </xf>
    <xf numFmtId="177" fontId="4" fillId="2" borderId="16" xfId="0" applyNumberFormat="1" applyFont="1" applyFill="1" applyBorder="1" applyAlignment="1">
      <alignment horizontal="right" vertical="center" shrinkToFit="1"/>
    </xf>
    <xf numFmtId="177" fontId="4" fillId="2" borderId="15" xfId="0" applyNumberFormat="1" applyFont="1" applyFill="1" applyBorder="1" applyAlignment="1">
      <alignment horizontal="right" vertical="center" shrinkToFit="1"/>
    </xf>
    <xf numFmtId="177" fontId="4" fillId="2" borderId="18" xfId="0" applyNumberFormat="1" applyFont="1" applyFill="1" applyBorder="1" applyAlignment="1">
      <alignment horizontal="right" vertical="center" shrinkToFit="1"/>
    </xf>
    <xf numFmtId="0" fontId="3" fillId="2" borderId="0" xfId="0" applyFont="1" applyFill="1" applyAlignment="1" applyProtection="1">
      <alignment horizontal="left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3" fillId="2" borderId="17" xfId="0" applyFont="1" applyFill="1" applyBorder="1" applyAlignment="1">
      <alignment vertical="center" shrinkToFit="1"/>
    </xf>
    <xf numFmtId="177" fontId="3" fillId="2" borderId="21" xfId="0" applyNumberFormat="1" applyFont="1" applyFill="1" applyBorder="1" applyAlignment="1">
      <alignment horizontal="right" vertical="center" shrinkToFit="1"/>
    </xf>
    <xf numFmtId="177" fontId="3" fillId="2" borderId="18" xfId="0" applyNumberFormat="1" applyFont="1" applyFill="1" applyBorder="1" applyAlignment="1">
      <alignment horizontal="right" vertical="center" shrinkToFit="1"/>
    </xf>
    <xf numFmtId="177" fontId="3" fillId="2" borderId="19" xfId="0" applyNumberFormat="1" applyFont="1" applyFill="1" applyBorder="1" applyAlignment="1">
      <alignment horizontal="right" vertical="center" shrinkToFit="1"/>
    </xf>
    <xf numFmtId="177" fontId="3" fillId="2" borderId="22" xfId="0" applyNumberFormat="1" applyFont="1" applyFill="1" applyBorder="1" applyAlignment="1">
      <alignment horizontal="right" vertical="center" shrinkToFit="1"/>
    </xf>
    <xf numFmtId="0" fontId="3" fillId="2" borderId="17" xfId="0" applyFont="1" applyFill="1" applyBorder="1" applyAlignment="1">
      <alignment horizontal="center" vertical="center" shrinkToFit="1"/>
    </xf>
    <xf numFmtId="177" fontId="3" fillId="2" borderId="10" xfId="0" applyNumberFormat="1" applyFont="1" applyFill="1" applyBorder="1" applyAlignment="1">
      <alignment horizontal="right" vertical="center" shrinkToFit="1"/>
    </xf>
    <xf numFmtId="0" fontId="4" fillId="2" borderId="20" xfId="0" applyFont="1" applyFill="1" applyBorder="1" applyAlignment="1">
      <alignment horizontal="right" vertical="center"/>
    </xf>
    <xf numFmtId="177" fontId="4" fillId="2" borderId="14" xfId="0" applyNumberFormat="1" applyFont="1" applyFill="1" applyBorder="1" applyAlignment="1">
      <alignment horizontal="right" vertical="center" shrinkToFit="1"/>
    </xf>
    <xf numFmtId="177" fontId="4" fillId="2" borderId="23" xfId="0" applyNumberFormat="1" applyFont="1" applyFill="1" applyBorder="1" applyAlignment="1">
      <alignment horizontal="right" vertical="center" shrinkToFit="1"/>
    </xf>
    <xf numFmtId="177" fontId="3" fillId="2" borderId="24" xfId="0" applyNumberFormat="1" applyFont="1" applyFill="1" applyBorder="1" applyAlignment="1">
      <alignment horizontal="right" vertical="center" shrinkToFit="1"/>
    </xf>
    <xf numFmtId="177" fontId="3" fillId="2" borderId="25" xfId="0" applyNumberFormat="1" applyFont="1" applyFill="1" applyBorder="1" applyAlignment="1">
      <alignment horizontal="right" vertical="center" shrinkToFit="1"/>
    </xf>
    <xf numFmtId="177" fontId="3" fillId="2" borderId="26" xfId="0" applyNumberFormat="1" applyFont="1" applyFill="1" applyBorder="1" applyAlignment="1">
      <alignment horizontal="right" vertical="center" shrinkToFit="1"/>
    </xf>
    <xf numFmtId="0" fontId="4" fillId="2" borderId="17" xfId="0" applyFont="1" applyFill="1" applyBorder="1" applyAlignment="1">
      <alignment horizontal="right" vertical="center" shrinkToFit="1"/>
    </xf>
    <xf numFmtId="177" fontId="4" fillId="2" borderId="10" xfId="0" applyNumberFormat="1" applyFont="1" applyFill="1" applyBorder="1" applyAlignment="1">
      <alignment horizontal="right" vertical="center" shrinkToFit="1"/>
    </xf>
    <xf numFmtId="177" fontId="4" fillId="2" borderId="19" xfId="0" applyNumberFormat="1" applyFont="1" applyFill="1" applyBorder="1" applyAlignment="1">
      <alignment horizontal="right" vertical="center" shrinkToFit="1"/>
    </xf>
    <xf numFmtId="177" fontId="4" fillId="2" borderId="22" xfId="0" applyNumberFormat="1" applyFont="1" applyFill="1" applyBorder="1" applyAlignment="1">
      <alignment horizontal="right" vertical="center" shrinkToFit="1"/>
    </xf>
    <xf numFmtId="0" fontId="4" fillId="2" borderId="20" xfId="0" applyFont="1" applyFill="1" applyBorder="1" applyAlignment="1">
      <alignment horizontal="right" vertical="center" shrinkToFit="1"/>
    </xf>
    <xf numFmtId="0" fontId="3" fillId="2" borderId="27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shrinkToFit="1"/>
    </xf>
    <xf numFmtId="0" fontId="4" fillId="2" borderId="13" xfId="0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topLeftCell="C1" zoomScale="80" zoomScaleNormal="80" workbookViewId="0">
      <selection activeCell="J10" sqref="J10"/>
    </sheetView>
  </sheetViews>
  <sheetFormatPr defaultColWidth="10.625" defaultRowHeight="17.25" x14ac:dyDescent="0.4"/>
  <cols>
    <col min="1" max="15" width="21.625" style="14" customWidth="1"/>
    <col min="16" max="16384" width="10.625" style="14"/>
  </cols>
  <sheetData>
    <row r="1" spans="1:15" s="2" customFormat="1" ht="24.75" customHeight="1" x14ac:dyDescent="0.4">
      <c r="A1" s="12" t="s">
        <v>45</v>
      </c>
    </row>
    <row r="2" spans="1:15" s="1" customFormat="1" ht="24.75" customHeight="1" thickBot="1" x14ac:dyDescent="0.45">
      <c r="A2" s="13" t="s">
        <v>46</v>
      </c>
      <c r="N2" s="60" t="s">
        <v>48</v>
      </c>
      <c r="O2" s="60"/>
    </row>
    <row r="3" spans="1:15" ht="21" customHeight="1" x14ac:dyDescent="0.4">
      <c r="A3" s="44" t="s">
        <v>42</v>
      </c>
      <c r="B3" s="47" t="s">
        <v>0</v>
      </c>
      <c r="C3" s="48"/>
      <c r="D3" s="48"/>
      <c r="E3" s="48"/>
      <c r="F3" s="48"/>
      <c r="G3" s="48"/>
      <c r="H3" s="49"/>
      <c r="I3" s="47" t="s">
        <v>1</v>
      </c>
      <c r="J3" s="48"/>
      <c r="K3" s="48"/>
      <c r="L3" s="48"/>
      <c r="M3" s="48"/>
      <c r="N3" s="48"/>
      <c r="O3" s="49"/>
    </row>
    <row r="4" spans="1:15" ht="21" customHeight="1" x14ac:dyDescent="0.4">
      <c r="A4" s="45"/>
      <c r="B4" s="41" t="s">
        <v>44</v>
      </c>
      <c r="C4" s="50" t="s">
        <v>2</v>
      </c>
      <c r="D4" s="51"/>
      <c r="E4" s="51"/>
      <c r="F4" s="51"/>
      <c r="G4" s="51"/>
      <c r="H4" s="52"/>
      <c r="I4" s="41" t="s">
        <v>44</v>
      </c>
      <c r="J4" s="50" t="s">
        <v>2</v>
      </c>
      <c r="K4" s="51"/>
      <c r="L4" s="51"/>
      <c r="M4" s="51"/>
      <c r="N4" s="51"/>
      <c r="O4" s="52"/>
    </row>
    <row r="5" spans="1:15" s="15" customFormat="1" ht="21" customHeight="1" x14ac:dyDescent="0.4">
      <c r="A5" s="45"/>
      <c r="B5" s="42"/>
      <c r="C5" s="53" t="s">
        <v>3</v>
      </c>
      <c r="D5" s="53" t="s">
        <v>4</v>
      </c>
      <c r="E5" s="56" t="s">
        <v>5</v>
      </c>
      <c r="F5" s="56" t="s">
        <v>6</v>
      </c>
      <c r="G5" s="53" t="s">
        <v>7</v>
      </c>
      <c r="H5" s="58" t="s">
        <v>8</v>
      </c>
      <c r="I5" s="42"/>
      <c r="J5" s="53" t="s">
        <v>3</v>
      </c>
      <c r="K5" s="53" t="s">
        <v>4</v>
      </c>
      <c r="L5" s="56" t="s">
        <v>5</v>
      </c>
      <c r="M5" s="56" t="s">
        <v>6</v>
      </c>
      <c r="N5" s="53" t="s">
        <v>7</v>
      </c>
      <c r="O5" s="58" t="s">
        <v>8</v>
      </c>
    </row>
    <row r="6" spans="1:15" ht="71.25" customHeight="1" thickBot="1" x14ac:dyDescent="0.45">
      <c r="A6" s="46"/>
      <c r="B6" s="43"/>
      <c r="C6" s="54"/>
      <c r="D6" s="55"/>
      <c r="E6" s="57"/>
      <c r="F6" s="57"/>
      <c r="G6" s="55"/>
      <c r="H6" s="59"/>
      <c r="I6" s="43"/>
      <c r="J6" s="54"/>
      <c r="K6" s="55"/>
      <c r="L6" s="57"/>
      <c r="M6" s="57"/>
      <c r="N6" s="55"/>
      <c r="O6" s="59"/>
    </row>
    <row r="7" spans="1:15" ht="36" customHeight="1" x14ac:dyDescent="0.4">
      <c r="A7" s="16" t="s">
        <v>9</v>
      </c>
      <c r="B7" s="3">
        <f>SUM(B10,B17,B23,B27,B31)</f>
        <v>895</v>
      </c>
      <c r="C7" s="4">
        <f t="shared" ref="C7:N7" si="0">SUM(C10,C17,C23,C27,C31)</f>
        <v>750</v>
      </c>
      <c r="D7" s="4">
        <f t="shared" si="0"/>
        <v>7</v>
      </c>
      <c r="E7" s="4">
        <f t="shared" si="0"/>
        <v>27</v>
      </c>
      <c r="F7" s="4">
        <f t="shared" si="0"/>
        <v>0</v>
      </c>
      <c r="G7" s="4">
        <f t="shared" si="0"/>
        <v>111</v>
      </c>
      <c r="H7" s="5">
        <f t="shared" si="0"/>
        <v>0</v>
      </c>
      <c r="I7" s="3">
        <f t="shared" si="0"/>
        <v>16225</v>
      </c>
      <c r="J7" s="4">
        <f t="shared" si="0"/>
        <v>14143</v>
      </c>
      <c r="K7" s="4">
        <f t="shared" si="0"/>
        <v>88</v>
      </c>
      <c r="L7" s="4">
        <f t="shared" si="0"/>
        <v>357</v>
      </c>
      <c r="M7" s="4">
        <f t="shared" si="0"/>
        <v>0</v>
      </c>
      <c r="N7" s="4">
        <f t="shared" si="0"/>
        <v>1637</v>
      </c>
      <c r="O7" s="5">
        <f>SUM(O10,O17,O23,O27,O31)</f>
        <v>0</v>
      </c>
    </row>
    <row r="8" spans="1:15" ht="36" customHeight="1" x14ac:dyDescent="0.4">
      <c r="A8" s="16" t="s">
        <v>10</v>
      </c>
      <c r="B8" s="3">
        <f>SUM(B11:B14,B18,B24,B28,B32:B34)</f>
        <v>606</v>
      </c>
      <c r="C8" s="4">
        <f t="shared" ref="C8:N8" si="1">SUM(C11:C14,C18,C24,C28,C32:C34)</f>
        <v>498</v>
      </c>
      <c r="D8" s="4">
        <f t="shared" si="1"/>
        <v>5</v>
      </c>
      <c r="E8" s="4">
        <f t="shared" si="1"/>
        <v>19</v>
      </c>
      <c r="F8" s="4">
        <f t="shared" si="1"/>
        <v>0</v>
      </c>
      <c r="G8" s="4">
        <f t="shared" si="1"/>
        <v>84</v>
      </c>
      <c r="H8" s="5">
        <f t="shared" si="1"/>
        <v>0</v>
      </c>
      <c r="I8" s="3">
        <f t="shared" si="1"/>
        <v>6712</v>
      </c>
      <c r="J8" s="4">
        <f t="shared" si="1"/>
        <v>4927</v>
      </c>
      <c r="K8" s="4">
        <f t="shared" si="1"/>
        <v>71</v>
      </c>
      <c r="L8" s="4">
        <f t="shared" si="1"/>
        <v>299</v>
      </c>
      <c r="M8" s="4">
        <f t="shared" si="1"/>
        <v>0</v>
      </c>
      <c r="N8" s="4">
        <f t="shared" si="1"/>
        <v>1415</v>
      </c>
      <c r="O8" s="5">
        <f>SUM(O11:O14,O18,O24,O28,O32:O34)</f>
        <v>0</v>
      </c>
    </row>
    <row r="9" spans="1:15" ht="36" customHeight="1" thickBot="1" x14ac:dyDescent="0.45">
      <c r="A9" s="17" t="s">
        <v>11</v>
      </c>
      <c r="B9" s="6">
        <f>SUM(B15,B19,B25,B29,B35,B39)</f>
        <v>289</v>
      </c>
      <c r="C9" s="7">
        <f t="shared" ref="C9:N9" si="2">SUM(C15,C19,C25,C29,C35,C39)</f>
        <v>252</v>
      </c>
      <c r="D9" s="7">
        <f t="shared" si="2"/>
        <v>2</v>
      </c>
      <c r="E9" s="7">
        <f t="shared" si="2"/>
        <v>8</v>
      </c>
      <c r="F9" s="7">
        <f t="shared" si="2"/>
        <v>0</v>
      </c>
      <c r="G9" s="7">
        <f t="shared" si="2"/>
        <v>27</v>
      </c>
      <c r="H9" s="8">
        <f t="shared" si="2"/>
        <v>0</v>
      </c>
      <c r="I9" s="6">
        <f t="shared" si="2"/>
        <v>9513</v>
      </c>
      <c r="J9" s="7">
        <f t="shared" si="2"/>
        <v>9216</v>
      </c>
      <c r="K9" s="7">
        <f t="shared" si="2"/>
        <v>17</v>
      </c>
      <c r="L9" s="7">
        <f t="shared" si="2"/>
        <v>58</v>
      </c>
      <c r="M9" s="7">
        <f t="shared" si="2"/>
        <v>0</v>
      </c>
      <c r="N9" s="7">
        <f t="shared" si="2"/>
        <v>222</v>
      </c>
      <c r="O9" s="8">
        <f>SUM(O15,O19,O25,O29,O35,O39)</f>
        <v>0</v>
      </c>
    </row>
    <row r="10" spans="1:15" s="2" customFormat="1" ht="36" customHeight="1" x14ac:dyDescent="0.4">
      <c r="A10" s="21" t="s">
        <v>12</v>
      </c>
      <c r="B10" s="22">
        <f>SUM(B11:B15)</f>
        <v>338</v>
      </c>
      <c r="C10" s="23">
        <f t="shared" ref="C10:H10" si="3">SUM(C11:C15)</f>
        <v>275</v>
      </c>
      <c r="D10" s="23">
        <f t="shared" si="3"/>
        <v>3</v>
      </c>
      <c r="E10" s="23">
        <f t="shared" si="3"/>
        <v>12</v>
      </c>
      <c r="F10" s="23">
        <f t="shared" si="3"/>
        <v>0</v>
      </c>
      <c r="G10" s="23">
        <f t="shared" si="3"/>
        <v>48</v>
      </c>
      <c r="H10" s="24">
        <f t="shared" si="3"/>
        <v>0</v>
      </c>
      <c r="I10" s="22">
        <f t="shared" ref="I10:O10" si="4">SUM(I11:I15)</f>
        <v>10158</v>
      </c>
      <c r="J10" s="25">
        <f t="shared" si="4"/>
        <v>9772</v>
      </c>
      <c r="K10" s="23">
        <f t="shared" si="4"/>
        <v>37</v>
      </c>
      <c r="L10" s="23">
        <f t="shared" si="4"/>
        <v>103</v>
      </c>
      <c r="M10" s="23">
        <f t="shared" si="4"/>
        <v>0</v>
      </c>
      <c r="N10" s="23">
        <f t="shared" si="4"/>
        <v>246</v>
      </c>
      <c r="O10" s="24">
        <f t="shared" si="4"/>
        <v>0</v>
      </c>
    </row>
    <row r="11" spans="1:15" s="2" customFormat="1" ht="36" customHeight="1" x14ac:dyDescent="0.4">
      <c r="A11" s="26" t="s">
        <v>13</v>
      </c>
      <c r="B11" s="27">
        <v>143</v>
      </c>
      <c r="C11" s="23">
        <v>101</v>
      </c>
      <c r="D11" s="23">
        <v>3</v>
      </c>
      <c r="E11" s="23" t="s">
        <v>47</v>
      </c>
      <c r="F11" s="23" t="s">
        <v>47</v>
      </c>
      <c r="G11" s="23">
        <v>39</v>
      </c>
      <c r="H11" s="24" t="s">
        <v>47</v>
      </c>
      <c r="I11" s="27">
        <v>1748</v>
      </c>
      <c r="J11" s="25">
        <v>1509</v>
      </c>
      <c r="K11" s="23">
        <v>37</v>
      </c>
      <c r="L11" s="23" t="s">
        <v>47</v>
      </c>
      <c r="M11" s="23" t="s">
        <v>47</v>
      </c>
      <c r="N11" s="23">
        <v>202</v>
      </c>
      <c r="O11" s="24" t="s">
        <v>47</v>
      </c>
    </row>
    <row r="12" spans="1:15" s="2" customFormat="1" ht="36" customHeight="1" x14ac:dyDescent="0.4">
      <c r="A12" s="26" t="s">
        <v>14</v>
      </c>
      <c r="B12" s="27">
        <v>31</v>
      </c>
      <c r="C12" s="23">
        <v>31</v>
      </c>
      <c r="D12" s="23" t="s">
        <v>47</v>
      </c>
      <c r="E12" s="23" t="s">
        <v>47</v>
      </c>
      <c r="F12" s="23" t="s">
        <v>47</v>
      </c>
      <c r="G12" s="23" t="s">
        <v>47</v>
      </c>
      <c r="H12" s="24" t="s">
        <v>47</v>
      </c>
      <c r="I12" s="27">
        <v>132</v>
      </c>
      <c r="J12" s="25">
        <v>132</v>
      </c>
      <c r="K12" s="23" t="s">
        <v>47</v>
      </c>
      <c r="L12" s="23" t="s">
        <v>47</v>
      </c>
      <c r="M12" s="23" t="s">
        <v>47</v>
      </c>
      <c r="N12" s="23" t="s">
        <v>47</v>
      </c>
      <c r="O12" s="24" t="s">
        <v>47</v>
      </c>
    </row>
    <row r="13" spans="1:15" s="2" customFormat="1" ht="36" customHeight="1" x14ac:dyDescent="0.4">
      <c r="A13" s="26" t="s">
        <v>15</v>
      </c>
      <c r="B13" s="27">
        <v>34</v>
      </c>
      <c r="C13" s="23">
        <v>33</v>
      </c>
      <c r="D13" s="23" t="s">
        <v>47</v>
      </c>
      <c r="E13" s="23" t="s">
        <v>47</v>
      </c>
      <c r="F13" s="23" t="s">
        <v>47</v>
      </c>
      <c r="G13" s="23">
        <v>1</v>
      </c>
      <c r="H13" s="24" t="s">
        <v>47</v>
      </c>
      <c r="I13" s="27">
        <v>231</v>
      </c>
      <c r="J13" s="25">
        <v>205</v>
      </c>
      <c r="K13" s="23" t="s">
        <v>47</v>
      </c>
      <c r="L13" s="23" t="s">
        <v>47</v>
      </c>
      <c r="M13" s="23" t="s">
        <v>47</v>
      </c>
      <c r="N13" s="23">
        <v>26</v>
      </c>
      <c r="O13" s="24" t="s">
        <v>47</v>
      </c>
    </row>
    <row r="14" spans="1:15" s="2" customFormat="1" ht="36" customHeight="1" x14ac:dyDescent="0.4">
      <c r="A14" s="26" t="s">
        <v>16</v>
      </c>
      <c r="B14" s="27">
        <v>39</v>
      </c>
      <c r="C14" s="23">
        <v>19</v>
      </c>
      <c r="D14" s="23" t="s">
        <v>47</v>
      </c>
      <c r="E14" s="23">
        <v>12</v>
      </c>
      <c r="F14" s="23" t="s">
        <v>47</v>
      </c>
      <c r="G14" s="23">
        <v>8</v>
      </c>
      <c r="H14" s="24" t="s">
        <v>47</v>
      </c>
      <c r="I14" s="27">
        <v>658</v>
      </c>
      <c r="J14" s="25">
        <v>537</v>
      </c>
      <c r="K14" s="23" t="s">
        <v>47</v>
      </c>
      <c r="L14" s="23">
        <v>103</v>
      </c>
      <c r="M14" s="23" t="s">
        <v>47</v>
      </c>
      <c r="N14" s="23">
        <v>18</v>
      </c>
      <c r="O14" s="24" t="s">
        <v>47</v>
      </c>
    </row>
    <row r="15" spans="1:15" s="2" customFormat="1" ht="36" customHeight="1" x14ac:dyDescent="0.4">
      <c r="A15" s="26" t="s">
        <v>17</v>
      </c>
      <c r="B15" s="27">
        <f>SUM(B16)</f>
        <v>91</v>
      </c>
      <c r="C15" s="23">
        <f t="shared" ref="C15:H15" si="5">SUM(C16)</f>
        <v>91</v>
      </c>
      <c r="D15" s="23">
        <f t="shared" si="5"/>
        <v>0</v>
      </c>
      <c r="E15" s="23">
        <f t="shared" si="5"/>
        <v>0</v>
      </c>
      <c r="F15" s="23">
        <f t="shared" si="5"/>
        <v>0</v>
      </c>
      <c r="G15" s="23">
        <f t="shared" si="5"/>
        <v>0</v>
      </c>
      <c r="H15" s="24">
        <f t="shared" si="5"/>
        <v>0</v>
      </c>
      <c r="I15" s="27">
        <f t="shared" ref="I15:O15" si="6">SUM(I16)</f>
        <v>7389</v>
      </c>
      <c r="J15" s="25">
        <f t="shared" si="6"/>
        <v>7389</v>
      </c>
      <c r="K15" s="23">
        <f t="shared" si="6"/>
        <v>0</v>
      </c>
      <c r="L15" s="23">
        <f t="shared" si="6"/>
        <v>0</v>
      </c>
      <c r="M15" s="23">
        <f t="shared" si="6"/>
        <v>0</v>
      </c>
      <c r="N15" s="23">
        <f t="shared" si="6"/>
        <v>0</v>
      </c>
      <c r="O15" s="24">
        <f t="shared" si="6"/>
        <v>0</v>
      </c>
    </row>
    <row r="16" spans="1:15" s="18" customFormat="1" ht="36" customHeight="1" thickBot="1" x14ac:dyDescent="0.45">
      <c r="A16" s="28" t="s">
        <v>18</v>
      </c>
      <c r="B16" s="29">
        <v>91</v>
      </c>
      <c r="C16" s="10">
        <v>91</v>
      </c>
      <c r="D16" s="10" t="s">
        <v>47</v>
      </c>
      <c r="E16" s="10" t="s">
        <v>47</v>
      </c>
      <c r="F16" s="23" t="s">
        <v>47</v>
      </c>
      <c r="G16" s="10" t="s">
        <v>47</v>
      </c>
      <c r="H16" s="9" t="s">
        <v>47</v>
      </c>
      <c r="I16" s="29">
        <v>7389</v>
      </c>
      <c r="J16" s="30">
        <v>7389</v>
      </c>
      <c r="K16" s="10" t="s">
        <v>47</v>
      </c>
      <c r="L16" s="10" t="s">
        <v>47</v>
      </c>
      <c r="M16" s="10" t="s">
        <v>47</v>
      </c>
      <c r="N16" s="10" t="s">
        <v>47</v>
      </c>
      <c r="O16" s="9" t="s">
        <v>47</v>
      </c>
    </row>
    <row r="17" spans="1:15" s="2" customFormat="1" ht="36" customHeight="1" x14ac:dyDescent="0.4">
      <c r="A17" s="21" t="s">
        <v>19</v>
      </c>
      <c r="B17" s="22">
        <f>SUM(B18:B19)</f>
        <v>85</v>
      </c>
      <c r="C17" s="31">
        <f t="shared" ref="C17:H17" si="7">SUM(C18:C19)</f>
        <v>80</v>
      </c>
      <c r="D17" s="31">
        <f t="shared" si="7"/>
        <v>0</v>
      </c>
      <c r="E17" s="31">
        <f t="shared" si="7"/>
        <v>5</v>
      </c>
      <c r="F17" s="31">
        <f t="shared" si="7"/>
        <v>0</v>
      </c>
      <c r="G17" s="31">
        <f t="shared" si="7"/>
        <v>0</v>
      </c>
      <c r="H17" s="32">
        <f t="shared" si="7"/>
        <v>0</v>
      </c>
      <c r="I17" s="22">
        <f t="shared" ref="I17:O17" si="8">SUM(I18:I19)</f>
        <v>1195</v>
      </c>
      <c r="J17" s="33">
        <f t="shared" si="8"/>
        <v>1125</v>
      </c>
      <c r="K17" s="31">
        <f t="shared" si="8"/>
        <v>0</v>
      </c>
      <c r="L17" s="31">
        <f t="shared" si="8"/>
        <v>70</v>
      </c>
      <c r="M17" s="31">
        <f t="shared" si="8"/>
        <v>0</v>
      </c>
      <c r="N17" s="31">
        <f t="shared" si="8"/>
        <v>0</v>
      </c>
      <c r="O17" s="32">
        <f t="shared" si="8"/>
        <v>0</v>
      </c>
    </row>
    <row r="18" spans="1:15" s="2" customFormat="1" ht="36" customHeight="1" x14ac:dyDescent="0.4">
      <c r="A18" s="26" t="s">
        <v>20</v>
      </c>
      <c r="B18" s="27">
        <v>31</v>
      </c>
      <c r="C18" s="23">
        <v>26</v>
      </c>
      <c r="D18" s="23" t="s">
        <v>47</v>
      </c>
      <c r="E18" s="23">
        <v>5</v>
      </c>
      <c r="F18" s="23" t="s">
        <v>47</v>
      </c>
      <c r="G18" s="23" t="s">
        <v>47</v>
      </c>
      <c r="H18" s="24" t="s">
        <v>47</v>
      </c>
      <c r="I18" s="27">
        <v>532</v>
      </c>
      <c r="J18" s="25">
        <v>462</v>
      </c>
      <c r="K18" s="23" t="s">
        <v>47</v>
      </c>
      <c r="L18" s="23">
        <v>70</v>
      </c>
      <c r="M18" s="23" t="s">
        <v>47</v>
      </c>
      <c r="N18" s="23" t="s">
        <v>47</v>
      </c>
      <c r="O18" s="24" t="s">
        <v>47</v>
      </c>
    </row>
    <row r="19" spans="1:15" s="2" customFormat="1" ht="36" customHeight="1" x14ac:dyDescent="0.4">
      <c r="A19" s="26" t="s">
        <v>21</v>
      </c>
      <c r="B19" s="27">
        <f>SUM(B20:B22)</f>
        <v>54</v>
      </c>
      <c r="C19" s="23">
        <f t="shared" ref="C19:H19" si="9">SUM(C20:C22)</f>
        <v>54</v>
      </c>
      <c r="D19" s="23">
        <f t="shared" si="9"/>
        <v>0</v>
      </c>
      <c r="E19" s="23">
        <f t="shared" si="9"/>
        <v>0</v>
      </c>
      <c r="F19" s="23">
        <f t="shared" si="9"/>
        <v>0</v>
      </c>
      <c r="G19" s="23">
        <f t="shared" si="9"/>
        <v>0</v>
      </c>
      <c r="H19" s="24">
        <f t="shared" si="9"/>
        <v>0</v>
      </c>
      <c r="I19" s="27">
        <f t="shared" ref="I19:O19" si="10">SUM(I20:I22)</f>
        <v>663</v>
      </c>
      <c r="J19" s="25">
        <f t="shared" si="10"/>
        <v>663</v>
      </c>
      <c r="K19" s="23">
        <f t="shared" si="10"/>
        <v>0</v>
      </c>
      <c r="L19" s="23">
        <f t="shared" si="10"/>
        <v>0</v>
      </c>
      <c r="M19" s="23">
        <f t="shared" si="10"/>
        <v>0</v>
      </c>
      <c r="N19" s="23">
        <f t="shared" si="10"/>
        <v>0</v>
      </c>
      <c r="O19" s="24">
        <f t="shared" si="10"/>
        <v>0</v>
      </c>
    </row>
    <row r="20" spans="1:15" ht="36" customHeight="1" x14ac:dyDescent="0.4">
      <c r="A20" s="34" t="s">
        <v>22</v>
      </c>
      <c r="B20" s="35">
        <v>54</v>
      </c>
      <c r="C20" s="11">
        <v>54</v>
      </c>
      <c r="D20" s="11" t="s">
        <v>47</v>
      </c>
      <c r="E20" s="11" t="s">
        <v>47</v>
      </c>
      <c r="F20" s="11" t="s">
        <v>47</v>
      </c>
      <c r="G20" s="11" t="s">
        <v>47</v>
      </c>
      <c r="H20" s="36" t="s">
        <v>47</v>
      </c>
      <c r="I20" s="35">
        <v>663</v>
      </c>
      <c r="J20" s="37">
        <v>663</v>
      </c>
      <c r="K20" s="11" t="s">
        <v>47</v>
      </c>
      <c r="L20" s="11" t="s">
        <v>47</v>
      </c>
      <c r="M20" s="11" t="s">
        <v>47</v>
      </c>
      <c r="N20" s="11" t="s">
        <v>47</v>
      </c>
      <c r="O20" s="36" t="s">
        <v>47</v>
      </c>
    </row>
    <row r="21" spans="1:15" ht="36" customHeight="1" x14ac:dyDescent="0.4">
      <c r="A21" s="34" t="s">
        <v>23</v>
      </c>
      <c r="B21" s="35" t="s">
        <v>47</v>
      </c>
      <c r="C21" s="11" t="s">
        <v>47</v>
      </c>
      <c r="D21" s="11" t="s">
        <v>47</v>
      </c>
      <c r="E21" s="11" t="s">
        <v>47</v>
      </c>
      <c r="F21" s="11" t="s">
        <v>47</v>
      </c>
      <c r="G21" s="11" t="s">
        <v>47</v>
      </c>
      <c r="H21" s="36" t="s">
        <v>47</v>
      </c>
      <c r="I21" s="35" t="s">
        <v>47</v>
      </c>
      <c r="J21" s="37" t="s">
        <v>47</v>
      </c>
      <c r="K21" s="11" t="s">
        <v>47</v>
      </c>
      <c r="L21" s="11" t="s">
        <v>47</v>
      </c>
      <c r="M21" s="11" t="s">
        <v>47</v>
      </c>
      <c r="N21" s="11" t="s">
        <v>47</v>
      </c>
      <c r="O21" s="36" t="s">
        <v>47</v>
      </c>
    </row>
    <row r="22" spans="1:15" ht="36" customHeight="1" thickBot="1" x14ac:dyDescent="0.45">
      <c r="A22" s="38" t="s">
        <v>24</v>
      </c>
      <c r="B22" s="29" t="s">
        <v>47</v>
      </c>
      <c r="C22" s="10" t="s">
        <v>47</v>
      </c>
      <c r="D22" s="10" t="s">
        <v>47</v>
      </c>
      <c r="E22" s="10" t="s">
        <v>47</v>
      </c>
      <c r="F22" s="10" t="s">
        <v>47</v>
      </c>
      <c r="G22" s="10" t="s">
        <v>47</v>
      </c>
      <c r="H22" s="9" t="s">
        <v>47</v>
      </c>
      <c r="I22" s="29" t="s">
        <v>47</v>
      </c>
      <c r="J22" s="30" t="s">
        <v>47</v>
      </c>
      <c r="K22" s="10" t="s">
        <v>47</v>
      </c>
      <c r="L22" s="10" t="s">
        <v>47</v>
      </c>
      <c r="M22" s="10" t="s">
        <v>47</v>
      </c>
      <c r="N22" s="10" t="s">
        <v>47</v>
      </c>
      <c r="O22" s="9" t="s">
        <v>47</v>
      </c>
    </row>
    <row r="23" spans="1:15" s="2" customFormat="1" ht="36" customHeight="1" x14ac:dyDescent="0.4">
      <c r="A23" s="39" t="s">
        <v>25</v>
      </c>
      <c r="B23" s="22">
        <f>SUM(B24:B25)</f>
        <v>203</v>
      </c>
      <c r="C23" s="33">
        <f t="shared" ref="C23:H23" si="11">SUM(C24:C25)</f>
        <v>190</v>
      </c>
      <c r="D23" s="31">
        <f t="shared" si="11"/>
        <v>2</v>
      </c>
      <c r="E23" s="31">
        <f t="shared" si="11"/>
        <v>0</v>
      </c>
      <c r="F23" s="31">
        <f t="shared" si="11"/>
        <v>0</v>
      </c>
      <c r="G23" s="31">
        <f t="shared" si="11"/>
        <v>11</v>
      </c>
      <c r="H23" s="32">
        <f t="shared" si="11"/>
        <v>0</v>
      </c>
      <c r="I23" s="22">
        <f t="shared" ref="I23:O23" si="12">SUM(I24:I25)</f>
        <v>1185</v>
      </c>
      <c r="J23" s="33">
        <f t="shared" si="12"/>
        <v>1060</v>
      </c>
      <c r="K23" s="31">
        <f t="shared" si="12"/>
        <v>34</v>
      </c>
      <c r="L23" s="31">
        <f t="shared" si="12"/>
        <v>0</v>
      </c>
      <c r="M23" s="31">
        <f t="shared" si="12"/>
        <v>0</v>
      </c>
      <c r="N23" s="31">
        <f t="shared" si="12"/>
        <v>91</v>
      </c>
      <c r="O23" s="32">
        <f t="shared" si="12"/>
        <v>0</v>
      </c>
    </row>
    <row r="24" spans="1:15" s="2" customFormat="1" ht="36" customHeight="1" x14ac:dyDescent="0.4">
      <c r="A24" s="26" t="s">
        <v>26</v>
      </c>
      <c r="B24" s="27">
        <v>200</v>
      </c>
      <c r="C24" s="25">
        <v>188</v>
      </c>
      <c r="D24" s="23">
        <v>2</v>
      </c>
      <c r="E24" s="23" t="s">
        <v>47</v>
      </c>
      <c r="F24" s="23" t="s">
        <v>47</v>
      </c>
      <c r="G24" s="23">
        <v>10</v>
      </c>
      <c r="H24" s="24" t="s">
        <v>47</v>
      </c>
      <c r="I24" s="27">
        <v>1093</v>
      </c>
      <c r="J24" s="25">
        <v>977</v>
      </c>
      <c r="K24" s="23">
        <v>34</v>
      </c>
      <c r="L24" s="23" t="s">
        <v>47</v>
      </c>
      <c r="M24" s="23" t="s">
        <v>47</v>
      </c>
      <c r="N24" s="23">
        <v>82</v>
      </c>
      <c r="O24" s="24" t="s">
        <v>47</v>
      </c>
    </row>
    <row r="25" spans="1:15" s="2" customFormat="1" ht="36" customHeight="1" x14ac:dyDescent="0.4">
      <c r="A25" s="26" t="s">
        <v>27</v>
      </c>
      <c r="B25" s="27">
        <f>SUM(B26)</f>
        <v>3</v>
      </c>
      <c r="C25" s="25">
        <f t="shared" ref="C25:H25" si="13">SUM(C26)</f>
        <v>2</v>
      </c>
      <c r="D25" s="23">
        <f t="shared" si="13"/>
        <v>0</v>
      </c>
      <c r="E25" s="23">
        <f t="shared" si="13"/>
        <v>0</v>
      </c>
      <c r="F25" s="23">
        <f t="shared" si="13"/>
        <v>0</v>
      </c>
      <c r="G25" s="23">
        <f t="shared" si="13"/>
        <v>1</v>
      </c>
      <c r="H25" s="24">
        <f t="shared" si="13"/>
        <v>0</v>
      </c>
      <c r="I25" s="27">
        <f t="shared" ref="I25:O25" si="14">SUM(I26)</f>
        <v>92</v>
      </c>
      <c r="J25" s="25">
        <f t="shared" si="14"/>
        <v>83</v>
      </c>
      <c r="K25" s="23">
        <f t="shared" si="14"/>
        <v>0</v>
      </c>
      <c r="L25" s="23">
        <f t="shared" si="14"/>
        <v>0</v>
      </c>
      <c r="M25" s="23">
        <f t="shared" si="14"/>
        <v>0</v>
      </c>
      <c r="N25" s="23">
        <f t="shared" si="14"/>
        <v>9</v>
      </c>
      <c r="O25" s="24">
        <f t="shared" si="14"/>
        <v>0</v>
      </c>
    </row>
    <row r="26" spans="1:15" ht="36" customHeight="1" thickBot="1" x14ac:dyDescent="0.45">
      <c r="A26" s="38" t="s">
        <v>28</v>
      </c>
      <c r="B26" s="29">
        <v>3</v>
      </c>
      <c r="C26" s="30">
        <v>2</v>
      </c>
      <c r="D26" s="10" t="s">
        <v>47</v>
      </c>
      <c r="E26" s="10" t="s">
        <v>47</v>
      </c>
      <c r="F26" s="10" t="s">
        <v>47</v>
      </c>
      <c r="G26" s="10">
        <v>1</v>
      </c>
      <c r="H26" s="9" t="s">
        <v>47</v>
      </c>
      <c r="I26" s="29">
        <v>92</v>
      </c>
      <c r="J26" s="30">
        <v>83</v>
      </c>
      <c r="K26" s="10" t="s">
        <v>47</v>
      </c>
      <c r="L26" s="10" t="s">
        <v>47</v>
      </c>
      <c r="M26" s="10" t="s">
        <v>47</v>
      </c>
      <c r="N26" s="10">
        <v>9</v>
      </c>
      <c r="O26" s="9" t="s">
        <v>47</v>
      </c>
    </row>
    <row r="27" spans="1:15" s="2" customFormat="1" ht="36" customHeight="1" x14ac:dyDescent="0.4">
      <c r="A27" s="21" t="s">
        <v>29</v>
      </c>
      <c r="B27" s="27">
        <f>SUM(B28:B29)</f>
        <v>88</v>
      </c>
      <c r="C27" s="33">
        <f t="shared" ref="C27:H27" si="15">SUM(C28:C29)</f>
        <v>78</v>
      </c>
      <c r="D27" s="31">
        <f t="shared" si="15"/>
        <v>0</v>
      </c>
      <c r="E27" s="31">
        <f t="shared" si="15"/>
        <v>0</v>
      </c>
      <c r="F27" s="31">
        <f t="shared" si="15"/>
        <v>0</v>
      </c>
      <c r="G27" s="31">
        <f t="shared" si="15"/>
        <v>10</v>
      </c>
      <c r="H27" s="32">
        <f t="shared" si="15"/>
        <v>0</v>
      </c>
      <c r="I27" s="27">
        <f t="shared" ref="I27:O27" si="16">SUM(I28:I29)</f>
        <v>489</v>
      </c>
      <c r="J27" s="33">
        <f t="shared" si="16"/>
        <v>414</v>
      </c>
      <c r="K27" s="31">
        <f t="shared" si="16"/>
        <v>0</v>
      </c>
      <c r="L27" s="33">
        <f t="shared" si="16"/>
        <v>0</v>
      </c>
      <c r="M27" s="33">
        <f t="shared" si="16"/>
        <v>0</v>
      </c>
      <c r="N27" s="33">
        <f t="shared" si="16"/>
        <v>75</v>
      </c>
      <c r="O27" s="32">
        <f t="shared" si="16"/>
        <v>0</v>
      </c>
    </row>
    <row r="28" spans="1:15" s="2" customFormat="1" ht="36" customHeight="1" x14ac:dyDescent="0.4">
      <c r="A28" s="26" t="s">
        <v>30</v>
      </c>
      <c r="B28" s="27">
        <v>69</v>
      </c>
      <c r="C28" s="25">
        <v>69</v>
      </c>
      <c r="D28" s="23" t="s">
        <v>47</v>
      </c>
      <c r="E28" s="23" t="s">
        <v>47</v>
      </c>
      <c r="F28" s="23" t="s">
        <v>47</v>
      </c>
      <c r="G28" s="23" t="s">
        <v>47</v>
      </c>
      <c r="H28" s="24" t="s">
        <v>47</v>
      </c>
      <c r="I28" s="27">
        <v>271</v>
      </c>
      <c r="J28" s="25">
        <v>271</v>
      </c>
      <c r="K28" s="23" t="s">
        <v>47</v>
      </c>
      <c r="L28" s="23" t="s">
        <v>47</v>
      </c>
      <c r="M28" s="23" t="s">
        <v>47</v>
      </c>
      <c r="N28" s="23" t="s">
        <v>47</v>
      </c>
      <c r="O28" s="24" t="s">
        <v>47</v>
      </c>
    </row>
    <row r="29" spans="1:15" s="2" customFormat="1" ht="36" customHeight="1" x14ac:dyDescent="0.4">
      <c r="A29" s="26" t="s">
        <v>31</v>
      </c>
      <c r="B29" s="27">
        <f>SUM(B30)</f>
        <v>19</v>
      </c>
      <c r="C29" s="25">
        <f t="shared" ref="C29:H29" si="17">SUM(C30)</f>
        <v>9</v>
      </c>
      <c r="D29" s="23">
        <f t="shared" si="17"/>
        <v>0</v>
      </c>
      <c r="E29" s="23">
        <f t="shared" si="17"/>
        <v>0</v>
      </c>
      <c r="F29" s="23">
        <f t="shared" si="17"/>
        <v>0</v>
      </c>
      <c r="G29" s="23">
        <f t="shared" si="17"/>
        <v>10</v>
      </c>
      <c r="H29" s="24">
        <f t="shared" si="17"/>
        <v>0</v>
      </c>
      <c r="I29" s="27">
        <f t="shared" ref="I29:O29" si="18">SUM(I30)</f>
        <v>218</v>
      </c>
      <c r="J29" s="25">
        <f t="shared" si="18"/>
        <v>143</v>
      </c>
      <c r="K29" s="23">
        <f t="shared" si="18"/>
        <v>0</v>
      </c>
      <c r="L29" s="23">
        <f t="shared" si="18"/>
        <v>0</v>
      </c>
      <c r="M29" s="23">
        <f t="shared" si="18"/>
        <v>0</v>
      </c>
      <c r="N29" s="23">
        <f t="shared" si="18"/>
        <v>75</v>
      </c>
      <c r="O29" s="24">
        <f t="shared" si="18"/>
        <v>0</v>
      </c>
    </row>
    <row r="30" spans="1:15" ht="36" customHeight="1" thickBot="1" x14ac:dyDescent="0.45">
      <c r="A30" s="28" t="s">
        <v>43</v>
      </c>
      <c r="B30" s="35">
        <v>19</v>
      </c>
      <c r="C30" s="30">
        <v>9</v>
      </c>
      <c r="D30" s="10" t="s">
        <v>47</v>
      </c>
      <c r="E30" s="10" t="s">
        <v>47</v>
      </c>
      <c r="F30" s="10" t="s">
        <v>47</v>
      </c>
      <c r="G30" s="10">
        <v>10</v>
      </c>
      <c r="H30" s="9" t="s">
        <v>47</v>
      </c>
      <c r="I30" s="35">
        <v>218</v>
      </c>
      <c r="J30" s="37">
        <v>143</v>
      </c>
      <c r="K30" s="10" t="s">
        <v>47</v>
      </c>
      <c r="L30" s="10" t="s">
        <v>47</v>
      </c>
      <c r="M30" s="10" t="s">
        <v>47</v>
      </c>
      <c r="N30" s="10">
        <v>75</v>
      </c>
      <c r="O30" s="9" t="s">
        <v>47</v>
      </c>
    </row>
    <row r="31" spans="1:15" s="2" customFormat="1" ht="36" customHeight="1" x14ac:dyDescent="0.4">
      <c r="A31" s="21" t="s">
        <v>32</v>
      </c>
      <c r="B31" s="22">
        <f>SUM(B32:B35,B39)</f>
        <v>181</v>
      </c>
      <c r="C31" s="33">
        <f t="shared" ref="C31:H31" si="19">SUM(C32:C35,C39)</f>
        <v>127</v>
      </c>
      <c r="D31" s="31">
        <f t="shared" si="19"/>
        <v>2</v>
      </c>
      <c r="E31" s="31">
        <f t="shared" si="19"/>
        <v>10</v>
      </c>
      <c r="F31" s="31">
        <f t="shared" si="19"/>
        <v>0</v>
      </c>
      <c r="G31" s="31">
        <f t="shared" si="19"/>
        <v>42</v>
      </c>
      <c r="H31" s="32">
        <f t="shared" si="19"/>
        <v>0</v>
      </c>
      <c r="I31" s="22">
        <f t="shared" ref="I31:O31" si="20">SUM(I32:I35,I39)</f>
        <v>3198</v>
      </c>
      <c r="J31" s="33">
        <f t="shared" si="20"/>
        <v>1772</v>
      </c>
      <c r="K31" s="31">
        <f t="shared" si="20"/>
        <v>17</v>
      </c>
      <c r="L31" s="31">
        <f t="shared" si="20"/>
        <v>184</v>
      </c>
      <c r="M31" s="31">
        <f t="shared" si="20"/>
        <v>0</v>
      </c>
      <c r="N31" s="31">
        <f t="shared" si="20"/>
        <v>1225</v>
      </c>
      <c r="O31" s="32">
        <f t="shared" si="20"/>
        <v>0</v>
      </c>
    </row>
    <row r="32" spans="1:15" s="2" customFormat="1" ht="36" customHeight="1" x14ac:dyDescent="0.4">
      <c r="A32" s="26" t="s">
        <v>33</v>
      </c>
      <c r="B32" s="27">
        <v>14</v>
      </c>
      <c r="C32" s="25">
        <v>14</v>
      </c>
      <c r="D32" s="23" t="s">
        <v>47</v>
      </c>
      <c r="E32" s="23" t="s">
        <v>47</v>
      </c>
      <c r="F32" s="23" t="s">
        <v>47</v>
      </c>
      <c r="G32" s="23" t="s">
        <v>47</v>
      </c>
      <c r="H32" s="24" t="s">
        <v>47</v>
      </c>
      <c r="I32" s="27">
        <v>427</v>
      </c>
      <c r="J32" s="25">
        <v>427</v>
      </c>
      <c r="K32" s="23" t="s">
        <v>47</v>
      </c>
      <c r="L32" s="23" t="s">
        <v>47</v>
      </c>
      <c r="M32" s="23" t="s">
        <v>47</v>
      </c>
      <c r="N32" s="23" t="s">
        <v>47</v>
      </c>
      <c r="O32" s="24" t="s">
        <v>47</v>
      </c>
    </row>
    <row r="33" spans="1:15" s="2" customFormat="1" ht="36" customHeight="1" x14ac:dyDescent="0.4">
      <c r="A33" s="26" t="s">
        <v>34</v>
      </c>
      <c r="B33" s="27">
        <v>17</v>
      </c>
      <c r="C33" s="25">
        <v>2</v>
      </c>
      <c r="D33" s="23" t="s">
        <v>47</v>
      </c>
      <c r="E33" s="23" t="s">
        <v>47</v>
      </c>
      <c r="F33" s="23" t="s">
        <v>47</v>
      </c>
      <c r="G33" s="23">
        <v>15</v>
      </c>
      <c r="H33" s="24" t="s">
        <v>47</v>
      </c>
      <c r="I33" s="27">
        <v>813</v>
      </c>
      <c r="J33" s="25">
        <v>12</v>
      </c>
      <c r="K33" s="23" t="s">
        <v>47</v>
      </c>
      <c r="L33" s="23" t="s">
        <v>47</v>
      </c>
      <c r="M33" s="23" t="s">
        <v>47</v>
      </c>
      <c r="N33" s="23">
        <v>801</v>
      </c>
      <c r="O33" s="24" t="s">
        <v>47</v>
      </c>
    </row>
    <row r="34" spans="1:15" s="2" customFormat="1" ht="36" customHeight="1" x14ac:dyDescent="0.4">
      <c r="A34" s="40" t="s">
        <v>35</v>
      </c>
      <c r="B34" s="27">
        <v>28</v>
      </c>
      <c r="C34" s="25">
        <v>15</v>
      </c>
      <c r="D34" s="23" t="s">
        <v>47</v>
      </c>
      <c r="E34" s="23">
        <v>2</v>
      </c>
      <c r="F34" s="23" t="s">
        <v>47</v>
      </c>
      <c r="G34" s="23">
        <v>11</v>
      </c>
      <c r="H34" s="24" t="s">
        <v>47</v>
      </c>
      <c r="I34" s="27">
        <v>807</v>
      </c>
      <c r="J34" s="25">
        <v>395</v>
      </c>
      <c r="K34" s="23" t="s">
        <v>47</v>
      </c>
      <c r="L34" s="23">
        <v>126</v>
      </c>
      <c r="M34" s="23" t="s">
        <v>47</v>
      </c>
      <c r="N34" s="23">
        <v>286</v>
      </c>
      <c r="O34" s="24" t="s">
        <v>47</v>
      </c>
    </row>
    <row r="35" spans="1:15" s="2" customFormat="1" ht="36" customHeight="1" x14ac:dyDescent="0.4">
      <c r="A35" s="26" t="s">
        <v>36</v>
      </c>
      <c r="B35" s="27">
        <f>SUM(B36:B38)</f>
        <v>99</v>
      </c>
      <c r="C35" s="25">
        <f t="shared" ref="C35:H35" si="21">SUM(C36:C38)</f>
        <v>79</v>
      </c>
      <c r="D35" s="23">
        <f t="shared" si="21"/>
        <v>1</v>
      </c>
      <c r="E35" s="23">
        <f t="shared" si="21"/>
        <v>7</v>
      </c>
      <c r="F35" s="23">
        <f t="shared" si="21"/>
        <v>0</v>
      </c>
      <c r="G35" s="23">
        <f t="shared" si="21"/>
        <v>12</v>
      </c>
      <c r="H35" s="24">
        <f t="shared" si="21"/>
        <v>0</v>
      </c>
      <c r="I35" s="27">
        <f t="shared" ref="I35:O35" si="22">SUM(I36:I38)</f>
        <v>545</v>
      </c>
      <c r="J35" s="25">
        <f t="shared" si="22"/>
        <v>421</v>
      </c>
      <c r="K35" s="23">
        <f t="shared" si="22"/>
        <v>8</v>
      </c>
      <c r="L35" s="23">
        <f t="shared" si="22"/>
        <v>50</v>
      </c>
      <c r="M35" s="23">
        <f t="shared" si="22"/>
        <v>0</v>
      </c>
      <c r="N35" s="23">
        <f t="shared" si="22"/>
        <v>66</v>
      </c>
      <c r="O35" s="24">
        <f t="shared" si="22"/>
        <v>0</v>
      </c>
    </row>
    <row r="36" spans="1:15" ht="36" customHeight="1" x14ac:dyDescent="0.4">
      <c r="A36" s="34" t="s">
        <v>37</v>
      </c>
      <c r="B36" s="35">
        <v>67</v>
      </c>
      <c r="C36" s="37">
        <v>58</v>
      </c>
      <c r="D36" s="11" t="s">
        <v>47</v>
      </c>
      <c r="E36" s="11" t="s">
        <v>47</v>
      </c>
      <c r="F36" s="11" t="s">
        <v>47</v>
      </c>
      <c r="G36" s="11">
        <v>9</v>
      </c>
      <c r="H36" s="36" t="s">
        <v>47</v>
      </c>
      <c r="I36" s="35">
        <v>144</v>
      </c>
      <c r="J36" s="37">
        <v>123</v>
      </c>
      <c r="K36" s="11" t="s">
        <v>47</v>
      </c>
      <c r="L36" s="11" t="s">
        <v>47</v>
      </c>
      <c r="M36" s="11" t="s">
        <v>47</v>
      </c>
      <c r="N36" s="11">
        <v>21</v>
      </c>
      <c r="O36" s="36" t="s">
        <v>47</v>
      </c>
    </row>
    <row r="37" spans="1:15" ht="36" customHeight="1" x14ac:dyDescent="0.4">
      <c r="A37" s="34" t="s">
        <v>38</v>
      </c>
      <c r="B37" s="35">
        <v>10</v>
      </c>
      <c r="C37" s="37">
        <v>10</v>
      </c>
      <c r="D37" s="11" t="s">
        <v>47</v>
      </c>
      <c r="E37" s="11" t="s">
        <v>47</v>
      </c>
      <c r="F37" s="11" t="s">
        <v>47</v>
      </c>
      <c r="G37" s="11" t="s">
        <v>47</v>
      </c>
      <c r="H37" s="36" t="s">
        <v>47</v>
      </c>
      <c r="I37" s="35">
        <v>59</v>
      </c>
      <c r="J37" s="37">
        <v>59</v>
      </c>
      <c r="K37" s="11" t="s">
        <v>47</v>
      </c>
      <c r="L37" s="11" t="s">
        <v>47</v>
      </c>
      <c r="M37" s="11" t="s">
        <v>47</v>
      </c>
      <c r="N37" s="11" t="s">
        <v>47</v>
      </c>
      <c r="O37" s="36" t="s">
        <v>47</v>
      </c>
    </row>
    <row r="38" spans="1:15" ht="36" customHeight="1" x14ac:dyDescent="0.4">
      <c r="A38" s="34" t="s">
        <v>39</v>
      </c>
      <c r="B38" s="35">
        <v>22</v>
      </c>
      <c r="C38" s="37">
        <v>11</v>
      </c>
      <c r="D38" s="11">
        <v>1</v>
      </c>
      <c r="E38" s="11">
        <v>7</v>
      </c>
      <c r="F38" s="11" t="s">
        <v>47</v>
      </c>
      <c r="G38" s="11">
        <v>3</v>
      </c>
      <c r="H38" s="36" t="s">
        <v>47</v>
      </c>
      <c r="I38" s="35">
        <v>342</v>
      </c>
      <c r="J38" s="37">
        <v>239</v>
      </c>
      <c r="K38" s="11">
        <v>8</v>
      </c>
      <c r="L38" s="11">
        <v>50</v>
      </c>
      <c r="M38" s="11" t="s">
        <v>47</v>
      </c>
      <c r="N38" s="11">
        <v>45</v>
      </c>
      <c r="O38" s="36" t="s">
        <v>47</v>
      </c>
    </row>
    <row r="39" spans="1:15" s="2" customFormat="1" ht="36" customHeight="1" x14ac:dyDescent="0.4">
      <c r="A39" s="26" t="s">
        <v>40</v>
      </c>
      <c r="B39" s="27">
        <f>SUM(B40)</f>
        <v>23</v>
      </c>
      <c r="C39" s="25">
        <f t="shared" ref="C39:H39" si="23">SUM(C40)</f>
        <v>17</v>
      </c>
      <c r="D39" s="23">
        <f t="shared" si="23"/>
        <v>1</v>
      </c>
      <c r="E39" s="23">
        <f t="shared" si="23"/>
        <v>1</v>
      </c>
      <c r="F39" s="23">
        <f t="shared" si="23"/>
        <v>0</v>
      </c>
      <c r="G39" s="23">
        <f t="shared" si="23"/>
        <v>4</v>
      </c>
      <c r="H39" s="24">
        <f t="shared" si="23"/>
        <v>0</v>
      </c>
      <c r="I39" s="27">
        <f t="shared" ref="I39:O39" si="24">SUM(I40)</f>
        <v>606</v>
      </c>
      <c r="J39" s="25">
        <f t="shared" si="24"/>
        <v>517</v>
      </c>
      <c r="K39" s="23">
        <f t="shared" si="24"/>
        <v>9</v>
      </c>
      <c r="L39" s="23">
        <f t="shared" si="24"/>
        <v>8</v>
      </c>
      <c r="M39" s="23">
        <f t="shared" si="24"/>
        <v>0</v>
      </c>
      <c r="N39" s="23">
        <f t="shared" si="24"/>
        <v>72</v>
      </c>
      <c r="O39" s="24">
        <f t="shared" si="24"/>
        <v>0</v>
      </c>
    </row>
    <row r="40" spans="1:15" ht="36" customHeight="1" thickBot="1" x14ac:dyDescent="0.45">
      <c r="A40" s="28" t="s">
        <v>41</v>
      </c>
      <c r="B40" s="29">
        <v>23</v>
      </c>
      <c r="C40" s="30">
        <v>17</v>
      </c>
      <c r="D40" s="10">
        <v>1</v>
      </c>
      <c r="E40" s="10">
        <v>1</v>
      </c>
      <c r="F40" s="10" t="s">
        <v>47</v>
      </c>
      <c r="G40" s="10">
        <v>4</v>
      </c>
      <c r="H40" s="9" t="s">
        <v>47</v>
      </c>
      <c r="I40" s="29">
        <v>606</v>
      </c>
      <c r="J40" s="30">
        <v>517</v>
      </c>
      <c r="K40" s="10">
        <v>9</v>
      </c>
      <c r="L40" s="10">
        <v>8</v>
      </c>
      <c r="M40" s="10" t="s">
        <v>47</v>
      </c>
      <c r="N40" s="10">
        <v>72</v>
      </c>
      <c r="O40" s="9" t="s">
        <v>47</v>
      </c>
    </row>
    <row r="41" spans="1:15" x14ac:dyDescent="0.4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 ht="21" customHeight="1" x14ac:dyDescent="0.4">
      <c r="B42" s="20"/>
      <c r="C42" s="20"/>
    </row>
    <row r="43" spans="1:15" ht="21" customHeight="1" x14ac:dyDescent="0.4">
      <c r="A43" s="18"/>
      <c r="B43" s="18"/>
      <c r="C43" s="18"/>
      <c r="D43" s="18"/>
      <c r="E43" s="18"/>
      <c r="F43" s="18"/>
      <c r="G43" s="18"/>
      <c r="H43" s="18"/>
    </row>
    <row r="44" spans="1:15" ht="21" customHeight="1" x14ac:dyDescent="0.4">
      <c r="A44" s="18"/>
      <c r="B44" s="18"/>
      <c r="C44" s="18"/>
      <c r="D44" s="18"/>
      <c r="E44" s="18"/>
      <c r="F44" s="18"/>
      <c r="G44" s="18"/>
      <c r="H44" s="18"/>
    </row>
  </sheetData>
  <mergeCells count="20">
    <mergeCell ref="K5:K6"/>
    <mergeCell ref="L5:L6"/>
    <mergeCell ref="M5:M6"/>
    <mergeCell ref="N2:O2"/>
    <mergeCell ref="B4:B6"/>
    <mergeCell ref="I4:I6"/>
    <mergeCell ref="A3:A6"/>
    <mergeCell ref="B3:H3"/>
    <mergeCell ref="I3:O3"/>
    <mergeCell ref="C4:H4"/>
    <mergeCell ref="J4:O4"/>
    <mergeCell ref="C5:C6"/>
    <mergeCell ref="D5:D6"/>
    <mergeCell ref="E5:E6"/>
    <mergeCell ref="F5:F6"/>
    <mergeCell ref="N5:N6"/>
    <mergeCell ref="O5:O6"/>
    <mergeCell ref="G5:G6"/>
    <mergeCell ref="H5:H6"/>
    <mergeCell ref="J5:J6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saga</dc:creator>
  <cp:lastModifiedBy>中村　真莉（医務課）</cp:lastModifiedBy>
  <cp:lastPrinted>2022-03-15T08:13:48Z</cp:lastPrinted>
  <dcterms:created xsi:type="dcterms:W3CDTF">2018-06-13T01:29:44Z</dcterms:created>
  <dcterms:modified xsi:type="dcterms:W3CDTF">2022-03-15T08:13:53Z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