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155A3B8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共有\財務部　財政課\決算カード(財政状況資料集含）\00 総務省財政状況資料集\R2唐津市\01 財政状況資料集\06 県から照会（2回目）\2_回答\"/>
    </mc:Choice>
  </mc:AlternateContent>
  <bookViews>
    <workbookView xWindow="0" yWindow="0" windowWidth="15360" windowHeight="7635" tabRatio="774"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<sst xmlns="http://schemas.openxmlformats.org/spreadsheetml/2006/main" count="1164" uniqueCount="621">
  <si>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</si>
  <si>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</si>
  <si>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</si>
  <si>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</si>
  <si>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</si>
  <si>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</si>
  <si>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</si>
  <si>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</si>
  <si>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</si>
  <si>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</si>
  <si>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</si>
  <si>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</si>
  <si>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</si>
  <si>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</si>
  <si>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</si>
  <si>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</si>
  <si>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</si>
  <si>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</si>
  <si>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</si>
  <si>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</si>
  <si>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</si>
  <si>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</si>
  <si>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</si>
  <si>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</si>
  <si>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</si>
  <si>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</si>
  <si>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</si>
  <si>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</si>
  <si>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</si>
  <si>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</si>
  <si>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</si>
  <si>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</si>
  <si>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</si>
  <si>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</si>
  <si>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</si>
  <si>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</si>
  <si>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</si>
  <si>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</si>
  <si>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</si>
  <si>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</si>
  <si>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</si>
  <si>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</si>
  <si>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</si>
  <si>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</si>
  <si>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</si>
  <si>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</si>
  <si>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</si>
  <si>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</si>
  <si>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</si>
  <si>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</si>
  <si>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</si>
  <si>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</si>
  <si>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</si>
  <si>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</si>
  <si>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</si>
  <si>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</si>
  <si>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</si>
  <si>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</si>
  <si>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</si>
  <si>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</si>
  <si>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</si>
  <si>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</si>
  <si>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</si>
  <si>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</si>
  <si>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</si>
  <si>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</si>
  <si>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</si>
  <si>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</si>
  <si>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</si>
  <si>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</si>
  <si>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</si>
  <si>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</si>
  <si>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</si>
  <si>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</si>
  <si>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</si>
  <si>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</si>
  <si>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</si>
  <si>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</si>
  <si>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</si>
  <si>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</si>
  <si>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</si>
  <si>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</si>
  <si>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</si>
  <si>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</si>
  <si>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</si>
  <si>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</si>
  <si>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</si>
  <si>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</si>
  <si>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</si>
  <si>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</si>
  <si>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</si>
  <si>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</si>
  <si>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</si>
  <si>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</si>
  <si>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</si>
  <si>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</si>
  <si>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</si>
  <si>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</si>
  <si>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</si>
  <si>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</si>
  <si>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</si>
  <si>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</si>
  <si>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</si>
  <si>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</si>
  <si>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</si>
  <si>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</si>
  <si>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</si>
  <si>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</si>
  <si>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</si>
  <si>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</si>
  <si>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</si>
  <si>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</si>
  <si>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</si>
  <si>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</si>
  <si>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</si>
  <si>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</si>
  <si>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</si>
  <si>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</si>
  <si>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</si>
  <si>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</si>
  <si>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</si>
  <si>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</si>
  <si>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</si>
  <si>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</si>
  <si>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</si>
  <si>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</si>
  <si>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</si>
  <si>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</si>
  <si>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</si>
  <si>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</si>
  <si>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</si>
  <si>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</si>
  <si>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</si>
  <si>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</si>
  <si>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</si>
  <si>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</si>
  <si>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</si>
  <si>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</si>
  <si>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</si>
  <si>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</si>
  <si>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</si>
  <si>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</si>
  <si>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</si>
  <si>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</si>
  <si>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</si>
  <si>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</si>
  <si>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</si>
  <si>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</si>
  <si>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</si>
  <si>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</si>
  <si>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</si>
  <si>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</si>
  <si>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</si>
  <si>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</si>
  <si>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</si>
  <si>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</si>
  <si>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</si>
  <si>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</si>
  <si>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</si>
  <si>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</si>
  <si>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</si>
  <si>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</si>
  <si>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</si>
  <si>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</si>
  <si>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</si>
  <si>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</si>
  <si>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</si>
  <si>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</si>
  <si>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</si>
  <si>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</si>
  <si>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</si>
  <si>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</si>
  <si>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</si>
  <si>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</si>
  <si>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</si>
  <si>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</si>
  <si>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</si>
  <si>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</si>
  <si>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</si>
  <si>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</si>
  <si>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</si>
  <si>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</si>
  <si>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</si>
  <si>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</si>
  <si>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</si>
  <si>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</si>
  <si>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</si>
  <si>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</si>
  <si>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</si>
  <si>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</si>
  <si>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</si>
  <si>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</si>
  <si>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</si>
  <si>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</si>
  <si>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</si>
  <si>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</si>
  <si>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</si>
  <si>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</si>
  <si>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</si>
  <si>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</si>
  <si>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</si>
  <si>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</si>
  <si>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</si>
  <si>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</si>
  <si>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</si>
  <si>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</si>
  <si>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</si>
  <si>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</si>
  <si>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</si>
  <si>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</si>
  <si>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</si>
  <si>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</si>
  <si>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</si>
  <si>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</si>
  <si>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</si>
  <si>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</si>
  <si>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</si>
  <si>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</si>
  <si>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</si>
  <si>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</si>
  <si>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</si>
  <si>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</si>
  <si>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</si>
  <si>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</si>
  <si>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</si>
  <si>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</si>
  <si>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</si>
  <si>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</si>
  <si>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</si>
  <si>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</si>
  <si>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</si>
  <si>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</si>
  <si>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</si>
  <si>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</si>
  <si>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</si>
  <si>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</si>
  <si>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</si>
  <si>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</si>
  <si>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</si>
  <si>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</si>
  <si>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</si>
  <si>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</si>
  <si>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</si>
  <si>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</si>
  <si>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</si>
  <si>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</si>
  <si>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</si>
  <si>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</si>
  <si>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</si>
  <si>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</si>
  <si>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</si>
  <si>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</si>
  <si>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</si>
  <si>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</si>
  <si>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</si>
  <si>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</si>
  <si>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</si>
  <si>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</si>
  <si>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</si>
  <si>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</si>
  <si>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</si>
  <si>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</si>
  <si>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</si>
  <si>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</si>
  <si>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</si>
  <si>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</si>
  <si>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</si>
  <si>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</si>
  <si>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</si>
  <si>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</si>
  <si>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</si>
  <si>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</si>
  <si>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</si>
  <si>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</si>
  <si>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</si>
  <si>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</si>
  <si>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</si>
  <si>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</si>
  <si>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</si>
  <si>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</si>
  <si>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</si>
  <si>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</si>
  <si>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</si>
  <si>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</si>
  <si>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</si>
  <si>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</si>
  <si>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</si>
  <si>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</si>
  <si>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</si>
  <si>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</si>
  <si>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</si>
  <si>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</si>
  <si>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</si>
  <si>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</si>
  <si>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</si>
  <si>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</si>
  <si>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</si>
  <si>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</si>
  <si>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</si>
  <si>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</si>
  <si>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</si>
  <si>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</si>
  <si>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</si>
  <si>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</si>
  <si>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</si>
  <si>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</si>
  <si>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</si>
  <si>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</si>
  <si>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</si>
  <si>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</si>
  <si>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</si>
  <si>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</si>
  <si>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</si>
  <si>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</si>
  <si>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</si>
  <si>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</si>
  <si>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</si>
  <si>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</si>
  <si>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</si>
  <si>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</si>
  <si>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</si>
  <si>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</si>
  <si>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</si>
  <si>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</si>
  <si>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</si>
  <si>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</si>
  <si>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</si>
  <si>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</si>
  <si>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</si>
  <si>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</si>
  <si>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</si>
  <si>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</si>
  <si>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</si>
  <si>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</si>
  <si>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</si>
  <si>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</si>
  <si>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</si>
  <si>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</si>
  <si>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</si>
  <si>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</si>
  <si>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</si>
  <si>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</si>
  <si>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</si>
  <si>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</si>
  <si>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</si>
  <si>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</si>
  <si>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</si>
  <si>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</si>
  <si>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</si>
  <si>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</si>
  <si>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</si>
  <si>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</si>
  <si>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</si>
  <si>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</si>
  <si>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</si>
  <si>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</si>
  <si>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</si>
  <si>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</si>
  <si>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</si>
  <si>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</si>
  <si>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</si>
  <si>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</si>
  <si>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</si>
  <si>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</si>
  <si>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</si>
  <si>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</si>
  <si>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</si>
  <si>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</si>
  <si>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</si>
  <si>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</si>
  <si>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</si>
  <si>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</si>
  <si>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</si>
  <si>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</si>
  <si>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</si>
  <si>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</si>
  <si>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</si>
  <si>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</si>
  <si>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</si>
  <si>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</si>
  <si>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</si>
  <si>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</si>
  <si>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</si>
  <si>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</si>
  <si>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</si>
  <si>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</si>
  <si>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</si>
  <si>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</si>
  <si>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</si>
  <si>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有線テレビ事業特別会計</t>
    <phoneticPr fontId="5"/>
  </si>
  <si>
    <t>介護保険特別会計（うち普通会計分）</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</si>
  <si>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</si>
  <si>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</si>
  <si>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</si>
  <si>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</si>
  <si>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</si>
  <si>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</si>
  <si>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</si>
  <si>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</si>
  <si>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</si>
  <si>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</si>
  <si>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</si>
  <si>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</si>
  <si>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</si>
  <si>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</si>
  <si>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</si>
  <si>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</si>
  <si>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</si>
  <si>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</si>
  <si>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</si>
  <si>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</si>
  <si>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工業用水道事業会計</t>
    <phoneticPr fontId="5"/>
  </si>
  <si>
    <t>下水道事業会計</t>
    <phoneticPr fontId="5"/>
  </si>
  <si>
    <t>市民病院きたはた事業会計</t>
    <phoneticPr fontId="5"/>
  </si>
  <si>
    <t>モーターボート競走事業会計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</si>
  <si>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</si>
  <si>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</si>
  <si>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</si>
  <si>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</si>
  <si>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</si>
  <si>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</si>
  <si>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</si>
  <si>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</si>
  <si>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</si>
  <si>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</si>
  <si>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</si>
  <si>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</si>
  <si>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</si>
  <si>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</si>
  <si>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</si>
  <si>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</si>
  <si>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</si>
  <si>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</si>
  <si>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</si>
  <si>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</si>
  <si>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</si>
  <si>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</si>
  <si>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</si>
  <si>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</si>
  <si>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</si>
  <si>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</si>
  <si>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</si>
  <si>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</si>
  <si>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</si>
  <si>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</si>
  <si>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</si>
  <si>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</si>
  <si>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</si>
  <si>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</si>
  <si>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</si>
  <si>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</si>
  <si>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</si>
  <si>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</si>
  <si>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</si>
  <si>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</si>
  <si>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</si>
  <si>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</si>
  <si>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</si>
  <si>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</si>
  <si>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</si>
  <si>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</si>
  <si>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</si>
  <si>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</si>
  <si>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</si>
  <si>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</si>
  <si>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</si>
  <si>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</si>
  <si>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</si>
  <si>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</si>
  <si>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</si>
  <si>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</si>
  <si>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</si>
  <si>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</si>
  <si>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</si>
  <si>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</si>
  <si>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</si>
  <si>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</si>
  <si>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</si>
  <si>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</si>
  <si>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</si>
  <si>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</si>
  <si>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</si>
  <si>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</si>
  <si>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</si>
  <si>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</si>
  <si>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</si>
  <si>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</si>
  <si>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</si>
  <si>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</si>
  <si>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</si>
  <si>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</si>
  <si>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</si>
  <si>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</si>
  <si>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</si>
  <si>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</si>
  <si>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</si>
  <si>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</si>
  <si>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</si>
  <si>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</si>
  <si>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</si>
  <si>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</si>
  <si>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</si>
  <si>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</si>
  <si>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</si>
  <si>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</si>
  <si>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</si>
  <si>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</si>
  <si>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</si>
  <si>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</si>
  <si>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</si>
  <si>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</si>
  <si>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</si>
  <si>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</si>
  <si>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</si>
  <si>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</si>
  <si>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</si>
  <si>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</si>
  <si>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</si>
  <si>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</si>
  <si>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</si>
  <si>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</si>
  <si>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</si>
  <si>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</si>
  <si>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</si>
  <si>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</si>
  <si>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</si>
  <si>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</si>
  <si>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</si>
  <si>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</si>
  <si>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</si>
  <si>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</si>
  <si>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</si>
  <si>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</si>
  <si>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</si>
  <si>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</si>
  <si>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</si>
  <si>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</si>
  <si>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</si>
  <si>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</si>
  <si>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</si>
  <si>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</si>
  <si>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</si>
  <si>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</si>
  <si>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</si>
  <si>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</si>
  <si>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</si>
  <si>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</si>
  <si>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</si>
  <si>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</si>
  <si>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</si>
  <si>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</si>
  <si>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</si>
  <si>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</si>
  <si>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</si>
  <si>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</si>
  <si>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</si>
  <si>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</si>
  <si>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</si>
  <si>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</si>
  <si>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</si>
  <si>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</si>
  <si>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</si>
  <si>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</si>
  <si>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</si>
  <si>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3.53</t>
  </si>
  <si>
    <t>▲ 3.16</t>
  </si>
  <si>
    <t>▲ 4.74</t>
  </si>
  <si>
    <t>▲ 2.82</t>
  </si>
  <si>
    <t>モーターボート競走事業会計</t>
  </si>
  <si>
    <t>水道事業会計</t>
  </si>
  <si>
    <t>一般会計</t>
  </si>
  <si>
    <t>市民病院きたはた事業会計</t>
  </si>
  <si>
    <t>下水道事業会計</t>
  </si>
  <si>
    <t>国民健康保険特別会計</t>
  </si>
  <si>
    <t>▲ 0.36</t>
  </si>
  <si>
    <t>介護保険特別会計（普通会計除く）</t>
  </si>
  <si>
    <t>工業用水道事業会計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</si>
  <si>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</si>
  <si>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</si>
  <si>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</si>
  <si>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</si>
  <si>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</si>
  <si>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</si>
  <si>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</si>
  <si>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</si>
  <si>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ふるさと寄附金基金</t>
    <phoneticPr fontId="5"/>
  </si>
  <si>
    <t>響創のまちづくり基金</t>
    <phoneticPr fontId="5"/>
  </si>
  <si>
    <t>公共施設整備基金</t>
    <phoneticPr fontId="5"/>
  </si>
  <si>
    <t>有線テレビ運営基金</t>
    <phoneticPr fontId="5"/>
  </si>
  <si>
    <t>福祉基金</t>
    <phoneticPr fontId="5"/>
  </si>
  <si>
    <t>法適用企業</t>
  </si>
  <si>
    <t>法非適用企業</t>
  </si>
  <si>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</si>
  <si>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</si>
  <si>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phoneticPr fontId="2"/>
  </si>
  <si>
    <t>佐賀市町総合事務組合（特別会計）</t>
    <rPh sb="11" eb="13">
      <t>トクベツ</t>
    </rPh>
    <phoneticPr fontId="2"/>
  </si>
  <si>
    <t>唐津市土地開発公社</t>
    <phoneticPr fontId="2"/>
  </si>
  <si>
    <t>唐津市文化事業団</t>
    <phoneticPr fontId="2"/>
  </si>
  <si>
    <t>肥前風力エネルギー開発</t>
    <phoneticPr fontId="2"/>
  </si>
  <si>
    <t>桃山天下市</t>
    <phoneticPr fontId="2"/>
  </si>
  <si>
    <t>鳴神の庄</t>
    <phoneticPr fontId="2"/>
  </si>
  <si>
    <t>鳴神温泉</t>
    <phoneticPr fontId="2"/>
  </si>
  <si>
    <t>キコリななやま</t>
    <phoneticPr fontId="2"/>
  </si>
  <si>
    <t>唐津市スポーツ協会</t>
    <rPh sb="7" eb="9">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</si>
  <si>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</si>
  <si>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</si>
  <si>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</si>
  <si>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</si>
  <si>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</si>
  <si>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</si>
  <si>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</si>
  <si>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</si>
  <si>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</si>
  <si>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</si>
  <si>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</si>
  <si>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</si>
  <si>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</si>
  <si>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将来負担比率、実質公債費比率とも類似団体と比較して高い水準にあるが、Ｒ２年度はいずれの数値も前年度より改善した。
下水道事業会計等への公営企業債等繰入見込額の増加により将来負担額は増加し、基準財政需要額算入見込額は減少したが、充当可能基金の増加により将来負担比率の数値は改善している。
また、実質公債費比率は、過疎対策事業債等の元金の償還が始まったことによる元利償還金の増加や、公営企業債の元利償還金に対する繰入金が増加した一方で、標準税収入額等の増加により数値は改善した。
今後は合併特例債を活用した大型事業の実施により、将来負担比率、実質公債費比率ともに増加に転じることが予測されるため、これまで以上に公債費の適正化に取り組んでいく必要がある。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</si>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</sst>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E08F-4E18-998B-0D5286BD8F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127258</c:v>
                </c:pt>
                <c:pt idx="1">
                  <c:v>73931</c:v>
                </c:pt>
                <c:pt idx="2">
                  <c:v>101081</c:v>
                </c:pt>
                <c:pt idx="3">
                  <c:v>77688</c:v>
                </c:pt>
                <c:pt idx="4">
                  <c:v>82755</c:v>
                </c:pt>
              </c:numCache>
            </c:numRef>
          </c:val>
          <c:smooth val="0"/>
          <c:extLst>
            <c:ext xmlns:c16="http://schemas.microsoft.com/office/drawing/2014/chart" uri="{C3380CC4-5D6E-409C-BE32-E72D297353CC}">
              <c16:uniqueId val="{00000001-E08F-4E18-998B-0D5286BD8F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3.27</c:v>
                </c:pt>
                <c:pt idx="1">
                  <c:v>3.18</c:v>
                </c:pt>
                <c:pt idx="2">
                  <c:v>1.71</c:v>
                </c:pt>
                <c:pt idx="3">
                  <c:v>2.77</c:v>
                </c:pt>
                <c:pt idx="4">
                  <c:v>4.59</c:v>
                </c:pt>
              </c:numCache>
            </c:numRef>
          </c:val>
          <c:extLst>
            <c:ext xmlns:c16="http://schemas.microsoft.com/office/drawing/2014/chart" uri="{C3380CC4-5D6E-409C-BE32-E72D297353CC}">
              <c16:uniqueId val="{00000000-AECA-4B77-9A83-9D9C93509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8.42</c:v>
                </c:pt>
                <c:pt idx="1">
                  <c:v>7.22</c:v>
                </c:pt>
                <c:pt idx="2">
                  <c:v>5.99</c:v>
                </c:pt>
                <c:pt idx="3">
                  <c:v>3.11</c:v>
                </c:pt>
                <c:pt idx="4">
                  <c:v>3.32</c:v>
                </c:pt>
              </c:numCache>
            </c:numRef>
          </c:val>
          <c:extLst>
            <c:ext xmlns:c16="http://schemas.microsoft.com/office/drawing/2014/chart" uri="{C3380CC4-5D6E-409C-BE32-E72D297353CC}">
              <c16:uniqueId val="{00000001-AECA-4B77-9A83-9D9C93509C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-3.53</c:v>
                </c:pt>
                <c:pt idx="1">
                  <c:v>-3.16</c:v>
                </c:pt>
                <c:pt idx="2">
                  <c:v>-4.74</c:v>
                </c:pt>
                <c:pt idx="3">
                  <c:v>-2.82</c:v>
                </c:pt>
                <c:pt idx="4">
                  <c:v>0.68</c:v>
                </c:pt>
              </c:numCache>
            </c:numRef>
          </c:val>
          <c:smooth val="0"/>
          <c:extLst>
            <c:ext xmlns:c16="http://schemas.microsoft.com/office/drawing/2014/chart" uri="{C3380CC4-5D6E-409C-BE32-E72D297353CC}">
              <c16:uniqueId val="{00000002-AECA-4B77-9A83-9D9C93509C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1.62</c:v>
                </c:pt>
                <c:pt idx="2">
                  <c:v>#N/A</c:v>
                </c:pt>
                <c:pt idx="3">
                  <c:v>1.07</c:v>
                </c:pt>
                <c:pt idx="4">
                  <c:v>#N/A</c:v>
                </c:pt>
                <c:pt idx="5">
                  <c:v>0.13</c:v>
                </c:pt>
                <c:pt idx="6">
                  <c:v>#N/A</c:v>
                </c:pt>
                <c:pt idx="7">
                  <c:v>0.56000000000000005</c:v>
                </c:pt>
                <c:pt idx="8">
                  <c:v>#N/A</c:v>
                </c:pt>
                <c:pt idx="9">
                  <c:v>0.13</c:v>
                </c:pt>
              </c:numCache>
            </c:numRef>
          </c:val>
          <c:extLst>
            <c:ext xmlns:c16="http://schemas.microsoft.com/office/drawing/2014/chart" uri="{C3380CC4-5D6E-409C-BE32-E72D297353CC}">
              <c16:uniqueId val="{00000000-AA69-4199-B081-8E4DBE65D0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69-4199-B081-8E4DBE65D087}"/>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0.23</c:v>
                </c:pt>
                <c:pt idx="4">
                  <c:v>#N/A</c:v>
                </c:pt>
                <c:pt idx="5">
                  <c:v>0.3</c:v>
                </c:pt>
                <c:pt idx="6">
                  <c:v>#N/A</c:v>
                </c:pt>
                <c:pt idx="7">
                  <c:v>0.32</c:v>
                </c:pt>
                <c:pt idx="8">
                  <c:v>#N/A</c:v>
                </c:pt>
                <c:pt idx="9">
                  <c:v>0.4</c:v>
                </c:pt>
              </c:numCache>
            </c:numRef>
          </c:val>
          <c:extLst>
            <c:ext xmlns:c16="http://schemas.microsoft.com/office/drawing/2014/chart" uri="{C3380CC4-5D6E-409C-BE32-E72D297353CC}">
              <c16:uniqueId val="{00000002-AA69-4199-B081-8E4DBE65D087}"/>
            </c:ext>
          </c:extLst>
        </c:ser>
        <c:ser>
          <c:idx val="3"/>
          <c:order val="3"/>
          <c:tx>
            <c:strRef>
              <c:f>データシート!$A$30</c:f>
              <c:strCache>
                <c:ptCount val="1"/>
                <c:pt idx="0">
                  <c:v>介護保険特別会計（普通会計除く）</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0.35</c:v>
                </c:pt>
                <c:pt idx="2">
                  <c:v>#N/A</c:v>
                </c:pt>
                <c:pt idx="3">
                  <c:v>0.85</c:v>
                </c:pt>
                <c:pt idx="4">
                  <c:v>#N/A</c:v>
                </c:pt>
                <c:pt idx="5">
                  <c:v>0.99</c:v>
                </c:pt>
                <c:pt idx="6">
                  <c:v>#N/A</c:v>
                </c:pt>
                <c:pt idx="7">
                  <c:v>0.62</c:v>
                </c:pt>
                <c:pt idx="8">
                  <c:v>#N/A</c:v>
                </c:pt>
                <c:pt idx="9">
                  <c:v>0.71</c:v>
                </c:pt>
              </c:numCache>
            </c:numRef>
          </c:val>
          <c:extLst>
            <c:ext xmlns:c16="http://schemas.microsoft.com/office/drawing/2014/chart" uri="{C3380CC4-5D6E-409C-BE32-E72D297353CC}">
              <c16:uniqueId val="{00000003-AA69-4199-B081-8E4DBE65D08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0.36</c:v>
                </c:pt>
                <c:pt idx="1">
                  <c:v>#N/A</c:v>
                </c:pt>
                <c:pt idx="2">
                  <c:v>#N/A</c:v>
                </c:pt>
                <c:pt idx="3">
                  <c:v>0.56000000000000005</c:v>
                </c:pt>
                <c:pt idx="4">
                  <c:v>#N/A</c:v>
                </c:pt>
                <c:pt idx="5">
                  <c:v>0.8</c:v>
                </c:pt>
                <c:pt idx="6">
                  <c:v>#N/A</c:v>
                </c:pt>
                <c:pt idx="7">
                  <c:v>1.59</c:v>
                </c:pt>
                <c:pt idx="8">
                  <c:v>#N/A</c:v>
                </c:pt>
                <c:pt idx="9">
                  <c:v>0.79</c:v>
                </c:pt>
              </c:numCache>
            </c:numRef>
          </c:val>
          <c:extLst>
            <c:ext xmlns:c16="http://schemas.microsoft.com/office/drawing/2014/chart" uri="{C3380CC4-5D6E-409C-BE32-E72D297353CC}">
              <c16:uniqueId val="{00000004-AA69-4199-B081-8E4DBE65D08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c:ext xmlns:c16="http://schemas.microsoft.com/office/drawing/2014/chart" uri="{C3380CC4-5D6E-409C-BE32-E72D297353CC}">
              <c16:uniqueId val="{00000005-AA69-4199-B081-8E4DBE65D087}"/>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1.45</c:v>
                </c:pt>
                <c:pt idx="2">
                  <c:v>#N/A</c:v>
                </c:pt>
                <c:pt idx="3">
                  <c:v>1.44</c:v>
                </c:pt>
                <c:pt idx="4">
                  <c:v>#N/A</c:v>
                </c:pt>
                <c:pt idx="5">
                  <c:v>1.59</c:v>
                </c:pt>
                <c:pt idx="6">
                  <c:v>#N/A</c:v>
                </c:pt>
                <c:pt idx="7">
                  <c:v>0.65</c:v>
                </c:pt>
                <c:pt idx="8">
                  <c:v>#N/A</c:v>
                </c:pt>
                <c:pt idx="9">
                  <c:v>1.54</c:v>
                </c:pt>
              </c:numCache>
            </c:numRef>
          </c:val>
          <c:extLst>
            <c:ext xmlns:c16="http://schemas.microsoft.com/office/drawing/2014/chart" uri="{C3380CC4-5D6E-409C-BE32-E72D297353CC}">
              <c16:uniqueId val="{00000006-AA69-4199-B081-8E4DBE65D08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3.13</c:v>
                </c:pt>
                <c:pt idx="2">
                  <c:v>#N/A</c:v>
                </c:pt>
                <c:pt idx="3">
                  <c:v>3.07</c:v>
                </c:pt>
                <c:pt idx="4">
                  <c:v>#N/A</c:v>
                </c:pt>
                <c:pt idx="5">
                  <c:v>1.62</c:v>
                </c:pt>
                <c:pt idx="6">
                  <c:v>#N/A</c:v>
                </c:pt>
                <c:pt idx="7">
                  <c:v>2.66</c:v>
                </c:pt>
                <c:pt idx="8">
                  <c:v>#N/A</c:v>
                </c:pt>
                <c:pt idx="9">
                  <c:v>4.46</c:v>
                </c:pt>
              </c:numCache>
            </c:numRef>
          </c:val>
          <c:extLst>
            <c:ext xmlns:c16="http://schemas.microsoft.com/office/drawing/2014/chart" uri="{C3380CC4-5D6E-409C-BE32-E72D297353CC}">
              <c16:uniqueId val="{00000007-AA69-4199-B081-8E4DBE65D0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4.6900000000000004</c:v>
                </c:pt>
                <c:pt idx="2">
                  <c:v>#N/A</c:v>
                </c:pt>
                <c:pt idx="3">
                  <c:v>4.3099999999999996</c:v>
                </c:pt>
                <c:pt idx="4">
                  <c:v>#N/A</c:v>
                </c:pt>
                <c:pt idx="5">
                  <c:v>5.05</c:v>
                </c:pt>
                <c:pt idx="6">
                  <c:v>#N/A</c:v>
                </c:pt>
                <c:pt idx="7">
                  <c:v>5.89</c:v>
                </c:pt>
                <c:pt idx="8">
                  <c:v>#N/A</c:v>
                </c:pt>
                <c:pt idx="9">
                  <c:v>6.08</c:v>
                </c:pt>
              </c:numCache>
            </c:numRef>
          </c:val>
          <c:extLst>
            <c:ext xmlns:c16="http://schemas.microsoft.com/office/drawing/2014/chart" uri="{C3380CC4-5D6E-409C-BE32-E72D297353CC}">
              <c16:uniqueId val="{00000008-AA69-4199-B081-8E4DBE65D087}"/>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13.26</c:v>
                </c:pt>
                <c:pt idx="2">
                  <c:v>#N/A</c:v>
                </c:pt>
                <c:pt idx="3">
                  <c:v>12.42</c:v>
                </c:pt>
                <c:pt idx="4">
                  <c:v>#N/A</c:v>
                </c:pt>
                <c:pt idx="5">
                  <c:v>15.63</c:v>
                </c:pt>
                <c:pt idx="6">
                  <c:v>#N/A</c:v>
                </c:pt>
                <c:pt idx="7">
                  <c:v>19.079999999999998</c:v>
                </c:pt>
                <c:pt idx="8">
                  <c:v>#N/A</c:v>
                </c:pt>
                <c:pt idx="9">
                  <c:v>16.27</c:v>
                </c:pt>
              </c:numCache>
            </c:numRef>
          </c:val>
          <c:extLst>
            <c:ext xmlns:c16="http://schemas.microsoft.com/office/drawing/2014/chart" uri="{C3380CC4-5D6E-409C-BE32-E72D297353CC}">
              <c16:uniqueId val="{00000009-AA69-4199-B081-8E4DBE65D0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7401</c:v>
                </c:pt>
                <c:pt idx="5">
                  <c:v>7522</c:v>
                </c:pt>
                <c:pt idx="8">
                  <c:v>7291</c:v>
                </c:pt>
                <c:pt idx="11">
                  <c:v>7123</c:v>
                </c:pt>
                <c:pt idx="14">
                  <c:v>7229</c:v>
                </c:pt>
              </c:numCache>
            </c:numRef>
          </c:val>
          <c:extLst>
            <c:ext xmlns:c16="http://schemas.microsoft.com/office/drawing/2014/chart" uri="{C3380CC4-5D6E-409C-BE32-E72D297353CC}">
              <c16:uniqueId val="{00000000-73B7-4EB1-B963-8F7DCB2054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1-73B7-4EB1-B963-8F7DCB2054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262</c:v>
                </c:pt>
                <c:pt idx="3">
                  <c:v>176</c:v>
                </c:pt>
                <c:pt idx="6">
                  <c:v>139</c:v>
                </c:pt>
                <c:pt idx="9">
                  <c:v>83</c:v>
                </c:pt>
                <c:pt idx="12">
                  <c:v>71</c:v>
                </c:pt>
              </c:numCache>
            </c:numRef>
          </c:val>
          <c:extLst>
            <c:ext xmlns:c16="http://schemas.microsoft.com/office/drawing/2014/chart" uri="{C3380CC4-5D6E-409C-BE32-E72D297353CC}">
              <c16:uniqueId val="{00000002-73B7-4EB1-B963-8F7DCB2054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B7-4EB1-B963-8F7DCB2054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2707</c:v>
                </c:pt>
                <c:pt idx="3">
                  <c:v>2681</c:v>
                </c:pt>
                <c:pt idx="6">
                  <c:v>2606</c:v>
                </c:pt>
                <c:pt idx="9">
                  <c:v>2305</c:v>
                </c:pt>
                <c:pt idx="12">
                  <c:v>2425</c:v>
                </c:pt>
              </c:numCache>
            </c:numRef>
          </c:val>
          <c:extLst>
            <c:ext xmlns:c16="http://schemas.microsoft.com/office/drawing/2014/chart" uri="{C3380CC4-5D6E-409C-BE32-E72D297353CC}">
              <c16:uniqueId val="{00000004-73B7-4EB1-B963-8F7DCB2054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B7-4EB1-B963-8F7DCB2054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B7-4EB1-B963-8F7DCB2054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8304</c:v>
                </c:pt>
                <c:pt idx="3">
                  <c:v>8306</c:v>
                </c:pt>
                <c:pt idx="6">
                  <c:v>8016</c:v>
                </c:pt>
                <c:pt idx="9">
                  <c:v>7801</c:v>
                </c:pt>
                <c:pt idx="12">
                  <c:v>7998</c:v>
                </c:pt>
              </c:numCache>
            </c:numRef>
          </c:val>
          <c:extLst>
            <c:ext xmlns:c16="http://schemas.microsoft.com/office/drawing/2014/chart" uri="{C3380CC4-5D6E-409C-BE32-E72D297353CC}">
              <c16:uniqueId val="{00000007-73B7-4EB1-B963-8F7DCB2054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3875</c:v>
                </c:pt>
                <c:pt idx="2">
                  <c:v>#N/A</c:v>
                </c:pt>
                <c:pt idx="3">
                  <c:v>#N/A</c:v>
                </c:pt>
                <c:pt idx="4">
                  <c:v>3642</c:v>
                </c:pt>
                <c:pt idx="5">
                  <c:v>#N/A</c:v>
                </c:pt>
                <c:pt idx="6">
                  <c:v>#N/A</c:v>
                </c:pt>
                <c:pt idx="7">
                  <c:v>3470</c:v>
                </c:pt>
                <c:pt idx="8">
                  <c:v>#N/A</c:v>
                </c:pt>
                <c:pt idx="9">
                  <c:v>#N/A</c:v>
                </c:pt>
                <c:pt idx="10">
                  <c:v>3066</c:v>
                </c:pt>
                <c:pt idx="11">
                  <c:v>#N/A</c:v>
                </c:pt>
                <c:pt idx="12">
                  <c:v>#N/A</c:v>
                </c:pt>
                <c:pt idx="13">
                  <c:v>3265</c:v>
                </c:pt>
                <c:pt idx="14">
                  <c:v>#N/A</c:v>
                </c:pt>
              </c:numCache>
            </c:numRef>
          </c:val>
          <c:smooth val="0"/>
          <c:extLst>
            <c:ext xmlns:c16="http://schemas.microsoft.com/office/drawing/2014/chart" uri="{C3380CC4-5D6E-409C-BE32-E72D297353CC}">
              <c16:uniqueId val="{00000008-73B7-4EB1-B963-8F7DCB2054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79391</c:v>
                </c:pt>
                <c:pt idx="5">
                  <c:v>82201</c:v>
                </c:pt>
                <c:pt idx="8">
                  <c:v>82173</c:v>
                </c:pt>
                <c:pt idx="11">
                  <c:v>80151</c:v>
                </c:pt>
                <c:pt idx="14">
                  <c:v>78376</c:v>
                </c:pt>
              </c:numCache>
            </c:numRef>
          </c:val>
          <c:extLst>
            <c:ext xmlns:c16="http://schemas.microsoft.com/office/drawing/2014/chart" uri="{C3380CC4-5D6E-409C-BE32-E72D297353CC}">
              <c16:uniqueId val="{00000000-A443-49FD-89FF-576D1C7DD5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2689</c:v>
                </c:pt>
                <c:pt idx="5">
                  <c:v>2836</c:v>
                </c:pt>
                <c:pt idx="8">
                  <c:v>3146</c:v>
                </c:pt>
                <c:pt idx="11">
                  <c:v>3193</c:v>
                </c:pt>
                <c:pt idx="14">
                  <c:v>2939</c:v>
                </c:pt>
              </c:numCache>
            </c:numRef>
          </c:val>
          <c:extLst>
            <c:ext xmlns:c16="http://schemas.microsoft.com/office/drawing/2014/chart" uri="{C3380CC4-5D6E-409C-BE32-E72D297353CC}">
              <c16:uniqueId val="{00000001-A443-49FD-89FF-576D1C7DD5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11039</c:v>
                </c:pt>
                <c:pt idx="5">
                  <c:v>11075</c:v>
                </c:pt>
                <c:pt idx="8">
                  <c:v>11863</c:v>
                </c:pt>
                <c:pt idx="11">
                  <c:v>10901</c:v>
                </c:pt>
                <c:pt idx="14">
                  <c:v>14709</c:v>
                </c:pt>
              </c:numCache>
            </c:numRef>
          </c:val>
          <c:extLst>
            <c:ext xmlns:c16="http://schemas.microsoft.com/office/drawing/2014/chart" uri="{C3380CC4-5D6E-409C-BE32-E72D297353CC}">
              <c16:uniqueId val="{00000002-A443-49FD-89FF-576D1C7DD5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3-49FD-89FF-576D1C7DD5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3-49FD-89FF-576D1C7DD5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1502</c:v>
                </c:pt>
                <c:pt idx="3">
                  <c:v>1336</c:v>
                </c:pt>
                <c:pt idx="6">
                  <c:v>1223</c:v>
                </c:pt>
                <c:pt idx="9">
                  <c:v>1140</c:v>
                </c:pt>
                <c:pt idx="12">
                  <c:v>1029</c:v>
                </c:pt>
              </c:numCache>
            </c:numRef>
          </c:val>
          <c:extLst>
            <c:ext xmlns:c16="http://schemas.microsoft.com/office/drawing/2014/chart" uri="{C3380CC4-5D6E-409C-BE32-E72D297353CC}">
              <c16:uniqueId val="{00000005-A443-49FD-89FF-576D1C7DD5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9322</c:v>
                </c:pt>
                <c:pt idx="3">
                  <c:v>9197</c:v>
                </c:pt>
                <c:pt idx="6">
                  <c:v>8845</c:v>
                </c:pt>
                <c:pt idx="9">
                  <c:v>8731</c:v>
                </c:pt>
                <c:pt idx="12">
                  <c:v>8845</c:v>
                </c:pt>
              </c:numCache>
            </c:numRef>
          </c:val>
          <c:extLst>
            <c:ext xmlns:c16="http://schemas.microsoft.com/office/drawing/2014/chart" uri="{C3380CC4-5D6E-409C-BE32-E72D297353CC}">
              <c16:uniqueId val="{00000006-A443-49FD-89FF-576D1C7DD5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443-49FD-89FF-576D1C7DD5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29561</c:v>
                </c:pt>
                <c:pt idx="3">
                  <c:v>29556</c:v>
                </c:pt>
                <c:pt idx="6">
                  <c:v>29059</c:v>
                </c:pt>
                <c:pt idx="9">
                  <c:v>29750</c:v>
                </c:pt>
                <c:pt idx="12">
                  <c:v>31277</c:v>
                </c:pt>
              </c:numCache>
            </c:numRef>
          </c:val>
          <c:extLst>
            <c:ext xmlns:c16="http://schemas.microsoft.com/office/drawing/2014/chart" uri="{C3380CC4-5D6E-409C-BE32-E72D297353CC}">
              <c16:uniqueId val="{00000008-A443-49FD-89FF-576D1C7DD5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5144</c:v>
                </c:pt>
                <c:pt idx="3">
                  <c:v>2585</c:v>
                </c:pt>
                <c:pt idx="6">
                  <c:v>2537</c:v>
                </c:pt>
                <c:pt idx="9">
                  <c:v>1315</c:v>
                </c:pt>
                <c:pt idx="12">
                  <c:v>1244</c:v>
                </c:pt>
              </c:numCache>
            </c:numRef>
          </c:val>
          <c:extLst>
            <c:ext xmlns:c16="http://schemas.microsoft.com/office/drawing/2014/chart" uri="{C3380CC4-5D6E-409C-BE32-E72D297353CC}">
              <c16:uniqueId val="{00000009-A443-49FD-89FF-576D1C7DD5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85104</c:v>
                </c:pt>
                <c:pt idx="3">
                  <c:v>84283</c:v>
                </c:pt>
                <c:pt idx="6">
                  <c:v>85090</c:v>
                </c:pt>
                <c:pt idx="9">
                  <c:v>84585</c:v>
                </c:pt>
                <c:pt idx="12">
                  <c:v>84539</c:v>
                </c:pt>
              </c:numCache>
            </c:numRef>
          </c:val>
          <c:extLst>
            <c:ext xmlns:c16="http://schemas.microsoft.com/office/drawing/2014/chart" uri="{C3380CC4-5D6E-409C-BE32-E72D297353CC}">
              <c16:uniqueId val="{0000000A-A443-49FD-89FF-576D1C7DD5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37514</c:v>
                </c:pt>
                <c:pt idx="2">
                  <c:v>#N/A</c:v>
                </c:pt>
                <c:pt idx="3">
                  <c:v>#N/A</c:v>
                </c:pt>
                <c:pt idx="4">
                  <c:v>30844</c:v>
                </c:pt>
                <c:pt idx="5">
                  <c:v>#N/A</c:v>
                </c:pt>
                <c:pt idx="6">
                  <c:v>#N/A</c:v>
                </c:pt>
                <c:pt idx="7">
                  <c:v>29572</c:v>
                </c:pt>
                <c:pt idx="8">
                  <c:v>#N/A</c:v>
                </c:pt>
                <c:pt idx="9">
                  <c:v>#N/A</c:v>
                </c:pt>
                <c:pt idx="10">
                  <c:v>31275</c:v>
                </c:pt>
                <c:pt idx="11">
                  <c:v>#N/A</c:v>
                </c:pt>
                <c:pt idx="12">
                  <c:v>#N/A</c:v>
                </c:pt>
                <c:pt idx="13">
                  <c:v>30910</c:v>
                </c:pt>
                <c:pt idx="14">
                  <c:v>#N/A</c:v>
                </c:pt>
              </c:numCache>
            </c:numRef>
          </c:val>
          <c:smooth val="0"/>
          <c:extLst>
            <c:ext xmlns:c16="http://schemas.microsoft.com/office/drawing/2014/chart" uri="{C3380CC4-5D6E-409C-BE32-E72D297353CC}">
              <c16:uniqueId val="{0000000B-A443-49FD-89FF-576D1C7DD5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2055</c:v>
                </c:pt>
                <c:pt idx="1">
                  <c:v>1050</c:v>
                </c:pt>
                <c:pt idx="2">
                  <c:v>1140</c:v>
                </c:pt>
              </c:numCache>
            </c:numRef>
          </c:val>
          <c:extLst>
            <c:ext xmlns:c16="http://schemas.microsoft.com/office/drawing/2014/chart" uri="{C3380CC4-5D6E-409C-BE32-E72D297353CC}">
              <c16:uniqueId val="{00000000-D635-443B-AAB1-35DFE03F75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513</c:v>
                </c:pt>
                <c:pt idx="1">
                  <c:v>469</c:v>
                </c:pt>
                <c:pt idx="2">
                  <c:v>433</c:v>
                </c:pt>
              </c:numCache>
            </c:numRef>
          </c:val>
          <c:extLst>
            <c:ext xmlns:c16="http://schemas.microsoft.com/office/drawing/2014/chart" uri="{C3380CC4-5D6E-409C-BE32-E72D297353CC}">
              <c16:uniqueId val="{00000001-D635-443B-AAB1-35DFE03F75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11709</c:v>
                </c:pt>
                <c:pt idx="1">
                  <c:v>11257</c:v>
                </c:pt>
                <c:pt idx="2">
                  <c:v>14161</c:v>
                </c:pt>
              </c:numCache>
            </c:numRef>
          </c:val>
          <c:extLst>
            <c:ext xmlns:c16="http://schemas.microsoft.com/office/drawing/2014/chart" uri="{C3380CC4-5D6E-409C-BE32-E72D297353CC}">
              <c16:uniqueId val="{00000002-D635-443B-AAB1-35DFE03F75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{651EA768-13C6-46C5-84DF-280727AB6E95}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C2-4B00-8F17-F19C14A30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{D346832F-C3A1-4FB1-B9FB-FD2F2B6A0E80}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2-4B00-8F17-F19C14A30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{09684757-5DC9-4019-976E-8AED695FB6D9}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2-4B00-8F17-F19C14A30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{5865256D-5C82-456B-B862-D7A9EB6AC22D}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2-4B00-8F17-F19C14A30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{06115540-1050-4392-A2F4-609D52FC33E6}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2-4B00-8F17-F19C14A30A45}"/>
                </c:ext>
              </c:extLst>
            </c:dLbl>
            <c:dLbl>
              <c:idx val="8"/>
              <c:layout>
                <c:manualLayout>
                  <c:x val="-3.135925513787643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{2E6B63D5-6987-4D19-A5B2-9AB4C5F56DF7}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C2-4B00-8F17-F19C14A30A45}"/>
                </c:ext>
              </c:extLst>
            </c:dLbl>
            <c:dLbl>
              <c:idx val="16"/>
              <c:layout>
                <c:manualLayout>
                  <c:x val="-3.293114580126817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{8E2D1187-9353-447E-999E-EFCA3C9F0126}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C2-4B00-8F17-F19C14A30A45}"/>
                </c:ext>
              </c:extLst>
            </c:dLbl>
            <c:dLbl>
              <c:idx val="24"/>
              <c:layout>
                <c:manualLayout>
                  <c:x val="-2.85000013105156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{A6078504-7EE8-47B5-B659-DA4F06AB87FD}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C2-4B00-8F17-F19C14A30A45}"/>
                </c:ext>
              </c:extLst>
            </c:dLbl>
            <c:dLbl>
              <c:idx val="32"/>
              <c:layout>
                <c:manualLayout>
                  <c:x val="-3.553149998995271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{050032E3-B23C-49E2-A913-633FE3A11F95}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C2-4B00-8F17-F19C14A30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72.8</c:v>
                </c:pt>
                <c:pt idx="8">
                  <c:v>74</c:v>
                </c:pt>
                <c:pt idx="16">
                  <c:v>74.900000000000006</c:v>
                </c:pt>
                <c:pt idx="24">
                  <c:v>76.2</c:v>
                </c:pt>
                <c:pt idx="32">
                  <c:v>76.900000000000006</c:v>
                </c:pt>
              </c:numCache>
            </c:numRef>
          </c:xVal>
          <c:yVal>
            <c:numRef>
              <c:f>公会計指標分析・財政指標組合せ分析表!$BP$51:$DC$51</c:f>
              <c:numCache>
                <c:formatCode>#,##0.0;"▲ "#,##0.0</c:formatCode>
                <c:ptCount val="40"/>
                <c:pt idx="0">
                  <c:v>130.80000000000001</c:v>
                </c:pt>
                <c:pt idx="8">
                  <c:v>109.9</c:v>
                </c:pt>
                <c:pt idx="16">
                  <c:v>108.1</c:v>
                </c:pt>
                <c:pt idx="24">
                  <c:v>115.8</c:v>
                </c:pt>
                <c:pt idx="32">
                  <c:v>112.7</c:v>
                </c:pt>
              </c:numCache>
            </c:numRef>
          </c:yVal>
          <c:smooth val="0"/>
          <c:extLst>
            <c:ext xmlns:c16="http://schemas.microsoft.com/office/drawing/2014/chart" uri="{C3380CC4-5D6E-409C-BE32-E72D297353CC}">
              <c16:uniqueId val="{00000009-71C2-4B00-8F17-F19C14A30A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{06F69027-EC4C-44ED-8173-1C1F217ED47C}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C2-4B00-8F17-F19C14A30A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{343E6F78-71F2-4CE1-8E4F-376718147D9F}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2-4B00-8F17-F19C14A30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{1348DB0D-1661-4699-AEFD-4A9068825FDE}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2-4B00-8F17-F19C14A30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{52BBA9DA-4271-4A35-A7C8-9744DC362E8A}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2-4B00-8F17-F19C14A30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{6A628579-F6A7-465D-BAA8-0888D14CF15D}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2-4B00-8F17-F19C14A30A4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{C9CB803D-53B3-49AF-A16B-BC3422E2C115}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C2-4B00-8F17-F19C14A30A45}"/>
                </c:ext>
              </c:extLst>
            </c:dLbl>
            <c:dLbl>
              <c:idx val="16"/>
              <c:layout>
                <c:manualLayout>
                  <c:x val="-2.882195131114187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{F169309F-2C25-4C56-A3D0-AED75705BC51}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C2-4B00-8F17-F19C14A30A45}"/>
                </c:ext>
              </c:extLst>
            </c:dLbl>
            <c:dLbl>
              <c:idx val="24"/>
              <c:layout>
                <c:manualLayout>
                  <c:x val="-2.4675334319811958E-2"/>
                  <c:y val="-5.291003317500695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{AC487ED3-9759-4338-BBB5-9005A969E2D1}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C2-4B00-8F17-F19C14A30A45}"/>
                </c:ext>
              </c:extLst>
            </c:dLbl>
            <c:dLbl>
              <c:idx val="32"/>
              <c:layout>
                <c:manualLayout>
                  <c:x val="-4.2679488945509637E-2"/>
                  <c:y val="-7.656805103672342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{9BA5EB2C-834E-4921-91E3-86C4E895E37C}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C2-4B00-8F17-F19C14A30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71C2-4B00-8F17-F19C14A30A4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{DDCBCF4E-6BEE-4626-9B1A-A30F23BA3EA7}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F4-4099-A984-8BC218D479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{D4894AFE-9F74-4CF7-B9DA-3C8F02CF85F8}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F4-4099-A984-8BC218D479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{51F10938-2D99-4132-9B31-4943E882A6FD}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F4-4099-A984-8BC218D479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{9C62C87D-4240-4793-BC8A-C0AD755EDB1C}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F4-4099-A984-8BC218D479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{97BD59A4-FECA-4F34-A6CA-9D56CEEF7343}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F4-4099-A984-8BC218D479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{10207C0F-5879-44B9-A3F2-FA9EADCBEC24}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F4-4099-A984-8BC218D4796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{68986F50-CE88-472F-A509-70C78947EDBA}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F4-4099-A984-8BC218D4796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{7DCEE360-7B6D-4903-A837-BF16E6249B96}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F4-4099-A984-8BC218D479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{94D6A790-0DFA-4089-8FF7-EEAF0240E995}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F4-4099-A984-8BC218D479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13.5</c:v>
                </c:pt>
                <c:pt idx="16">
                  <c:v>13</c:v>
                </c:pt>
                <c:pt idx="24">
                  <c:v>12.3</c:v>
                </c:pt>
                <c:pt idx="32">
                  <c:v>11.9</c:v>
                </c:pt>
              </c:numCache>
            </c:numRef>
          </c:xVal>
          <c:yVal>
            <c:numRef>
              <c:f>公会計指標分析・財政指標組合せ分析表!$BP$73:$DC$73</c:f>
              <c:numCache>
                <c:formatCode>#,##0.0;"▲ "#,##0.0</c:formatCode>
                <c:ptCount val="40"/>
                <c:pt idx="0">
                  <c:v>130.80000000000001</c:v>
                </c:pt>
                <c:pt idx="8">
                  <c:v>109.9</c:v>
                </c:pt>
                <c:pt idx="16">
                  <c:v>108.1</c:v>
                </c:pt>
                <c:pt idx="24">
                  <c:v>115.8</c:v>
                </c:pt>
                <c:pt idx="32">
                  <c:v>112.7</c:v>
                </c:pt>
              </c:numCache>
            </c:numRef>
          </c:yVal>
          <c:smooth val="0"/>
          <c:extLst>
            <c:ext xmlns:c16="http://schemas.microsoft.com/office/drawing/2014/chart" uri="{C3380CC4-5D6E-409C-BE32-E72D297353CC}">
              <c16:uniqueId val="{00000009-34F4-4099-A984-8BC218D479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{AEBBB57A-3D40-4C9C-9750-0B22329EE4A8}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F4-4099-A984-8BC218D479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{08A68882-CEF4-460A-A0FB-091E40E82F0E}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F4-4099-A984-8BC218D479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{67263D1B-C9C0-45C2-AE75-96E777F84E7B}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F4-4099-A984-8BC218D479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{B0200D1C-1390-40C0-AF97-5EA5DCFAB1E4}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F4-4099-A984-8BC218D479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{31157E52-69F7-4964-8657-14A292B5FF03}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F4-4099-A984-8BC218D479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{4C06FB3C-A4FC-4526-84E8-D96390CE27B1}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F4-4099-A984-8BC218D4796D}"/>
                </c:ext>
              </c:extLst>
            </c:dLbl>
            <c:dLbl>
              <c:idx val="16"/>
              <c:layout>
                <c:manualLayout>
                  <c:x val="-3.567944534042781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{DDF89D6A-BABB-4995-98BF-4D9C48044933}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F4-4099-A984-8BC218D4796D}"/>
                </c:ext>
              </c:extLst>
            </c:dLbl>
            <c:dLbl>
              <c:idx val="24"/>
              <c:layout>
                <c:manualLayout>
                  <c:x val="-2.7588889003758669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{E6A99770-07D0-4AFA-9D22-3EB2A879F588}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F4-4099-A984-8BC218D479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{BFFE1462-6862-40A8-98DF-68532B0927E4}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F4-4099-A984-8BC218D479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34F4-4099-A984-8BC218D4796D}"/>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実質公債費比率は、年々減少傾向にあり、</a:t>
          </a:r>
          <a:r>
            <a:rPr kumimoji="1" lang="en-US" altLang="ja-JP" sz="1300">
              <a:solidFill>
                <a:sysClr val="windowText" lastClr="000000"/>
              </a:solidFill>
              <a:latin typeface="ＭＳ ゴシック" pitchFamily="49" charset="-128"/>
              <a:ea typeface="ＭＳ ゴシック" pitchFamily="49" charset="-128"/>
            </a:rPr>
            <a:t>R2</a:t>
          </a:r>
          <a:r>
            <a:rPr kumimoji="1" lang="ja-JP" altLang="en-US" sz="1300">
              <a:solidFill>
                <a:sysClr val="windowText" lastClr="000000"/>
              </a:solidFill>
              <a:latin typeface="ＭＳ ゴシック" pitchFamily="49" charset="-128"/>
              <a:ea typeface="ＭＳ ゴシック" pitchFamily="49" charset="-128"/>
            </a:rPr>
            <a:t>年度は、</a:t>
          </a:r>
          <a:r>
            <a:rPr kumimoji="1" lang="en-US" altLang="ja-JP" sz="1300">
              <a:solidFill>
                <a:sysClr val="windowText" lastClr="000000"/>
              </a:solidFill>
              <a:latin typeface="ＭＳ ゴシック" pitchFamily="49" charset="-128"/>
              <a:ea typeface="ＭＳ ゴシック" pitchFamily="49" charset="-128"/>
            </a:rPr>
            <a:t>R1</a:t>
          </a:r>
          <a:r>
            <a:rPr kumimoji="1" lang="ja-JP" altLang="en-US" sz="1300">
              <a:solidFill>
                <a:sysClr val="windowText" lastClr="000000"/>
              </a:solidFill>
              <a:latin typeface="ＭＳ ゴシック" pitchFamily="49" charset="-128"/>
              <a:ea typeface="ＭＳ ゴシック" pitchFamily="49" charset="-128"/>
            </a:rPr>
            <a:t>年度より</a:t>
          </a:r>
          <a:r>
            <a:rPr kumimoji="1" lang="en-US" altLang="ja-JP" sz="1300">
              <a:solidFill>
                <a:sysClr val="windowText" lastClr="000000"/>
              </a:solidFill>
              <a:latin typeface="ＭＳ ゴシック" pitchFamily="49" charset="-128"/>
              <a:ea typeface="ＭＳ ゴシック" pitchFamily="49" charset="-128"/>
            </a:rPr>
            <a:t>0.4</a:t>
          </a:r>
          <a:r>
            <a:rPr kumimoji="1" lang="ja-JP" altLang="en-US" sz="1300">
              <a:solidFill>
                <a:sysClr val="windowText" lastClr="000000"/>
              </a:solidFill>
              <a:latin typeface="ＭＳ ゴシック" pitchFamily="49" charset="-128"/>
              <a:ea typeface="ＭＳ ゴシック" pitchFamily="49" charset="-128"/>
            </a:rPr>
            <a:t>ポイント改善し</a:t>
          </a:r>
          <a:r>
            <a:rPr kumimoji="1" lang="en-US" altLang="ja-JP" sz="1300">
              <a:solidFill>
                <a:sysClr val="windowText" lastClr="000000"/>
              </a:solidFill>
              <a:latin typeface="ＭＳ ゴシック" pitchFamily="49" charset="-128"/>
              <a:ea typeface="ＭＳ ゴシック" pitchFamily="49" charset="-128"/>
            </a:rPr>
            <a:t>11.9</a:t>
          </a:r>
          <a:r>
            <a:rPr kumimoji="1" lang="ja-JP" altLang="en-US" sz="1300">
              <a:solidFill>
                <a:sysClr val="windowText" lastClr="000000"/>
              </a:solidFill>
              <a:latin typeface="ＭＳ ゴシック" pitchFamily="49" charset="-128"/>
              <a:ea typeface="ＭＳ ゴシック" pitchFamily="49" charset="-128"/>
            </a:rPr>
            <a:t>％となっている。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分子のうち元利償還金は、過疎対策事業債などの元金償還が始まったことにより増加し、更に公営企業債の元利償還金に対する繰入金は、下水道事業会計などが増加している。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実質公債費比率は年々減少傾向にあるが、類似団体と比較すると依然として高い水準であり、今後とも財政計画の数値を目標に公債費の抑制に努めるとともに、公営企業の経営健全化による繰出金の削減を図るなど健全な財政運営に努める。</a:t>
          </a:r>
          <a:endParaRPr kumimoji="1" lang="en-US" altLang="ja-JP" sz="13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年度の将来負担比率は、前年度より</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ポイント改善し、</a:t>
          </a:r>
          <a:r>
            <a:rPr kumimoji="1" lang="en-US" altLang="ja-JP" sz="1400">
              <a:solidFill>
                <a:sysClr val="windowText" lastClr="000000"/>
              </a:solidFill>
              <a:latin typeface="ＭＳ ゴシック" pitchFamily="49" charset="-128"/>
              <a:ea typeface="ＭＳ ゴシック" pitchFamily="49" charset="-128"/>
            </a:rPr>
            <a:t>112.7</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分子のうち将来負担額は増加し、基準財政需要額算入見込額は減少したが、充当可能基金の増加により、数値は改善している。しかしながら、類似団体平均と比較すると依然として高い水準で推移しており、今後は、財政計画に基づく地方債の現在高の漸減及び公営企業の経営健全化による繰出金の削減を図り、財政の健全化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・これは、財政調整財源として財政調整基金を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百万円、個性が輝き活力あるまちづくりを推進するための事業の財源としてふるさと振興基金を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百万円、市民の連帯の強化及び地域振興を図る事業の財源として響創のまちづくり基金を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百万円取崩した一方、財政調整基金に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百万円、ふるさと寄附金の増加によりふるさと寄附金基金に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百万円を、モーターボート競走事業収益金などを響創のまちづくり基金に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百万円積み立てたことによる増加などが主な要因である。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・ふるさと寄附金基金：特別支援教育費や小学校ＩＣＴ教育推進事業費など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・響創のまちづくり基金：モーターボート競走事業収益金や運用利子を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百万円積み立てた一方で、教育・保育施設給付費や子どもの医療費助成費など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・公共施設整備基金：鏡山小学校改築事業費、浜玉市民センター等改修整備費、佐志中学校校舎等大規模改造事業費などの財源として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・財政計画に基づき積立を行ってきたが、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年度以降、合併特例期間の終了に伴う普通交付税の段階的縮減が始まり一般財源が減少した結果、取り崩し額が増加したため、基金残高が減少している。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年度においては、財源調整のため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百万円取崩したが、歳計剰余金処分など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・事業会計の償還に対する繰出しのため取崩しを行ったことが要因である。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平成２８年度で７２．８％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xdr:cNvCxnSpPr/>
      </xdr:nvCxnSpPr>
      <xdr:spPr>
        <a:xfrm flipV="1">
          <a:off x="4760595" y="5309235"/>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xdr:cNvSpPr txBox="1"/>
      </xdr:nvSpPr>
      <xdr:spPr>
        <a:xfrm>
          <a:off x="4813300" y="664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xdr:cNvCxnSpPr/>
      </xdr:nvCxnSpPr>
      <xdr:spPr>
        <a:xfrm>
          <a:off x="4673600" y="664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129134</xdr:rowOff>
    </xdr:from>
    <xdr:ext cx="405111" cy="259045"/>
    <xdr:sp macro="" textlink="">
      <xdr:nvSpPr>
        <xdr:cNvPr id="70" name="有形固定資産減価償却率平均値テキスト"/>
        <xdr:cNvSpPr txBox="1"/>
      </xdr:nvSpPr>
      <xdr:spPr>
        <a:xfrm>
          <a:off x="4813300" y="5872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xdr:cNvSpPr/>
      </xdr:nvSpPr>
      <xdr:spPr>
        <a:xfrm>
          <a:off x="47117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160444</xdr:rowOff>
    </xdr:from>
    <xdr:to>
      <xdr:col>23</xdr:col>
      <xdr:colOff>136525</xdr:colOff>
      <xdr:row>34</xdr:row>
      <xdr:rowOff>90594</xdr:rowOff>
    </xdr:to>
    <xdr:sp macro="" textlink="">
      <xdr:nvSpPr>
        <xdr:cNvPr id="81" name="楕円 80"/>
        <xdr:cNvSpPr/>
      </xdr:nvSpPr>
      <xdr:spPr>
        <a:xfrm>
          <a:off x="4711700" y="65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75371</xdr:rowOff>
    </xdr:from>
    <xdr:ext cx="405111" cy="259045"/>
    <xdr:sp macro="" textlink="">
      <xdr:nvSpPr>
        <xdr:cNvPr id="82" name="有形固定資産減価償却率該当値テキスト"/>
        <xdr:cNvSpPr txBox="1"/>
      </xdr:nvSpPr>
      <xdr:spPr>
        <a:xfrm>
          <a:off x="4813300" y="6504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135255</xdr:rowOff>
    </xdr:from>
    <xdr:to>
      <xdr:col>19</xdr:col>
      <xdr:colOff>187325</xdr:colOff>
      <xdr:row>34</xdr:row>
      <xdr:rowOff>65405</xdr:rowOff>
    </xdr:to>
    <xdr:sp macro="" textlink="">
      <xdr:nvSpPr>
        <xdr:cNvPr id="83" name="楕円 82"/>
        <xdr:cNvSpPr/>
      </xdr:nvSpPr>
      <xdr:spPr>
        <a:xfrm>
          <a:off x="400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14605</xdr:rowOff>
    </xdr:from>
    <xdr:to>
      <xdr:col>23</xdr:col>
      <xdr:colOff>85725</xdr:colOff>
      <xdr:row>34</xdr:row>
      <xdr:rowOff>39794</xdr:rowOff>
    </xdr:to>
    <xdr:cxnSp macro="">
      <xdr:nvCxnSpPr>
        <xdr:cNvPr id="84" name="直線コネクタ 83"/>
        <xdr:cNvCxnSpPr/>
      </xdr:nvCxnSpPr>
      <xdr:spPr>
        <a:xfrm>
          <a:off x="4051300" y="6615430"/>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88477</xdr:rowOff>
    </xdr:from>
    <xdr:to>
      <xdr:col>15</xdr:col>
      <xdr:colOff>187325</xdr:colOff>
      <xdr:row>34</xdr:row>
      <xdr:rowOff>18627</xdr:rowOff>
    </xdr:to>
    <xdr:sp macro="" textlink="">
      <xdr:nvSpPr>
        <xdr:cNvPr id="85" name="楕円 84"/>
        <xdr:cNvSpPr/>
      </xdr:nvSpPr>
      <xdr:spPr>
        <a:xfrm>
          <a:off x="3238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139277</xdr:rowOff>
    </xdr:from>
    <xdr:to>
      <xdr:col>19</xdr:col>
      <xdr:colOff>136525</xdr:colOff>
      <xdr:row>34</xdr:row>
      <xdr:rowOff>14605</xdr:rowOff>
    </xdr:to>
    <xdr:cxnSp macro="">
      <xdr:nvCxnSpPr>
        <xdr:cNvPr id="86" name="直線コネクタ 85"/>
        <xdr:cNvCxnSpPr/>
      </xdr:nvCxnSpPr>
      <xdr:spPr>
        <a:xfrm>
          <a:off x="3289300" y="656865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56092</xdr:rowOff>
    </xdr:from>
    <xdr:to>
      <xdr:col>11</xdr:col>
      <xdr:colOff>187325</xdr:colOff>
      <xdr:row>33</xdr:row>
      <xdr:rowOff>157691</xdr:rowOff>
    </xdr:to>
    <xdr:sp macro="" textlink="">
      <xdr:nvSpPr>
        <xdr:cNvPr id="87" name="楕円 86"/>
        <xdr:cNvSpPr/>
      </xdr:nvSpPr>
      <xdr:spPr>
        <a:xfrm>
          <a:off x="2476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106892</xdr:rowOff>
    </xdr:from>
    <xdr:to>
      <xdr:col>15</xdr:col>
      <xdr:colOff>136525</xdr:colOff>
      <xdr:row>33</xdr:row>
      <xdr:rowOff>139277</xdr:rowOff>
    </xdr:to>
    <xdr:cxnSp macro="">
      <xdr:nvCxnSpPr>
        <xdr:cNvPr id="88" name="直線コネクタ 87"/>
        <xdr:cNvCxnSpPr/>
      </xdr:nvCxnSpPr>
      <xdr:spPr>
        <a:xfrm>
          <a:off x="2527300" y="65362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12912</xdr:rowOff>
    </xdr:from>
    <xdr:to>
      <xdr:col>7</xdr:col>
      <xdr:colOff>187325</xdr:colOff>
      <xdr:row>33</xdr:row>
      <xdr:rowOff>114512</xdr:rowOff>
    </xdr:to>
    <xdr:sp macro="" textlink="">
      <xdr:nvSpPr>
        <xdr:cNvPr id="89" name="楕円 88"/>
        <xdr:cNvSpPr/>
      </xdr:nvSpPr>
      <xdr:spPr>
        <a:xfrm>
          <a:off x="1714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63712</xdr:rowOff>
    </xdr:from>
    <xdr:to>
      <xdr:col>11</xdr:col>
      <xdr:colOff>136525</xdr:colOff>
      <xdr:row>33</xdr:row>
      <xdr:rowOff>106892</xdr:rowOff>
    </xdr:to>
    <xdr:cxnSp macro="">
      <xdr:nvCxnSpPr>
        <xdr:cNvPr id="90" name="直線コネクタ 89"/>
        <xdr:cNvCxnSpPr/>
      </xdr:nvCxnSpPr>
      <xdr:spPr>
        <a:xfrm>
          <a:off x="1765300" y="64930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91" name="n_1ave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93" name="n_3aveValue有形固定資産減価償却率"/>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4" name="n_4aveValue有形固定資産減価償却率"/>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56532</xdr:rowOff>
    </xdr:from>
    <xdr:ext cx="405111" cy="259045"/>
    <xdr:sp macro="" textlink="">
      <xdr:nvSpPr>
        <xdr:cNvPr id="95" name="n_1mainValue有形固定資産減価償却率"/>
        <xdr:cNvSpPr txBox="1"/>
      </xdr:nvSpPr>
      <xdr:spPr>
        <a:xfrm>
          <a:off x="38360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9754</xdr:rowOff>
    </xdr:from>
    <xdr:ext cx="405111" cy="259045"/>
    <xdr:sp macro="" textlink="">
      <xdr:nvSpPr>
        <xdr:cNvPr id="96" name="n_2mainValue有形固定資産減価償却率"/>
        <xdr:cNvSpPr txBox="1"/>
      </xdr:nvSpPr>
      <xdr:spPr>
        <a:xfrm>
          <a:off x="30867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148819</xdr:rowOff>
    </xdr:from>
    <xdr:ext cx="405111" cy="259045"/>
    <xdr:sp macro="" textlink="">
      <xdr:nvSpPr>
        <xdr:cNvPr id="97" name="n_3mainValue有形固定資産減価償却率"/>
        <xdr:cNvSpPr txBox="1"/>
      </xdr:nvSpPr>
      <xdr:spPr>
        <a:xfrm>
          <a:off x="23247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105639</xdr:rowOff>
    </xdr:from>
    <xdr:ext cx="405111" cy="259045"/>
    <xdr:sp macro="" textlink="">
      <xdr:nvSpPr>
        <xdr:cNvPr id="98" name="n_4mainValue有形固定資産減価償却率"/>
        <xdr:cNvSpPr txBox="1"/>
      </xdr:nvSpPr>
      <xdr:spPr>
        <a:xfrm>
          <a:off x="15627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下水道事業会計等への公営企業債等繰入見込額の増加により将来負担額は増加したものの、</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２年度の債務償還比率は、充当可能基金の増加などにより前年度より低くなっている。類似団体と比較して職員数が多く、人件費が高い水準にあるため、類似団体平均を上回っている。平成２９年策定の唐津市定員管理計画においては、平成３０年４月から令和５年４月まで職員数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３４３人以内を基本とし、引き続き適正な定員管理に取り組むこととしている。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xdr:cNvCxnSpPr/>
      </xdr:nvCxnSpPr>
      <xdr:spPr>
        <a:xfrm flipV="1">
          <a:off x="14793595" y="5270373"/>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xdr:cNvSpPr txBox="1"/>
      </xdr:nvSpPr>
      <xdr:spPr>
        <a:xfrm>
          <a:off x="14846300" y="668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xdr:cNvCxnSpPr/>
      </xdr:nvCxnSpPr>
      <xdr:spPr>
        <a:xfrm>
          <a:off x="1470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xdr:cNvSpPr txBox="1"/>
      </xdr:nvSpPr>
      <xdr:spPr>
        <a:xfrm>
          <a:off x="14846300" y="5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xdr:cNvCxnSpPr/>
      </xdr:nvCxnSpPr>
      <xdr:spPr>
        <a:xfrm>
          <a:off x="14706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121926</xdr:rowOff>
    </xdr:from>
    <xdr:ext cx="469744" cy="259045"/>
    <xdr:sp macro="" textlink="">
      <xdr:nvSpPr>
        <xdr:cNvPr id="133" name="債務償還比率平均値テキスト"/>
        <xdr:cNvSpPr txBox="1"/>
      </xdr:nvSpPr>
      <xdr:spPr>
        <a:xfrm>
          <a:off x="14846300" y="569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xdr:cNvSpPr/>
      </xdr:nvSpPr>
      <xdr:spPr>
        <a:xfrm>
          <a:off x="14744700" y="58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xdr:cNvSpPr/>
      </xdr:nvSpPr>
      <xdr:spPr>
        <a:xfrm>
          <a:off x="140335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xdr:cNvSpPr/>
      </xdr:nvSpPr>
      <xdr:spPr>
        <a:xfrm>
          <a:off x="12509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xdr:cNvSpPr/>
      </xdr:nvSpPr>
      <xdr:spPr>
        <a:xfrm>
          <a:off x="11747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123529</xdr:rowOff>
    </xdr:from>
    <xdr:to>
      <xdr:col>76</xdr:col>
      <xdr:colOff>73025</xdr:colOff>
      <xdr:row>31</xdr:row>
      <xdr:rowOff>53679</xdr:rowOff>
    </xdr:to>
    <xdr:sp macro="" textlink="">
      <xdr:nvSpPr>
        <xdr:cNvPr id="144" name="楕円 143"/>
        <xdr:cNvSpPr/>
      </xdr:nvSpPr>
      <xdr:spPr>
        <a:xfrm>
          <a:off x="14744700" y="60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101956</xdr:rowOff>
    </xdr:from>
    <xdr:ext cx="469744" cy="259045"/>
    <xdr:sp macro="" textlink="">
      <xdr:nvSpPr>
        <xdr:cNvPr id="145" name="債務償還比率該当値テキスト"/>
        <xdr:cNvSpPr txBox="1"/>
      </xdr:nvSpPr>
      <xdr:spPr>
        <a:xfrm>
          <a:off x="14846300" y="601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131816</xdr:rowOff>
    </xdr:from>
    <xdr:to>
      <xdr:col>72</xdr:col>
      <xdr:colOff>123825</xdr:colOff>
      <xdr:row>32</xdr:row>
      <xdr:rowOff>61966</xdr:rowOff>
    </xdr:to>
    <xdr:sp macro="" textlink="">
      <xdr:nvSpPr>
        <xdr:cNvPr id="146" name="楕円 145"/>
        <xdr:cNvSpPr/>
      </xdr:nvSpPr>
      <xdr:spPr>
        <a:xfrm>
          <a:off x="14033500" y="6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2879</xdr:rowOff>
    </xdr:from>
    <xdr:to>
      <xdr:col>76</xdr:col>
      <xdr:colOff>22225</xdr:colOff>
      <xdr:row>32</xdr:row>
      <xdr:rowOff>11166</xdr:rowOff>
    </xdr:to>
    <xdr:cxnSp macro="">
      <xdr:nvCxnSpPr>
        <xdr:cNvPr id="147" name="直線コネクタ 146"/>
        <xdr:cNvCxnSpPr/>
      </xdr:nvCxnSpPr>
      <xdr:spPr>
        <a:xfrm flipV="1">
          <a:off x="14084300" y="6089354"/>
          <a:ext cx="711200" cy="1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11631</xdr:rowOff>
    </xdr:from>
    <xdr:to>
      <xdr:col>68</xdr:col>
      <xdr:colOff>123825</xdr:colOff>
      <xdr:row>31</xdr:row>
      <xdr:rowOff>113231</xdr:rowOff>
    </xdr:to>
    <xdr:sp macro="" textlink="">
      <xdr:nvSpPr>
        <xdr:cNvPr id="148" name="楕円 147"/>
        <xdr:cNvSpPr/>
      </xdr:nvSpPr>
      <xdr:spPr>
        <a:xfrm>
          <a:off x="13271500" y="6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62431</xdr:rowOff>
    </xdr:from>
    <xdr:to>
      <xdr:col>72</xdr:col>
      <xdr:colOff>73025</xdr:colOff>
      <xdr:row>32</xdr:row>
      <xdr:rowOff>11166</xdr:rowOff>
    </xdr:to>
    <xdr:cxnSp macro="">
      <xdr:nvCxnSpPr>
        <xdr:cNvPr id="149" name="直線コネクタ 148"/>
        <xdr:cNvCxnSpPr/>
      </xdr:nvCxnSpPr>
      <xdr:spPr>
        <a:xfrm>
          <a:off x="13322300" y="6148906"/>
          <a:ext cx="762000" cy="1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139002</xdr:rowOff>
    </xdr:from>
    <xdr:to>
      <xdr:col>64</xdr:col>
      <xdr:colOff>123825</xdr:colOff>
      <xdr:row>31</xdr:row>
      <xdr:rowOff>69152</xdr:rowOff>
    </xdr:to>
    <xdr:sp macro="" textlink="">
      <xdr:nvSpPr>
        <xdr:cNvPr id="150" name="楕円 149"/>
        <xdr:cNvSpPr/>
      </xdr:nvSpPr>
      <xdr:spPr>
        <a:xfrm>
          <a:off x="12509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18352</xdr:rowOff>
    </xdr:from>
    <xdr:to>
      <xdr:col>68</xdr:col>
      <xdr:colOff>73025</xdr:colOff>
      <xdr:row>31</xdr:row>
      <xdr:rowOff>62431</xdr:rowOff>
    </xdr:to>
    <xdr:cxnSp macro="">
      <xdr:nvCxnSpPr>
        <xdr:cNvPr id="151" name="直線コネクタ 150"/>
        <xdr:cNvCxnSpPr/>
      </xdr:nvCxnSpPr>
      <xdr:spPr>
        <a:xfrm>
          <a:off x="12560300" y="6104827"/>
          <a:ext cx="762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476</xdr:rowOff>
    </xdr:from>
    <xdr:to>
      <xdr:col>60</xdr:col>
      <xdr:colOff>123825</xdr:colOff>
      <xdr:row>31</xdr:row>
      <xdr:rowOff>102076</xdr:rowOff>
    </xdr:to>
    <xdr:sp macro="" textlink="">
      <xdr:nvSpPr>
        <xdr:cNvPr id="152" name="楕円 151"/>
        <xdr:cNvSpPr/>
      </xdr:nvSpPr>
      <xdr:spPr>
        <a:xfrm>
          <a:off x="11747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18352</xdr:rowOff>
    </xdr:from>
    <xdr:to>
      <xdr:col>64</xdr:col>
      <xdr:colOff>73025</xdr:colOff>
      <xdr:row>31</xdr:row>
      <xdr:rowOff>51276</xdr:rowOff>
    </xdr:to>
    <xdr:cxnSp macro="">
      <xdr:nvCxnSpPr>
        <xdr:cNvPr id="153" name="直線コネクタ 152"/>
        <xdr:cNvCxnSpPr/>
      </xdr:nvCxnSpPr>
      <xdr:spPr>
        <a:xfrm flipV="1">
          <a:off x="11798300" y="6104827"/>
          <a:ext cx="762000" cy="3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79731</xdr:rowOff>
    </xdr:from>
    <xdr:ext cx="469744" cy="259045"/>
    <xdr:sp macro="" textlink="">
      <xdr:nvSpPr>
        <xdr:cNvPr id="154" name="n_1aveValue債務償還比率"/>
        <xdr:cNvSpPr txBox="1"/>
      </xdr:nvSpPr>
      <xdr:spPr>
        <a:xfrm>
          <a:off x="13836727" y="56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161942</xdr:rowOff>
    </xdr:from>
    <xdr:ext cx="469744" cy="259045"/>
    <xdr:sp macro="" textlink="">
      <xdr:nvSpPr>
        <xdr:cNvPr id="155" name="n_2aveValue債務償還比率"/>
        <xdr:cNvSpPr txBox="1"/>
      </xdr:nvSpPr>
      <xdr:spPr>
        <a:xfrm>
          <a:off x="130874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xdr:cNvSpPr txBox="1"/>
      </xdr:nvSpPr>
      <xdr:spPr>
        <a:xfrm>
          <a:off x="12325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xdr:cNvSpPr txBox="1"/>
      </xdr:nvSpPr>
      <xdr:spPr>
        <a:xfrm>
          <a:off x="11563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53093</xdr:rowOff>
    </xdr:from>
    <xdr:ext cx="469744" cy="259045"/>
    <xdr:sp macro="" textlink="">
      <xdr:nvSpPr>
        <xdr:cNvPr id="158" name="n_1mainValue債務償還比率"/>
        <xdr:cNvSpPr txBox="1"/>
      </xdr:nvSpPr>
      <xdr:spPr>
        <a:xfrm>
          <a:off x="13836727" y="63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104358</xdr:rowOff>
    </xdr:from>
    <xdr:ext cx="469744" cy="259045"/>
    <xdr:sp macro="" textlink="">
      <xdr:nvSpPr>
        <xdr:cNvPr id="159" name="n_2mainValue債務償還比率"/>
        <xdr:cNvSpPr txBox="1"/>
      </xdr:nvSpPr>
      <xdr:spPr>
        <a:xfrm>
          <a:off x="13087427" y="61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60279</xdr:rowOff>
    </xdr:from>
    <xdr:ext cx="469744" cy="259045"/>
    <xdr:sp macro="" textlink="">
      <xdr:nvSpPr>
        <xdr:cNvPr id="160" name="n_3mainValue債務償還比率"/>
        <xdr:cNvSpPr txBox="1"/>
      </xdr:nvSpPr>
      <xdr:spPr>
        <a:xfrm>
          <a:off x="12325427" y="61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93203</xdr:rowOff>
    </xdr:from>
    <xdr:ext cx="469744" cy="259045"/>
    <xdr:sp macro="" textlink="">
      <xdr:nvSpPr>
        <xdr:cNvPr id="161" name="n_4mainValue債務償還比率"/>
        <xdr:cNvSpPr txBox="1"/>
      </xdr:nvSpPr>
      <xdr:spPr>
        <a:xfrm>
          <a:off x="11563427" y="617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121429</xdr:rowOff>
    </xdr:from>
    <xdr:ext cx="405111" cy="259045"/>
    <xdr:sp macro="" textlink="">
      <xdr:nvSpPr>
        <xdr:cNvPr id="60" name="【道路】&#10;有形固定資産減価償却率平均値テキスト"/>
        <xdr:cNvSpPr txBox="1"/>
      </xdr:nvSpPr>
      <xdr:spPr>
        <a:xfrm>
          <a:off x="4673600" y="612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77978</xdr:rowOff>
    </xdr:from>
    <xdr:to>
      <xdr:col>24</xdr:col>
      <xdr:colOff>114300</xdr:colOff>
      <xdr:row>39</xdr:row>
      <xdr:rowOff>8128</xdr:rowOff>
    </xdr:to>
    <xdr:sp macro="" textlink="">
      <xdr:nvSpPr>
        <xdr:cNvPr id="71" name="楕円 70"/>
        <xdr:cNvSpPr/>
      </xdr:nvSpPr>
      <xdr:spPr>
        <a:xfrm>
          <a:off x="4584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56405</xdr:rowOff>
    </xdr:from>
    <xdr:ext cx="405111" cy="259045"/>
    <xdr:sp macro="" textlink="">
      <xdr:nvSpPr>
        <xdr:cNvPr id="72" name="【道路】&#10;有形固定資産減価償却率該当値テキスト"/>
        <xdr:cNvSpPr txBox="1"/>
      </xdr:nvSpPr>
      <xdr:spPr>
        <a:xfrm>
          <a:off x="46736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50546</xdr:rowOff>
    </xdr:from>
    <xdr:to>
      <xdr:col>20</xdr:col>
      <xdr:colOff>38100</xdr:colOff>
      <xdr:row>38</xdr:row>
      <xdr:rowOff>152146</xdr:rowOff>
    </xdr:to>
    <xdr:sp macro="" textlink="">
      <xdr:nvSpPr>
        <xdr:cNvPr id="73" name="楕円 72"/>
        <xdr:cNvSpPr/>
      </xdr:nvSpPr>
      <xdr:spPr>
        <a:xfrm>
          <a:off x="3746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101346</xdr:rowOff>
    </xdr:from>
    <xdr:to>
      <xdr:col>24</xdr:col>
      <xdr:colOff>63500</xdr:colOff>
      <xdr:row>38</xdr:row>
      <xdr:rowOff>128778</xdr:rowOff>
    </xdr:to>
    <xdr:cxnSp macro="">
      <xdr:nvCxnSpPr>
        <xdr:cNvPr id="74" name="直線コネクタ 73"/>
        <xdr:cNvCxnSpPr/>
      </xdr:nvCxnSpPr>
      <xdr:spPr>
        <a:xfrm>
          <a:off x="3797300" y="66164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101346</xdr:rowOff>
    </xdr:to>
    <xdr:cxnSp macro="">
      <xdr:nvCxnSpPr>
        <xdr:cNvPr id="76" name="直線コネクタ 75"/>
        <xdr:cNvCxnSpPr/>
      </xdr:nvCxnSpPr>
      <xdr:spPr>
        <a:xfrm>
          <a:off x="2908300" y="65844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160274</xdr:rowOff>
    </xdr:from>
    <xdr:to>
      <xdr:col>10</xdr:col>
      <xdr:colOff>165100</xdr:colOff>
      <xdr:row>38</xdr:row>
      <xdr:rowOff>90424</xdr:rowOff>
    </xdr:to>
    <xdr:sp macro="" textlink="">
      <xdr:nvSpPr>
        <xdr:cNvPr id="77" name="楕円 76"/>
        <xdr:cNvSpPr/>
      </xdr:nvSpPr>
      <xdr:spPr>
        <a:xfrm>
          <a:off x="1968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39624</xdr:rowOff>
    </xdr:from>
    <xdr:to>
      <xdr:col>15</xdr:col>
      <xdr:colOff>50800</xdr:colOff>
      <xdr:row>38</xdr:row>
      <xdr:rowOff>69342</xdr:rowOff>
    </xdr:to>
    <xdr:cxnSp macro="">
      <xdr:nvCxnSpPr>
        <xdr:cNvPr id="78" name="直線コネクタ 77"/>
        <xdr:cNvCxnSpPr/>
      </xdr:nvCxnSpPr>
      <xdr:spPr>
        <a:xfrm>
          <a:off x="2019300" y="65547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125984</xdr:rowOff>
    </xdr:from>
    <xdr:to>
      <xdr:col>6</xdr:col>
      <xdr:colOff>38100</xdr:colOff>
      <xdr:row>38</xdr:row>
      <xdr:rowOff>56135</xdr:rowOff>
    </xdr:to>
    <xdr:sp macro="" textlink="">
      <xdr:nvSpPr>
        <xdr:cNvPr id="79" name="楕円 78"/>
        <xdr:cNvSpPr/>
      </xdr:nvSpPr>
      <xdr:spPr>
        <a:xfrm>
          <a:off x="107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xdr:rowOff>
    </xdr:from>
    <xdr:to>
      <xdr:col>10</xdr:col>
      <xdr:colOff>114300</xdr:colOff>
      <xdr:row>38</xdr:row>
      <xdr:rowOff>39624</xdr:rowOff>
    </xdr:to>
    <xdr:cxnSp macro="">
      <xdr:nvCxnSpPr>
        <xdr:cNvPr id="80" name="直線コネクタ 79"/>
        <xdr:cNvCxnSpPr/>
      </xdr:nvCxnSpPr>
      <xdr:spPr>
        <a:xfrm>
          <a:off x="1130300" y="65204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1"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2" name="n_2aveValue【道路】&#10;有形固定資産減価償却率"/>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56659</xdr:rowOff>
    </xdr:from>
    <xdr:ext cx="405111" cy="259045"/>
    <xdr:sp macro="" textlink="">
      <xdr:nvSpPr>
        <xdr:cNvPr id="84" name="n_4aveValue【道路】&#10;有形固定資産減価償却率"/>
        <xdr:cNvSpPr txBox="1"/>
      </xdr:nvSpPr>
      <xdr:spPr>
        <a:xfrm>
          <a:off x="927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143273</xdr:rowOff>
    </xdr:from>
    <xdr:ext cx="405111" cy="259045"/>
    <xdr:sp macro="" textlink="">
      <xdr:nvSpPr>
        <xdr:cNvPr id="85" name="n_1mainValue【道路】&#10;有形固定資産減価償却率"/>
        <xdr:cNvSpPr txBox="1"/>
      </xdr:nvSpPr>
      <xdr:spPr>
        <a:xfrm>
          <a:off x="3582044"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111269</xdr:rowOff>
    </xdr:from>
    <xdr:ext cx="405111" cy="259045"/>
    <xdr:sp macro="" textlink="">
      <xdr:nvSpPr>
        <xdr:cNvPr id="86" name="n_2mainValue【道路】&#10;有形固定資産減価償却率"/>
        <xdr:cNvSpPr txBox="1"/>
      </xdr:nvSpPr>
      <xdr:spPr>
        <a:xfrm>
          <a:off x="2705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81551</xdr:rowOff>
    </xdr:from>
    <xdr:ext cx="405111" cy="259045"/>
    <xdr:sp macro="" textlink="">
      <xdr:nvSpPr>
        <xdr:cNvPr id="87" name="n_3mainValue【道路】&#10;有形固定資産減価償却率"/>
        <xdr:cNvSpPr txBox="1"/>
      </xdr:nvSpPr>
      <xdr:spPr>
        <a:xfrm>
          <a:off x="18167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47261</xdr:rowOff>
    </xdr:from>
    <xdr:ext cx="405111" cy="259045"/>
    <xdr:sp macro="" textlink="">
      <xdr:nvSpPr>
        <xdr:cNvPr id="88" name="n_4mainValue【道路】&#10;有形固定資産減価償却率"/>
        <xdr:cNvSpPr txBox="1"/>
      </xdr:nvSpPr>
      <xdr:spPr>
        <a:xfrm>
          <a:off x="927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13818</xdr:rowOff>
    </xdr:from>
    <xdr:to>
      <xdr:col>55</xdr:col>
      <xdr:colOff>50800</xdr:colOff>
      <xdr:row>38</xdr:row>
      <xdr:rowOff>115418</xdr:rowOff>
    </xdr:to>
    <xdr:sp macro="" textlink="">
      <xdr:nvSpPr>
        <xdr:cNvPr id="128" name="楕円 127"/>
        <xdr:cNvSpPr/>
      </xdr:nvSpPr>
      <xdr:spPr>
        <a:xfrm>
          <a:off x="10426700" y="6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36695</xdr:rowOff>
    </xdr:from>
    <xdr:ext cx="534377" cy="259045"/>
    <xdr:sp macro="" textlink="">
      <xdr:nvSpPr>
        <xdr:cNvPr id="129" name="【道路】&#10;一人当たり延長該当値テキスト"/>
        <xdr:cNvSpPr txBox="1"/>
      </xdr:nvSpPr>
      <xdr:spPr>
        <a:xfrm>
          <a:off x="10515600"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22276</xdr:rowOff>
    </xdr:from>
    <xdr:to>
      <xdr:col>50</xdr:col>
      <xdr:colOff>165100</xdr:colOff>
      <xdr:row>38</xdr:row>
      <xdr:rowOff>123876</xdr:rowOff>
    </xdr:to>
    <xdr:sp macro="" textlink="">
      <xdr:nvSpPr>
        <xdr:cNvPr id="130" name="楕円 129"/>
        <xdr:cNvSpPr/>
      </xdr:nvSpPr>
      <xdr:spPr>
        <a:xfrm>
          <a:off x="9588500" y="65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64618</xdr:rowOff>
    </xdr:from>
    <xdr:to>
      <xdr:col>55</xdr:col>
      <xdr:colOff>0</xdr:colOff>
      <xdr:row>38</xdr:row>
      <xdr:rowOff>73076</xdr:rowOff>
    </xdr:to>
    <xdr:cxnSp macro="">
      <xdr:nvCxnSpPr>
        <xdr:cNvPr id="131" name="直線コネクタ 130"/>
        <xdr:cNvCxnSpPr/>
      </xdr:nvCxnSpPr>
      <xdr:spPr>
        <a:xfrm flipV="1">
          <a:off x="9639300" y="6579718"/>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29553</xdr:rowOff>
    </xdr:from>
    <xdr:to>
      <xdr:col>46</xdr:col>
      <xdr:colOff>38100</xdr:colOff>
      <xdr:row>38</xdr:row>
      <xdr:rowOff>131153</xdr:rowOff>
    </xdr:to>
    <xdr:sp macro="" textlink="">
      <xdr:nvSpPr>
        <xdr:cNvPr id="132" name="楕円 131"/>
        <xdr:cNvSpPr/>
      </xdr:nvSpPr>
      <xdr:spPr>
        <a:xfrm>
          <a:off x="86995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73076</xdr:rowOff>
    </xdr:from>
    <xdr:to>
      <xdr:col>50</xdr:col>
      <xdr:colOff>114300</xdr:colOff>
      <xdr:row>38</xdr:row>
      <xdr:rowOff>80353</xdr:rowOff>
    </xdr:to>
    <xdr:cxnSp macro="">
      <xdr:nvCxnSpPr>
        <xdr:cNvPr id="133" name="直線コネクタ 132"/>
        <xdr:cNvCxnSpPr/>
      </xdr:nvCxnSpPr>
      <xdr:spPr>
        <a:xfrm flipV="1">
          <a:off x="8750300" y="658817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36640</xdr:rowOff>
    </xdr:from>
    <xdr:to>
      <xdr:col>41</xdr:col>
      <xdr:colOff>101600</xdr:colOff>
      <xdr:row>38</xdr:row>
      <xdr:rowOff>138240</xdr:rowOff>
    </xdr:to>
    <xdr:sp macro="" textlink="">
      <xdr:nvSpPr>
        <xdr:cNvPr id="134" name="楕円 133"/>
        <xdr:cNvSpPr/>
      </xdr:nvSpPr>
      <xdr:spPr>
        <a:xfrm>
          <a:off x="78105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80353</xdr:rowOff>
    </xdr:from>
    <xdr:to>
      <xdr:col>45</xdr:col>
      <xdr:colOff>177800</xdr:colOff>
      <xdr:row>38</xdr:row>
      <xdr:rowOff>87440</xdr:rowOff>
    </xdr:to>
    <xdr:cxnSp macro="">
      <xdr:nvCxnSpPr>
        <xdr:cNvPr id="135" name="直線コネクタ 134"/>
        <xdr:cNvCxnSpPr/>
      </xdr:nvCxnSpPr>
      <xdr:spPr>
        <a:xfrm flipV="1">
          <a:off x="7861300" y="659545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43269</xdr:rowOff>
    </xdr:from>
    <xdr:to>
      <xdr:col>36</xdr:col>
      <xdr:colOff>165100</xdr:colOff>
      <xdr:row>38</xdr:row>
      <xdr:rowOff>144869</xdr:rowOff>
    </xdr:to>
    <xdr:sp macro="" textlink="">
      <xdr:nvSpPr>
        <xdr:cNvPr id="136" name="楕円 135"/>
        <xdr:cNvSpPr/>
      </xdr:nvSpPr>
      <xdr:spPr>
        <a:xfrm>
          <a:off x="6921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87440</xdr:rowOff>
    </xdr:from>
    <xdr:to>
      <xdr:col>41</xdr:col>
      <xdr:colOff>50800</xdr:colOff>
      <xdr:row>38</xdr:row>
      <xdr:rowOff>94069</xdr:rowOff>
    </xdr:to>
    <xdr:cxnSp macro="">
      <xdr:nvCxnSpPr>
        <xdr:cNvPr id="137" name="直線コネクタ 136"/>
        <xdr:cNvCxnSpPr/>
      </xdr:nvCxnSpPr>
      <xdr:spPr>
        <a:xfrm flipV="1">
          <a:off x="6972300" y="66025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140403</xdr:rowOff>
    </xdr:from>
    <xdr:ext cx="534377" cy="259045"/>
    <xdr:sp macro="" textlink="">
      <xdr:nvSpPr>
        <xdr:cNvPr id="142" name="n_1mainValue【道路】&#10;一人当たり延長"/>
        <xdr:cNvSpPr txBox="1"/>
      </xdr:nvSpPr>
      <xdr:spPr>
        <a:xfrm>
          <a:off x="935941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147680</xdr:rowOff>
    </xdr:from>
    <xdr:ext cx="534377" cy="259045"/>
    <xdr:sp macro="" textlink="">
      <xdr:nvSpPr>
        <xdr:cNvPr id="143" name="n_2mainValue【道路】&#10;一人当たり延長"/>
        <xdr:cNvSpPr txBox="1"/>
      </xdr:nvSpPr>
      <xdr:spPr>
        <a:xfrm>
          <a:off x="84831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154767</xdr:rowOff>
    </xdr:from>
    <xdr:ext cx="534377" cy="259045"/>
    <xdr:sp macro="" textlink="">
      <xdr:nvSpPr>
        <xdr:cNvPr id="144" name="n_3mainValue【道路】&#10;一人当たり延長"/>
        <xdr:cNvSpPr txBox="1"/>
      </xdr:nvSpPr>
      <xdr:spPr>
        <a:xfrm>
          <a:off x="7594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161396</xdr:rowOff>
    </xdr:from>
    <xdr:ext cx="534377" cy="259045"/>
    <xdr:sp macro="" textlink="">
      <xdr:nvSpPr>
        <xdr:cNvPr id="145" name="n_4mainValue【道路】&#10;一人当たり延長"/>
        <xdr:cNvSpPr txBox="1"/>
      </xdr:nvSpPr>
      <xdr:spPr>
        <a:xfrm>
          <a:off x="67051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13987</xdr:rowOff>
    </xdr:from>
    <xdr:ext cx="405111" cy="259045"/>
    <xdr:sp macro="" textlink="">
      <xdr:nvSpPr>
        <xdr:cNvPr id="175" name="【橋りょう・トンネル】&#10;有形固定資産減価償却率平均値テキスト"/>
        <xdr:cNvSpPr txBox="1"/>
      </xdr:nvSpPr>
      <xdr:spPr>
        <a:xfrm>
          <a:off x="4673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38735</xdr:rowOff>
    </xdr:from>
    <xdr:to>
      <xdr:col>24</xdr:col>
      <xdr:colOff>114300</xdr:colOff>
      <xdr:row>63</xdr:row>
      <xdr:rowOff>140335</xdr:rowOff>
    </xdr:to>
    <xdr:sp macro="" textlink="">
      <xdr:nvSpPr>
        <xdr:cNvPr id="186" name="楕円 185"/>
        <xdr:cNvSpPr/>
      </xdr:nvSpPr>
      <xdr:spPr>
        <a:xfrm>
          <a:off x="45847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125112</xdr:rowOff>
    </xdr:from>
    <xdr:ext cx="405111" cy="259045"/>
    <xdr:sp macro="" textlink="">
      <xdr:nvSpPr>
        <xdr:cNvPr id="187" name="【橋りょう・トンネル】&#10;有形固定資産減価償却率該当値テキスト"/>
        <xdr:cNvSpPr txBox="1"/>
      </xdr:nvSpPr>
      <xdr:spPr>
        <a:xfrm>
          <a:off x="4673600" y="1075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88" name="楕円 187"/>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89535</xdr:rowOff>
    </xdr:to>
    <xdr:cxnSp macro="">
      <xdr:nvCxnSpPr>
        <xdr:cNvPr id="189" name="直線コネクタ 188"/>
        <xdr:cNvCxnSpPr/>
      </xdr:nvCxnSpPr>
      <xdr:spPr>
        <a:xfrm>
          <a:off x="3797300" y="108813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90" name="楕円 189"/>
        <xdr:cNvSpPr/>
      </xdr:nvSpPr>
      <xdr:spPr>
        <a:xfrm>
          <a:off x="2857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70485</xdr:rowOff>
    </xdr:from>
    <xdr:to>
      <xdr:col>19</xdr:col>
      <xdr:colOff>177800</xdr:colOff>
      <xdr:row>63</xdr:row>
      <xdr:rowOff>80010</xdr:rowOff>
    </xdr:to>
    <xdr:cxnSp macro="">
      <xdr:nvCxnSpPr>
        <xdr:cNvPr id="191" name="直線コネクタ 190"/>
        <xdr:cNvCxnSpPr/>
      </xdr:nvCxnSpPr>
      <xdr:spPr>
        <a:xfrm>
          <a:off x="2908300" y="10871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xdr:rowOff>
    </xdr:from>
    <xdr:to>
      <xdr:col>10</xdr:col>
      <xdr:colOff>165100</xdr:colOff>
      <xdr:row>63</xdr:row>
      <xdr:rowOff>111760</xdr:rowOff>
    </xdr:to>
    <xdr:sp macro="" textlink="">
      <xdr:nvSpPr>
        <xdr:cNvPr id="192" name="楕円 191"/>
        <xdr:cNvSpPr/>
      </xdr:nvSpPr>
      <xdr:spPr>
        <a:xfrm>
          <a:off x="196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60960</xdr:rowOff>
    </xdr:from>
    <xdr:to>
      <xdr:col>15</xdr:col>
      <xdr:colOff>50800</xdr:colOff>
      <xdr:row>63</xdr:row>
      <xdr:rowOff>70485</xdr:rowOff>
    </xdr:to>
    <xdr:cxnSp macro="">
      <xdr:nvCxnSpPr>
        <xdr:cNvPr id="193" name="直線コネクタ 192"/>
        <xdr:cNvCxnSpPr/>
      </xdr:nvCxnSpPr>
      <xdr:spPr>
        <a:xfrm>
          <a:off x="2019300" y="108623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170180</xdr:rowOff>
    </xdr:from>
    <xdr:to>
      <xdr:col>6</xdr:col>
      <xdr:colOff>38100</xdr:colOff>
      <xdr:row>63</xdr:row>
      <xdr:rowOff>100330</xdr:rowOff>
    </xdr:to>
    <xdr:sp macro="" textlink="">
      <xdr:nvSpPr>
        <xdr:cNvPr id="194" name="楕円 193"/>
        <xdr:cNvSpPr/>
      </xdr:nvSpPr>
      <xdr:spPr>
        <a:xfrm>
          <a:off x="107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49530</xdr:rowOff>
    </xdr:from>
    <xdr:to>
      <xdr:col>10</xdr:col>
      <xdr:colOff>114300</xdr:colOff>
      <xdr:row>63</xdr:row>
      <xdr:rowOff>60960</xdr:rowOff>
    </xdr:to>
    <xdr:cxnSp macro="">
      <xdr:nvCxnSpPr>
        <xdr:cNvPr id="195" name="直線コネクタ 194"/>
        <xdr:cNvCxnSpPr/>
      </xdr:nvCxnSpPr>
      <xdr:spPr>
        <a:xfrm>
          <a:off x="1130300" y="10850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92092</xdr:rowOff>
    </xdr:from>
    <xdr:ext cx="405111" cy="259045"/>
    <xdr:sp macro="" textlink="">
      <xdr:nvSpPr>
        <xdr:cNvPr id="196" name="n_1aveValue【橋りょう・トンネル】&#10;有形固定資産減価償却率"/>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73042</xdr:rowOff>
    </xdr:from>
    <xdr:ext cx="405111" cy="259045"/>
    <xdr:sp macro="" textlink="">
      <xdr:nvSpPr>
        <xdr:cNvPr id="197" name="n_2aveValue【橋りょう・トンネル】&#10;有形固定資産減価償却率"/>
        <xdr:cNvSpPr txBox="1"/>
      </xdr:nvSpPr>
      <xdr:spPr>
        <a:xfrm>
          <a:off x="2705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8" name="n_3aveValue【橋りょう・トンネル】&#10;有形固定資産減価償却率"/>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9" name="n_4aveValue【橋りょう・トンネル】&#10;有形固定資産減価償却率"/>
        <xdr:cNvSpPr txBox="1"/>
      </xdr:nvSpPr>
      <xdr:spPr>
        <a:xfrm>
          <a:off x="927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200" name="n_1mainValue【橋りょう・トンネル】&#10;有形固定資産減価償却率"/>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1" name="n_2mainValue【橋りょう・トンネル】&#10;有形固定資産減価償却率"/>
        <xdr:cNvSpPr txBox="1"/>
      </xdr:nvSpPr>
      <xdr:spPr>
        <a:xfrm>
          <a:off x="2705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102887</xdr:rowOff>
    </xdr:from>
    <xdr:ext cx="405111" cy="259045"/>
    <xdr:sp macro="" textlink="">
      <xdr:nvSpPr>
        <xdr:cNvPr id="202" name="n_3mainValue【橋りょう・トンネル】&#10;有形固定資産減価償却率"/>
        <xdr:cNvSpPr txBox="1"/>
      </xdr:nvSpPr>
      <xdr:spPr>
        <a:xfrm>
          <a:off x="1816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91457</xdr:rowOff>
    </xdr:from>
    <xdr:ext cx="405111" cy="259045"/>
    <xdr:sp macro="" textlink="">
      <xdr:nvSpPr>
        <xdr:cNvPr id="203" name="n_4mainValue【橋りょう・トンネル】&#10;有形固定資産減価償却率"/>
        <xdr:cNvSpPr txBox="1"/>
      </xdr:nvSpPr>
      <xdr:spPr>
        <a:xfrm>
          <a:off x="927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96209</xdr:rowOff>
    </xdr:from>
    <xdr:ext cx="599010" cy="259045"/>
    <xdr:sp macro="" textlink="">
      <xdr:nvSpPr>
        <xdr:cNvPr id="232" name="【橋りょう・トンネル】&#10;一人当たり有形固定資産（償却資産）額平均値テキスト"/>
        <xdr:cNvSpPr txBox="1"/>
      </xdr:nvSpPr>
      <xdr:spPr>
        <a:xfrm>
          <a:off x="10515600" y="10726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113427</xdr:rowOff>
    </xdr:from>
    <xdr:to>
      <xdr:col>55</xdr:col>
      <xdr:colOff>50800</xdr:colOff>
      <xdr:row>57</xdr:row>
      <xdr:rowOff>43577</xdr:rowOff>
    </xdr:to>
    <xdr:sp macro="" textlink="">
      <xdr:nvSpPr>
        <xdr:cNvPr id="243" name="楕円 242"/>
        <xdr:cNvSpPr/>
      </xdr:nvSpPr>
      <xdr:spPr>
        <a:xfrm>
          <a:off x="10426700" y="9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66454</xdr:rowOff>
    </xdr:from>
    <xdr:ext cx="690189" cy="259045"/>
    <xdr:sp macro="" textlink="">
      <xdr:nvSpPr>
        <xdr:cNvPr id="244" name="【橋りょう・トンネル】&#10;一人当たり有形固定資産（償却資産）額該当値テキスト"/>
        <xdr:cNvSpPr txBox="1"/>
      </xdr:nvSpPr>
      <xdr:spPr>
        <a:xfrm>
          <a:off x="10515600" y="9667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128340</xdr:rowOff>
    </xdr:from>
    <xdr:to>
      <xdr:col>50</xdr:col>
      <xdr:colOff>165100</xdr:colOff>
      <xdr:row>57</xdr:row>
      <xdr:rowOff>58490</xdr:rowOff>
    </xdr:to>
    <xdr:sp macro="" textlink="">
      <xdr:nvSpPr>
        <xdr:cNvPr id="245" name="楕円 244"/>
        <xdr:cNvSpPr/>
      </xdr:nvSpPr>
      <xdr:spPr>
        <a:xfrm>
          <a:off x="9588500" y="9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164227</xdr:rowOff>
    </xdr:from>
    <xdr:to>
      <xdr:col>55</xdr:col>
      <xdr:colOff>0</xdr:colOff>
      <xdr:row>57</xdr:row>
      <xdr:rowOff>7690</xdr:rowOff>
    </xdr:to>
    <xdr:cxnSp macro="">
      <xdr:nvCxnSpPr>
        <xdr:cNvPr id="246" name="直線コネクタ 245"/>
        <xdr:cNvCxnSpPr/>
      </xdr:nvCxnSpPr>
      <xdr:spPr>
        <a:xfrm flipV="1">
          <a:off x="9639300" y="9765427"/>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141282</xdr:rowOff>
    </xdr:from>
    <xdr:to>
      <xdr:col>46</xdr:col>
      <xdr:colOff>38100</xdr:colOff>
      <xdr:row>57</xdr:row>
      <xdr:rowOff>71432</xdr:rowOff>
    </xdr:to>
    <xdr:sp macro="" textlink="">
      <xdr:nvSpPr>
        <xdr:cNvPr id="247" name="楕円 246"/>
        <xdr:cNvSpPr/>
      </xdr:nvSpPr>
      <xdr:spPr>
        <a:xfrm>
          <a:off x="8699500" y="97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7690</xdr:rowOff>
    </xdr:from>
    <xdr:to>
      <xdr:col>50</xdr:col>
      <xdr:colOff>114300</xdr:colOff>
      <xdr:row>57</xdr:row>
      <xdr:rowOff>20632</xdr:rowOff>
    </xdr:to>
    <xdr:cxnSp macro="">
      <xdr:nvCxnSpPr>
        <xdr:cNvPr id="248" name="直線コネクタ 247"/>
        <xdr:cNvCxnSpPr/>
      </xdr:nvCxnSpPr>
      <xdr:spPr>
        <a:xfrm flipV="1">
          <a:off x="8750300" y="9780340"/>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153933</xdr:rowOff>
    </xdr:from>
    <xdr:to>
      <xdr:col>41</xdr:col>
      <xdr:colOff>101600</xdr:colOff>
      <xdr:row>57</xdr:row>
      <xdr:rowOff>84083</xdr:rowOff>
    </xdr:to>
    <xdr:sp macro="" textlink="">
      <xdr:nvSpPr>
        <xdr:cNvPr id="249" name="楕円 248"/>
        <xdr:cNvSpPr/>
      </xdr:nvSpPr>
      <xdr:spPr>
        <a:xfrm>
          <a:off x="7810500" y="97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20632</xdr:rowOff>
    </xdr:from>
    <xdr:to>
      <xdr:col>45</xdr:col>
      <xdr:colOff>177800</xdr:colOff>
      <xdr:row>57</xdr:row>
      <xdr:rowOff>33283</xdr:rowOff>
    </xdr:to>
    <xdr:cxnSp macro="">
      <xdr:nvCxnSpPr>
        <xdr:cNvPr id="250" name="直線コネクタ 249"/>
        <xdr:cNvCxnSpPr/>
      </xdr:nvCxnSpPr>
      <xdr:spPr>
        <a:xfrm flipV="1">
          <a:off x="7861300" y="9793282"/>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166125</xdr:rowOff>
    </xdr:from>
    <xdr:to>
      <xdr:col>36</xdr:col>
      <xdr:colOff>165100</xdr:colOff>
      <xdr:row>57</xdr:row>
      <xdr:rowOff>96275</xdr:rowOff>
    </xdr:to>
    <xdr:sp macro="" textlink="">
      <xdr:nvSpPr>
        <xdr:cNvPr id="251" name="楕円 250"/>
        <xdr:cNvSpPr/>
      </xdr:nvSpPr>
      <xdr:spPr>
        <a:xfrm>
          <a:off x="6921500" y="97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33283</xdr:rowOff>
    </xdr:from>
    <xdr:to>
      <xdr:col>41</xdr:col>
      <xdr:colOff>50800</xdr:colOff>
      <xdr:row>57</xdr:row>
      <xdr:rowOff>45475</xdr:rowOff>
    </xdr:to>
    <xdr:cxnSp macro="">
      <xdr:nvCxnSpPr>
        <xdr:cNvPr id="252" name="直線コネクタ 251"/>
        <xdr:cNvCxnSpPr/>
      </xdr:nvCxnSpPr>
      <xdr:spPr>
        <a:xfrm flipV="1">
          <a:off x="6972300" y="980593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20954</xdr:rowOff>
    </xdr:from>
    <xdr:ext cx="599010" cy="259045"/>
    <xdr:sp macro="" textlink="">
      <xdr:nvSpPr>
        <xdr:cNvPr id="253" name="n_1aveValue【橋りょう・トンネル】&#10;一人当たり有形固定資産（償却資産）額"/>
        <xdr:cNvSpPr txBox="1"/>
      </xdr:nvSpPr>
      <xdr:spPr>
        <a:xfrm>
          <a:off x="9327095" y="108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22961</xdr:rowOff>
    </xdr:from>
    <xdr:ext cx="599010" cy="259045"/>
    <xdr:sp macro="" textlink="">
      <xdr:nvSpPr>
        <xdr:cNvPr id="254" name="n_2aveValue【橋りょう・トンネル】&#10;一人当たり有形固定資産（償却資産）額"/>
        <xdr:cNvSpPr txBox="1"/>
      </xdr:nvSpPr>
      <xdr:spPr>
        <a:xfrm>
          <a:off x="8450795" y="108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17345</xdr:rowOff>
    </xdr:from>
    <xdr:ext cx="599010" cy="259045"/>
    <xdr:sp macro="" textlink="">
      <xdr:nvSpPr>
        <xdr:cNvPr id="255" name="n_3aveValue【橋りょう・トンネル】&#10;一人当たり有形固定資産（償却資産）額"/>
        <xdr:cNvSpPr txBox="1"/>
      </xdr:nvSpPr>
      <xdr:spPr>
        <a:xfrm>
          <a:off x="7561795" y="1081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19521</xdr:rowOff>
    </xdr:from>
    <xdr:ext cx="599010" cy="259045"/>
    <xdr:sp macro="" textlink="">
      <xdr:nvSpPr>
        <xdr:cNvPr id="256" name="n_4aveValue【橋りょう・トンネル】&#10;一人当たり有形固定資産（償却資産）額"/>
        <xdr:cNvSpPr txBox="1"/>
      </xdr:nvSpPr>
      <xdr:spPr>
        <a:xfrm>
          <a:off x="6672795" y="108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75017</xdr:rowOff>
    </xdr:from>
    <xdr:ext cx="599010" cy="259045"/>
    <xdr:sp macro="" textlink="">
      <xdr:nvSpPr>
        <xdr:cNvPr id="257" name="n_1mainValue【橋りょう・トンネル】&#10;一人当たり有形固定資産（償却資産）額"/>
        <xdr:cNvSpPr txBox="1"/>
      </xdr:nvSpPr>
      <xdr:spPr>
        <a:xfrm>
          <a:off x="9327095" y="95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87959</xdr:rowOff>
    </xdr:from>
    <xdr:ext cx="599010" cy="259045"/>
    <xdr:sp macro="" textlink="">
      <xdr:nvSpPr>
        <xdr:cNvPr id="258" name="n_2mainValue【橋りょう・トンネル】&#10;一人当たり有形固定資産（償却資産）額"/>
        <xdr:cNvSpPr txBox="1"/>
      </xdr:nvSpPr>
      <xdr:spPr>
        <a:xfrm>
          <a:off x="8450795" y="95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100610</xdr:rowOff>
    </xdr:from>
    <xdr:ext cx="599010" cy="259045"/>
    <xdr:sp macro="" textlink="">
      <xdr:nvSpPr>
        <xdr:cNvPr id="259" name="n_3mainValue【橋りょう・トンネル】&#10;一人当たり有形固定資産（償却資産）額"/>
        <xdr:cNvSpPr txBox="1"/>
      </xdr:nvSpPr>
      <xdr:spPr>
        <a:xfrm>
          <a:off x="7561795" y="953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112802</xdr:rowOff>
    </xdr:from>
    <xdr:ext cx="599010" cy="259045"/>
    <xdr:sp macro="" textlink="">
      <xdr:nvSpPr>
        <xdr:cNvPr id="260" name="n_4mainValue【橋りょう・トンネル】&#10;一人当たり有形固定資産（償却資産）額"/>
        <xdr:cNvSpPr txBox="1"/>
      </xdr:nvSpPr>
      <xdr:spPr>
        <a:xfrm>
          <a:off x="6672795" y="95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94" name="【公営住宅】&#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5" name="楕円 304"/>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6" name="【公営住宅】&#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27305</xdr:rowOff>
    </xdr:from>
    <xdr:to>
      <xdr:col>20</xdr:col>
      <xdr:colOff>38100</xdr:colOff>
      <xdr:row>80</xdr:row>
      <xdr:rowOff>128905</xdr:rowOff>
    </xdr:to>
    <xdr:sp macro="" textlink="">
      <xdr:nvSpPr>
        <xdr:cNvPr id="307" name="楕円 306"/>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78105</xdr:rowOff>
    </xdr:from>
    <xdr:to>
      <xdr:col>24</xdr:col>
      <xdr:colOff>63500</xdr:colOff>
      <xdr:row>82</xdr:row>
      <xdr:rowOff>49530</xdr:rowOff>
    </xdr:to>
    <xdr:cxnSp macro="">
      <xdr:nvCxnSpPr>
        <xdr:cNvPr id="308" name="直線コネクタ 307"/>
        <xdr:cNvCxnSpPr/>
      </xdr:nvCxnSpPr>
      <xdr:spPr>
        <a:xfrm>
          <a:off x="3797300" y="1379410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81598</xdr:rowOff>
    </xdr:from>
    <xdr:to>
      <xdr:col>15</xdr:col>
      <xdr:colOff>101600</xdr:colOff>
      <xdr:row>81</xdr:row>
      <xdr:rowOff>11748</xdr:rowOff>
    </xdr:to>
    <xdr:sp macro="" textlink="">
      <xdr:nvSpPr>
        <xdr:cNvPr id="309" name="楕円 308"/>
        <xdr:cNvSpPr/>
      </xdr:nvSpPr>
      <xdr:spPr>
        <a:xfrm>
          <a:off x="2857500" y="13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78105</xdr:rowOff>
    </xdr:from>
    <xdr:to>
      <xdr:col>19</xdr:col>
      <xdr:colOff>177800</xdr:colOff>
      <xdr:row>80</xdr:row>
      <xdr:rowOff>132398</xdr:rowOff>
    </xdr:to>
    <xdr:cxnSp macro="">
      <xdr:nvCxnSpPr>
        <xdr:cNvPr id="310" name="直線コネクタ 309"/>
        <xdr:cNvCxnSpPr/>
      </xdr:nvCxnSpPr>
      <xdr:spPr>
        <a:xfrm flipV="1">
          <a:off x="2908300" y="1379410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133032</xdr:rowOff>
    </xdr:from>
    <xdr:to>
      <xdr:col>10</xdr:col>
      <xdr:colOff>165100</xdr:colOff>
      <xdr:row>81</xdr:row>
      <xdr:rowOff>63182</xdr:rowOff>
    </xdr:to>
    <xdr:sp macro="" textlink="">
      <xdr:nvSpPr>
        <xdr:cNvPr id="311" name="楕円 310"/>
        <xdr:cNvSpPr/>
      </xdr:nvSpPr>
      <xdr:spPr>
        <a:xfrm>
          <a:off x="1968500" y="13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132398</xdr:rowOff>
    </xdr:from>
    <xdr:to>
      <xdr:col>15</xdr:col>
      <xdr:colOff>50800</xdr:colOff>
      <xdr:row>81</xdr:row>
      <xdr:rowOff>12382</xdr:rowOff>
    </xdr:to>
    <xdr:cxnSp macro="">
      <xdr:nvCxnSpPr>
        <xdr:cNvPr id="312" name="直線コネクタ 311"/>
        <xdr:cNvCxnSpPr/>
      </xdr:nvCxnSpPr>
      <xdr:spPr>
        <a:xfrm flipV="1">
          <a:off x="2019300" y="13848398"/>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35877</xdr:rowOff>
    </xdr:from>
    <xdr:to>
      <xdr:col>6</xdr:col>
      <xdr:colOff>38100</xdr:colOff>
      <xdr:row>81</xdr:row>
      <xdr:rowOff>137477</xdr:rowOff>
    </xdr:to>
    <xdr:sp macro="" textlink="">
      <xdr:nvSpPr>
        <xdr:cNvPr id="313" name="楕円 312"/>
        <xdr:cNvSpPr/>
      </xdr:nvSpPr>
      <xdr:spPr>
        <a:xfrm>
          <a:off x="1079500" y="13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xdr:rowOff>
    </xdr:from>
    <xdr:to>
      <xdr:col>10</xdr:col>
      <xdr:colOff>114300</xdr:colOff>
      <xdr:row>81</xdr:row>
      <xdr:rowOff>86677</xdr:rowOff>
    </xdr:to>
    <xdr:cxnSp macro="">
      <xdr:nvCxnSpPr>
        <xdr:cNvPr id="314" name="直線コネクタ 313"/>
        <xdr:cNvCxnSpPr/>
      </xdr:nvCxnSpPr>
      <xdr:spPr>
        <a:xfrm flipV="1">
          <a:off x="1130300" y="13899832"/>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15" name="n_1aveValue【公営住宅】&#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6"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17" name="n_3aveValue【公営住宅】&#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145432</xdr:rowOff>
    </xdr:from>
    <xdr:ext cx="405111" cy="259045"/>
    <xdr:sp macro="" textlink="">
      <xdr:nvSpPr>
        <xdr:cNvPr id="319" name="n_1mainValue【公営住宅】&#10;有形固定資産減価償却率"/>
        <xdr:cNvSpPr txBox="1"/>
      </xdr:nvSpPr>
      <xdr:spPr>
        <a:xfrm>
          <a:off x="358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28275</xdr:rowOff>
    </xdr:from>
    <xdr:ext cx="405111" cy="259045"/>
    <xdr:sp macro="" textlink="">
      <xdr:nvSpPr>
        <xdr:cNvPr id="320" name="n_2mainValue【公営住宅】&#10;有形固定資産減価償却率"/>
        <xdr:cNvSpPr txBox="1"/>
      </xdr:nvSpPr>
      <xdr:spPr>
        <a:xfrm>
          <a:off x="2705744" y="1357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79709</xdr:rowOff>
    </xdr:from>
    <xdr:ext cx="405111" cy="259045"/>
    <xdr:sp macro="" textlink="">
      <xdr:nvSpPr>
        <xdr:cNvPr id="321" name="n_3mainValue【公営住宅】&#10;有形固定資産減価償却率"/>
        <xdr:cNvSpPr txBox="1"/>
      </xdr:nvSpPr>
      <xdr:spPr>
        <a:xfrm>
          <a:off x="1816744" y="1362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154004</xdr:rowOff>
    </xdr:from>
    <xdr:ext cx="405111" cy="259045"/>
    <xdr:sp macro="" textlink="">
      <xdr:nvSpPr>
        <xdr:cNvPr id="322" name="n_4mainValue【公営住宅】&#10;有形固定資産減価償却率"/>
        <xdr:cNvSpPr txBox="1"/>
      </xdr:nvSpPr>
      <xdr:spPr>
        <a:xfrm>
          <a:off x="927744" y="1369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166437</xdr:rowOff>
    </xdr:from>
    <xdr:ext cx="469744" cy="259045"/>
    <xdr:sp macro="" textlink="">
      <xdr:nvSpPr>
        <xdr:cNvPr id="349" name="【公営住宅】&#10;一人当たり面積平均値テキスト"/>
        <xdr:cNvSpPr txBox="1"/>
      </xdr:nvSpPr>
      <xdr:spPr>
        <a:xfrm>
          <a:off x="10515600" y="143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132690</xdr:rowOff>
    </xdr:from>
    <xdr:to>
      <xdr:col>55</xdr:col>
      <xdr:colOff>50800</xdr:colOff>
      <xdr:row>83</xdr:row>
      <xdr:rowOff>62840</xdr:rowOff>
    </xdr:to>
    <xdr:sp macro="" textlink="">
      <xdr:nvSpPr>
        <xdr:cNvPr id="360" name="楕円 359"/>
        <xdr:cNvSpPr/>
      </xdr:nvSpPr>
      <xdr:spPr>
        <a:xfrm>
          <a:off x="10426700" y="141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155567</xdr:rowOff>
    </xdr:from>
    <xdr:ext cx="469744" cy="259045"/>
    <xdr:sp macro="" textlink="">
      <xdr:nvSpPr>
        <xdr:cNvPr id="361" name="【公営住宅】&#10;一人当たり面積該当値テキスト"/>
        <xdr:cNvSpPr txBox="1"/>
      </xdr:nvSpPr>
      <xdr:spPr>
        <a:xfrm>
          <a:off x="10515600" y="1404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118974</xdr:rowOff>
    </xdr:from>
    <xdr:to>
      <xdr:col>50</xdr:col>
      <xdr:colOff>165100</xdr:colOff>
      <xdr:row>84</xdr:row>
      <xdr:rowOff>49124</xdr:rowOff>
    </xdr:to>
    <xdr:sp macro="" textlink="">
      <xdr:nvSpPr>
        <xdr:cNvPr id="362" name="楕円 361"/>
        <xdr:cNvSpPr/>
      </xdr:nvSpPr>
      <xdr:spPr>
        <a:xfrm>
          <a:off x="95885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12040</xdr:rowOff>
    </xdr:from>
    <xdr:to>
      <xdr:col>55</xdr:col>
      <xdr:colOff>0</xdr:colOff>
      <xdr:row>83</xdr:row>
      <xdr:rowOff>169774</xdr:rowOff>
    </xdr:to>
    <xdr:cxnSp macro="">
      <xdr:nvCxnSpPr>
        <xdr:cNvPr id="363" name="直線コネクタ 362"/>
        <xdr:cNvCxnSpPr/>
      </xdr:nvCxnSpPr>
      <xdr:spPr>
        <a:xfrm flipV="1">
          <a:off x="9639300" y="14242390"/>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119431</xdr:rowOff>
    </xdr:from>
    <xdr:to>
      <xdr:col>46</xdr:col>
      <xdr:colOff>38100</xdr:colOff>
      <xdr:row>84</xdr:row>
      <xdr:rowOff>49581</xdr:rowOff>
    </xdr:to>
    <xdr:sp macro="" textlink="">
      <xdr:nvSpPr>
        <xdr:cNvPr id="364" name="楕円 363"/>
        <xdr:cNvSpPr/>
      </xdr:nvSpPr>
      <xdr:spPr>
        <a:xfrm>
          <a:off x="8699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169774</xdr:rowOff>
    </xdr:from>
    <xdr:to>
      <xdr:col>50</xdr:col>
      <xdr:colOff>114300</xdr:colOff>
      <xdr:row>83</xdr:row>
      <xdr:rowOff>170231</xdr:rowOff>
    </xdr:to>
    <xdr:cxnSp macro="">
      <xdr:nvCxnSpPr>
        <xdr:cNvPr id="365" name="直線コネクタ 364"/>
        <xdr:cNvCxnSpPr/>
      </xdr:nvCxnSpPr>
      <xdr:spPr>
        <a:xfrm flipV="1">
          <a:off x="8750300" y="144001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128575</xdr:rowOff>
    </xdr:from>
    <xdr:to>
      <xdr:col>41</xdr:col>
      <xdr:colOff>101600</xdr:colOff>
      <xdr:row>84</xdr:row>
      <xdr:rowOff>58725</xdr:rowOff>
    </xdr:to>
    <xdr:sp macro="" textlink="">
      <xdr:nvSpPr>
        <xdr:cNvPr id="366" name="楕円 365"/>
        <xdr:cNvSpPr/>
      </xdr:nvSpPr>
      <xdr:spPr>
        <a:xfrm>
          <a:off x="7810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170231</xdr:rowOff>
    </xdr:from>
    <xdr:to>
      <xdr:col>45</xdr:col>
      <xdr:colOff>177800</xdr:colOff>
      <xdr:row>84</xdr:row>
      <xdr:rowOff>7925</xdr:rowOff>
    </xdr:to>
    <xdr:cxnSp macro="">
      <xdr:nvCxnSpPr>
        <xdr:cNvPr id="367" name="直線コネクタ 366"/>
        <xdr:cNvCxnSpPr/>
      </xdr:nvCxnSpPr>
      <xdr:spPr>
        <a:xfrm flipV="1">
          <a:off x="7861300" y="144005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138176</xdr:rowOff>
    </xdr:from>
    <xdr:to>
      <xdr:col>36</xdr:col>
      <xdr:colOff>165100</xdr:colOff>
      <xdr:row>84</xdr:row>
      <xdr:rowOff>68326</xdr:rowOff>
    </xdr:to>
    <xdr:sp macro="" textlink="">
      <xdr:nvSpPr>
        <xdr:cNvPr id="368" name="楕円 367"/>
        <xdr:cNvSpPr/>
      </xdr:nvSpPr>
      <xdr:spPr>
        <a:xfrm>
          <a:off x="6921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7925</xdr:rowOff>
    </xdr:from>
    <xdr:to>
      <xdr:col>41</xdr:col>
      <xdr:colOff>50800</xdr:colOff>
      <xdr:row>84</xdr:row>
      <xdr:rowOff>17526</xdr:rowOff>
    </xdr:to>
    <xdr:cxnSp macro="">
      <xdr:nvCxnSpPr>
        <xdr:cNvPr id="369" name="直線コネクタ 368"/>
        <xdr:cNvCxnSpPr/>
      </xdr:nvCxnSpPr>
      <xdr:spPr>
        <a:xfrm flipV="1">
          <a:off x="6972300" y="1440972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93285</xdr:rowOff>
    </xdr:from>
    <xdr:ext cx="469744" cy="259045"/>
    <xdr:sp macro="" textlink="">
      <xdr:nvSpPr>
        <xdr:cNvPr id="370" name="n_1aveValue【公営住宅】&#10;一人当たり面積"/>
        <xdr:cNvSpPr txBox="1"/>
      </xdr:nvSpPr>
      <xdr:spPr>
        <a:xfrm>
          <a:off x="9391727"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1" name="n_2aveValue【公営住宅】&#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128491</xdr:rowOff>
    </xdr:from>
    <xdr:ext cx="469744" cy="259045"/>
    <xdr:sp macro="" textlink="">
      <xdr:nvSpPr>
        <xdr:cNvPr id="372" name="n_3aveValue【公営住宅】&#10;一人当たり面積"/>
        <xdr:cNvSpPr txBox="1"/>
      </xdr:nvSpPr>
      <xdr:spPr>
        <a:xfrm>
          <a:off x="7626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132605</xdr:rowOff>
    </xdr:from>
    <xdr:ext cx="469744" cy="259045"/>
    <xdr:sp macro="" textlink="">
      <xdr:nvSpPr>
        <xdr:cNvPr id="373" name="n_4aveValue【公営住宅】&#10;一人当たり面積"/>
        <xdr:cNvSpPr txBox="1"/>
      </xdr:nvSpPr>
      <xdr:spPr>
        <a:xfrm>
          <a:off x="6737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65651</xdr:rowOff>
    </xdr:from>
    <xdr:ext cx="469744" cy="259045"/>
    <xdr:sp macro="" textlink="">
      <xdr:nvSpPr>
        <xdr:cNvPr id="374" name="n_1mainValue【公営住宅】&#10;一人当たり面積"/>
        <xdr:cNvSpPr txBox="1"/>
      </xdr:nvSpPr>
      <xdr:spPr>
        <a:xfrm>
          <a:off x="9391727" y="141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66108</xdr:rowOff>
    </xdr:from>
    <xdr:ext cx="469744" cy="259045"/>
    <xdr:sp macro="" textlink="">
      <xdr:nvSpPr>
        <xdr:cNvPr id="375" name="n_2mainValue【公営住宅】&#10;一人当たり面積"/>
        <xdr:cNvSpPr txBox="1"/>
      </xdr:nvSpPr>
      <xdr:spPr>
        <a:xfrm>
          <a:off x="85154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75252</xdr:rowOff>
    </xdr:from>
    <xdr:ext cx="469744" cy="259045"/>
    <xdr:sp macro="" textlink="">
      <xdr:nvSpPr>
        <xdr:cNvPr id="376" name="n_3mainValue【公営住宅】&#10;一人当たり面積"/>
        <xdr:cNvSpPr txBox="1"/>
      </xdr:nvSpPr>
      <xdr:spPr>
        <a:xfrm>
          <a:off x="7626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84853</xdr:rowOff>
    </xdr:from>
    <xdr:ext cx="469744" cy="259045"/>
    <xdr:sp macro="" textlink="">
      <xdr:nvSpPr>
        <xdr:cNvPr id="377" name="n_4mainValue【公営住宅】&#10;一人当たり面積"/>
        <xdr:cNvSpPr txBox="1"/>
      </xdr:nvSpPr>
      <xdr:spPr>
        <a:xfrm>
          <a:off x="6737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8" name="テキスト ボックス 3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0" name="テキスト ボックス 38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0" name="テキスト ボックス 39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2" name="テキスト ボックス 40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64770</xdr:rowOff>
    </xdr:from>
    <xdr:to>
      <xdr:col>24</xdr:col>
      <xdr:colOff>62865</xdr:colOff>
      <xdr:row>108</xdr:row>
      <xdr:rowOff>128451</xdr:rowOff>
    </xdr:to>
    <xdr:cxnSp macro="">
      <xdr:nvCxnSpPr>
        <xdr:cNvPr id="404" name="直線コネクタ 403"/>
        <xdr:cNvCxnSpPr/>
      </xdr:nvCxnSpPr>
      <xdr:spPr>
        <a:xfrm flipV="1">
          <a:off x="4634865" y="17381220"/>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132278</xdr:rowOff>
    </xdr:from>
    <xdr:ext cx="405111" cy="259045"/>
    <xdr:sp macro="" textlink="">
      <xdr:nvSpPr>
        <xdr:cNvPr id="405" name="【港湾・漁港】&#10;有形固定資産減価償却率最小値テキスト"/>
        <xdr:cNvSpPr txBox="1"/>
      </xdr:nvSpPr>
      <xdr:spPr>
        <a:xfrm>
          <a:off x="46736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128451</xdr:rowOff>
    </xdr:from>
    <xdr:to>
      <xdr:col>24</xdr:col>
      <xdr:colOff>152400</xdr:colOff>
      <xdr:row>108</xdr:row>
      <xdr:rowOff>128451</xdr:rowOff>
    </xdr:to>
    <xdr:cxnSp macro="">
      <xdr:nvCxnSpPr>
        <xdr:cNvPr id="406" name="直線コネクタ 405"/>
        <xdr:cNvCxnSpPr/>
      </xdr:nvCxnSpPr>
      <xdr:spPr>
        <a:xfrm>
          <a:off x="4546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11447</xdr:rowOff>
    </xdr:from>
    <xdr:ext cx="405111" cy="259045"/>
    <xdr:sp macro="" textlink="">
      <xdr:nvSpPr>
        <xdr:cNvPr id="407" name="【港湾・漁港】&#10;有形固定資産減価償却率最大値テキスト"/>
        <xdr:cNvSpPr txBox="1"/>
      </xdr:nvSpPr>
      <xdr:spPr>
        <a:xfrm>
          <a:off x="4673600"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64770</xdr:rowOff>
    </xdr:from>
    <xdr:to>
      <xdr:col>24</xdr:col>
      <xdr:colOff>152400</xdr:colOff>
      <xdr:row>101</xdr:row>
      <xdr:rowOff>64770</xdr:rowOff>
    </xdr:to>
    <xdr:cxnSp macro="">
      <xdr:nvCxnSpPr>
        <xdr:cNvPr id="408" name="直線コネクタ 407"/>
        <xdr:cNvCxnSpPr/>
      </xdr:nvCxnSpPr>
      <xdr:spPr>
        <a:xfrm>
          <a:off x="4546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09" name="【港湾・漁港】&#10;有形固定資産減価償却率平均値テキスト"/>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0" name="フローチャート: 判断 409"/>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146231</xdr:rowOff>
    </xdr:from>
    <xdr:to>
      <xdr:col>20</xdr:col>
      <xdr:colOff>38100</xdr:colOff>
      <xdr:row>105</xdr:row>
      <xdr:rowOff>76381</xdr:rowOff>
    </xdr:to>
    <xdr:sp macro="" textlink="">
      <xdr:nvSpPr>
        <xdr:cNvPr id="411" name="フローチャート: 判断 410"/>
        <xdr:cNvSpPr/>
      </xdr:nvSpPr>
      <xdr:spPr>
        <a:xfrm>
          <a:off x="3746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136434</xdr:rowOff>
    </xdr:from>
    <xdr:to>
      <xdr:col>15</xdr:col>
      <xdr:colOff>101600</xdr:colOff>
      <xdr:row>105</xdr:row>
      <xdr:rowOff>66584</xdr:rowOff>
    </xdr:to>
    <xdr:sp macro="" textlink="">
      <xdr:nvSpPr>
        <xdr:cNvPr id="412" name="フローチャート: 判断 411"/>
        <xdr:cNvSpPr/>
      </xdr:nvSpPr>
      <xdr:spPr>
        <a:xfrm>
          <a:off x="2857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13" name="フローチャート: 判断 412"/>
        <xdr:cNvSpPr/>
      </xdr:nvSpPr>
      <xdr:spPr>
        <a:xfrm>
          <a:off x="196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14" name="フローチャート: 判断 413"/>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13970</xdr:rowOff>
    </xdr:from>
    <xdr:to>
      <xdr:col>24</xdr:col>
      <xdr:colOff>114300</xdr:colOff>
      <xdr:row>101</xdr:row>
      <xdr:rowOff>115570</xdr:rowOff>
    </xdr:to>
    <xdr:sp macro="" textlink="">
      <xdr:nvSpPr>
        <xdr:cNvPr id="420" name="楕円 419"/>
        <xdr:cNvSpPr/>
      </xdr:nvSpPr>
      <xdr:spPr>
        <a:xfrm>
          <a:off x="4584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138447</xdr:rowOff>
    </xdr:from>
    <xdr:ext cx="405111" cy="259045"/>
    <xdr:sp macro="" textlink="">
      <xdr:nvSpPr>
        <xdr:cNvPr id="421" name="【港湾・漁港】&#10;有形固定資産減価償却率該当値テキスト"/>
        <xdr:cNvSpPr txBox="1"/>
      </xdr:nvSpPr>
      <xdr:spPr>
        <a:xfrm>
          <a:off x="4673600"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120106</xdr:rowOff>
    </xdr:from>
    <xdr:to>
      <xdr:col>20</xdr:col>
      <xdr:colOff>38100</xdr:colOff>
      <xdr:row>101</xdr:row>
      <xdr:rowOff>50256</xdr:rowOff>
    </xdr:to>
    <xdr:sp macro="" textlink="">
      <xdr:nvSpPr>
        <xdr:cNvPr id="422" name="楕円 421"/>
        <xdr:cNvSpPr/>
      </xdr:nvSpPr>
      <xdr:spPr>
        <a:xfrm>
          <a:off x="3746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170906</xdr:rowOff>
    </xdr:from>
    <xdr:to>
      <xdr:col>24</xdr:col>
      <xdr:colOff>63500</xdr:colOff>
      <xdr:row>101</xdr:row>
      <xdr:rowOff>64770</xdr:rowOff>
    </xdr:to>
    <xdr:cxnSp macro="">
      <xdr:nvCxnSpPr>
        <xdr:cNvPr id="423" name="直線コネクタ 422"/>
        <xdr:cNvCxnSpPr/>
      </xdr:nvCxnSpPr>
      <xdr:spPr>
        <a:xfrm>
          <a:off x="3797300" y="173159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61323</xdr:rowOff>
    </xdr:from>
    <xdr:to>
      <xdr:col>15</xdr:col>
      <xdr:colOff>101600</xdr:colOff>
      <xdr:row>100</xdr:row>
      <xdr:rowOff>162923</xdr:rowOff>
    </xdr:to>
    <xdr:sp macro="" textlink="">
      <xdr:nvSpPr>
        <xdr:cNvPr id="424" name="楕円 423"/>
        <xdr:cNvSpPr/>
      </xdr:nvSpPr>
      <xdr:spPr>
        <a:xfrm>
          <a:off x="2857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112123</xdr:rowOff>
    </xdr:from>
    <xdr:to>
      <xdr:col>19</xdr:col>
      <xdr:colOff>177800</xdr:colOff>
      <xdr:row>100</xdr:row>
      <xdr:rowOff>170906</xdr:rowOff>
    </xdr:to>
    <xdr:cxnSp macro="">
      <xdr:nvCxnSpPr>
        <xdr:cNvPr id="425" name="直線コネクタ 424"/>
        <xdr:cNvCxnSpPr/>
      </xdr:nvCxnSpPr>
      <xdr:spPr>
        <a:xfrm>
          <a:off x="2908300" y="17257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160927</xdr:rowOff>
    </xdr:from>
    <xdr:to>
      <xdr:col>10</xdr:col>
      <xdr:colOff>165100</xdr:colOff>
      <xdr:row>100</xdr:row>
      <xdr:rowOff>91077</xdr:rowOff>
    </xdr:to>
    <xdr:sp macro="" textlink="">
      <xdr:nvSpPr>
        <xdr:cNvPr id="426" name="楕円 425"/>
        <xdr:cNvSpPr/>
      </xdr:nvSpPr>
      <xdr:spPr>
        <a:xfrm>
          <a:off x="1968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40277</xdr:rowOff>
    </xdr:from>
    <xdr:to>
      <xdr:col>15</xdr:col>
      <xdr:colOff>50800</xdr:colOff>
      <xdr:row>100</xdr:row>
      <xdr:rowOff>112123</xdr:rowOff>
    </xdr:to>
    <xdr:cxnSp macro="">
      <xdr:nvCxnSpPr>
        <xdr:cNvPr id="427" name="直線コネクタ 426"/>
        <xdr:cNvCxnSpPr/>
      </xdr:nvCxnSpPr>
      <xdr:spPr>
        <a:xfrm>
          <a:off x="2019300" y="171852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89081</xdr:rowOff>
    </xdr:from>
    <xdr:to>
      <xdr:col>6</xdr:col>
      <xdr:colOff>38100</xdr:colOff>
      <xdr:row>100</xdr:row>
      <xdr:rowOff>19231</xdr:rowOff>
    </xdr:to>
    <xdr:sp macro="" textlink="">
      <xdr:nvSpPr>
        <xdr:cNvPr id="428" name="楕円 427"/>
        <xdr:cNvSpPr/>
      </xdr:nvSpPr>
      <xdr:spPr>
        <a:xfrm>
          <a:off x="1079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139881</xdr:rowOff>
    </xdr:from>
    <xdr:to>
      <xdr:col>10</xdr:col>
      <xdr:colOff>114300</xdr:colOff>
      <xdr:row>100</xdr:row>
      <xdr:rowOff>40277</xdr:rowOff>
    </xdr:to>
    <xdr:cxnSp macro="">
      <xdr:nvCxnSpPr>
        <xdr:cNvPr id="429" name="直線コネクタ 428"/>
        <xdr:cNvCxnSpPr/>
      </xdr:nvCxnSpPr>
      <xdr:spPr>
        <a:xfrm>
          <a:off x="1130300" y="171134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67508</xdr:rowOff>
    </xdr:from>
    <xdr:ext cx="405111" cy="259045"/>
    <xdr:sp macro="" textlink="">
      <xdr:nvSpPr>
        <xdr:cNvPr id="430" name="n_1aveValue【港湾・漁港】&#10;有形固定資産減価償却率"/>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57711</xdr:rowOff>
    </xdr:from>
    <xdr:ext cx="405111" cy="259045"/>
    <xdr:sp macro="" textlink="">
      <xdr:nvSpPr>
        <xdr:cNvPr id="431" name="n_2aveValue【港湾・漁港】&#10;有形固定資産減価償却率"/>
        <xdr:cNvSpPr txBox="1"/>
      </xdr:nvSpPr>
      <xdr:spPr>
        <a:xfrm>
          <a:off x="2705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macro="" textlink="">
      <xdr:nvSpPr>
        <xdr:cNvPr id="432" name="n_3aveValue【港湾・漁港】&#10;有形固定資産減価償却率"/>
        <xdr:cNvSpPr txBox="1"/>
      </xdr:nvSpPr>
      <xdr:spPr>
        <a:xfrm>
          <a:off x="1816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33" name="n_4aveValue【港湾・漁港】&#10;有形固定資産減価償却率"/>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66783</xdr:rowOff>
    </xdr:from>
    <xdr:ext cx="405111" cy="259045"/>
    <xdr:sp macro="" textlink="">
      <xdr:nvSpPr>
        <xdr:cNvPr id="434" name="n_1mainValue【港湾・漁港】&#10;有形固定資産減価償却率"/>
        <xdr:cNvSpPr txBox="1"/>
      </xdr:nvSpPr>
      <xdr:spPr>
        <a:xfrm>
          <a:off x="3582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8000</xdr:rowOff>
    </xdr:from>
    <xdr:ext cx="405111" cy="259045"/>
    <xdr:sp macro="" textlink="">
      <xdr:nvSpPr>
        <xdr:cNvPr id="435" name="n_2mainValue【港湾・漁港】&#10;有形固定資産減価償却率"/>
        <xdr:cNvSpPr txBox="1"/>
      </xdr:nvSpPr>
      <xdr:spPr>
        <a:xfrm>
          <a:off x="2705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107604</xdr:rowOff>
    </xdr:from>
    <xdr:ext cx="405111" cy="259045"/>
    <xdr:sp macro="" textlink="">
      <xdr:nvSpPr>
        <xdr:cNvPr id="436" name="n_3mainValue【港湾・漁港】&#10;有形固定資産減価償却率"/>
        <xdr:cNvSpPr txBox="1"/>
      </xdr:nvSpPr>
      <xdr:spPr>
        <a:xfrm>
          <a:off x="1816744"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35758</xdr:rowOff>
    </xdr:from>
    <xdr:ext cx="405111" cy="259045"/>
    <xdr:sp macro="" textlink="">
      <xdr:nvSpPr>
        <xdr:cNvPr id="437" name="n_4mainValue【港湾・漁港】&#10;有形固定資産減価償却率"/>
        <xdr:cNvSpPr txBox="1"/>
      </xdr:nvSpPr>
      <xdr:spPr>
        <a:xfrm>
          <a:off x="927744" y="1683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51" name="テキスト ボックス 45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3" name="テキスト ボックス 452"/>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5" name="テキスト ボックス 454"/>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7" name="テキスト ボックス 456"/>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61" name="直線コネクタ 460"/>
        <xdr:cNvCxnSpPr/>
      </xdr:nvCxnSpPr>
      <xdr:spPr>
        <a:xfrm flipV="1">
          <a:off x="10476865" y="17317459"/>
          <a:ext cx="0" cy="11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62" name="【港湾・漁港】&#10;一人当たり有形固定資産（償却資産）額最小値テキスト"/>
        <xdr:cNvSpPr txBox="1"/>
      </xdr:nvSpPr>
      <xdr:spPr>
        <a:xfrm>
          <a:off x="10515600" y="18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63" name="直線コネクタ 462"/>
        <xdr:cNvCxnSpPr/>
      </xdr:nvCxnSpPr>
      <xdr:spPr>
        <a:xfrm>
          <a:off x="10388600" y="1846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64" name="【港湾・漁港】&#10;一人当たり有形固定資産（償却資産）額最大値テキスト"/>
        <xdr:cNvSpPr txBox="1"/>
      </xdr:nvSpPr>
      <xdr:spPr>
        <a:xfrm>
          <a:off x="10515600" y="170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65" name="直線コネクタ 464"/>
        <xdr:cNvCxnSpPr/>
      </xdr:nvCxnSpPr>
      <xdr:spPr>
        <a:xfrm>
          <a:off x="10388600" y="1731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1376</xdr:rowOff>
    </xdr:from>
    <xdr:ext cx="534377" cy="259045"/>
    <xdr:sp macro="" textlink="">
      <xdr:nvSpPr>
        <xdr:cNvPr id="466" name="【港湾・漁港】&#10;一人当たり有形固定資産（償却資産）額平均値テキスト"/>
        <xdr:cNvSpPr txBox="1"/>
      </xdr:nvSpPr>
      <xdr:spPr>
        <a:xfrm>
          <a:off x="10515600" y="1800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67" name="フローチャート: 判断 466"/>
        <xdr:cNvSpPr/>
      </xdr:nvSpPr>
      <xdr:spPr>
        <a:xfrm>
          <a:off x="10426700" y="1815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68" name="フローチャート: 判断 467"/>
        <xdr:cNvSpPr/>
      </xdr:nvSpPr>
      <xdr:spPr>
        <a:xfrm>
          <a:off x="95885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69" name="フローチャート: 判断 468"/>
        <xdr:cNvSpPr/>
      </xdr:nvSpPr>
      <xdr:spPr>
        <a:xfrm>
          <a:off x="8699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70" name="フローチャート: 判断 469"/>
        <xdr:cNvSpPr/>
      </xdr:nvSpPr>
      <xdr:spPr>
        <a:xfrm>
          <a:off x="7810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71" name="フローチャート: 判断 470"/>
        <xdr:cNvSpPr/>
      </xdr:nvSpPr>
      <xdr:spPr>
        <a:xfrm>
          <a:off x="6921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39039</xdr:rowOff>
    </xdr:from>
    <xdr:to>
      <xdr:col>55</xdr:col>
      <xdr:colOff>50800</xdr:colOff>
      <xdr:row>107</xdr:row>
      <xdr:rowOff>140639</xdr:rowOff>
    </xdr:to>
    <xdr:sp macro="" textlink="">
      <xdr:nvSpPr>
        <xdr:cNvPr id="477" name="楕円 476"/>
        <xdr:cNvSpPr/>
      </xdr:nvSpPr>
      <xdr:spPr>
        <a:xfrm>
          <a:off x="10426700" y="183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125416</xdr:rowOff>
    </xdr:from>
    <xdr:ext cx="534377" cy="259045"/>
    <xdr:sp macro="" textlink="">
      <xdr:nvSpPr>
        <xdr:cNvPr id="478" name="【港湾・漁港】&#10;一人当たり有形固定資産（償却資産）額該当値テキスト"/>
        <xdr:cNvSpPr txBox="1"/>
      </xdr:nvSpPr>
      <xdr:spPr>
        <a:xfrm>
          <a:off x="10515600" y="182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109982</xdr:rowOff>
    </xdr:from>
    <xdr:to>
      <xdr:col>50</xdr:col>
      <xdr:colOff>165100</xdr:colOff>
      <xdr:row>108</xdr:row>
      <xdr:rowOff>40132</xdr:rowOff>
    </xdr:to>
    <xdr:sp macro="" textlink="">
      <xdr:nvSpPr>
        <xdr:cNvPr id="479" name="楕円 478"/>
        <xdr:cNvSpPr/>
      </xdr:nvSpPr>
      <xdr:spPr>
        <a:xfrm>
          <a:off x="9588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89839</xdr:rowOff>
    </xdr:from>
    <xdr:to>
      <xdr:col>55</xdr:col>
      <xdr:colOff>0</xdr:colOff>
      <xdr:row>107</xdr:row>
      <xdr:rowOff>160782</xdr:rowOff>
    </xdr:to>
    <xdr:cxnSp macro="">
      <xdr:nvCxnSpPr>
        <xdr:cNvPr id="480" name="直線コネクタ 479"/>
        <xdr:cNvCxnSpPr/>
      </xdr:nvCxnSpPr>
      <xdr:spPr>
        <a:xfrm flipV="1">
          <a:off x="9639300" y="18434989"/>
          <a:ext cx="8382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118117</xdr:rowOff>
    </xdr:from>
    <xdr:to>
      <xdr:col>46</xdr:col>
      <xdr:colOff>38100</xdr:colOff>
      <xdr:row>108</xdr:row>
      <xdr:rowOff>48267</xdr:rowOff>
    </xdr:to>
    <xdr:sp macro="" textlink="">
      <xdr:nvSpPr>
        <xdr:cNvPr id="481" name="楕円 480"/>
        <xdr:cNvSpPr/>
      </xdr:nvSpPr>
      <xdr:spPr>
        <a:xfrm>
          <a:off x="8699500" y="18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160782</xdr:rowOff>
    </xdr:from>
    <xdr:to>
      <xdr:col>50</xdr:col>
      <xdr:colOff>114300</xdr:colOff>
      <xdr:row>107</xdr:row>
      <xdr:rowOff>168917</xdr:rowOff>
    </xdr:to>
    <xdr:cxnSp macro="">
      <xdr:nvCxnSpPr>
        <xdr:cNvPr id="482" name="直線コネクタ 481"/>
        <xdr:cNvCxnSpPr/>
      </xdr:nvCxnSpPr>
      <xdr:spPr>
        <a:xfrm flipV="1">
          <a:off x="8750300" y="18505932"/>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119678</xdr:rowOff>
    </xdr:from>
    <xdr:to>
      <xdr:col>41</xdr:col>
      <xdr:colOff>101600</xdr:colOff>
      <xdr:row>108</xdr:row>
      <xdr:rowOff>49828</xdr:rowOff>
    </xdr:to>
    <xdr:sp macro="" textlink="">
      <xdr:nvSpPr>
        <xdr:cNvPr id="483" name="楕円 482"/>
        <xdr:cNvSpPr/>
      </xdr:nvSpPr>
      <xdr:spPr>
        <a:xfrm>
          <a:off x="7810500" y="184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168917</xdr:rowOff>
    </xdr:from>
    <xdr:to>
      <xdr:col>45</xdr:col>
      <xdr:colOff>177800</xdr:colOff>
      <xdr:row>107</xdr:row>
      <xdr:rowOff>170478</xdr:rowOff>
    </xdr:to>
    <xdr:cxnSp macro="">
      <xdr:nvCxnSpPr>
        <xdr:cNvPr id="484" name="直線コネクタ 483"/>
        <xdr:cNvCxnSpPr/>
      </xdr:nvCxnSpPr>
      <xdr:spPr>
        <a:xfrm flipV="1">
          <a:off x="7861300" y="1851406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121183</xdr:rowOff>
    </xdr:from>
    <xdr:to>
      <xdr:col>36</xdr:col>
      <xdr:colOff>165100</xdr:colOff>
      <xdr:row>108</xdr:row>
      <xdr:rowOff>51333</xdr:rowOff>
    </xdr:to>
    <xdr:sp macro="" textlink="">
      <xdr:nvSpPr>
        <xdr:cNvPr id="485" name="楕円 484"/>
        <xdr:cNvSpPr/>
      </xdr:nvSpPr>
      <xdr:spPr>
        <a:xfrm>
          <a:off x="6921500" y="18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170478</xdr:rowOff>
    </xdr:from>
    <xdr:to>
      <xdr:col>41</xdr:col>
      <xdr:colOff>50800</xdr:colOff>
      <xdr:row>108</xdr:row>
      <xdr:rowOff>533</xdr:rowOff>
    </xdr:to>
    <xdr:cxnSp macro="">
      <xdr:nvCxnSpPr>
        <xdr:cNvPr id="486" name="直線コネクタ 485"/>
        <xdr:cNvCxnSpPr/>
      </xdr:nvCxnSpPr>
      <xdr:spPr>
        <a:xfrm flipV="1">
          <a:off x="6972300" y="185156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120724</xdr:rowOff>
    </xdr:from>
    <xdr:ext cx="534377" cy="259045"/>
    <xdr:sp macro="" textlink="">
      <xdr:nvSpPr>
        <xdr:cNvPr id="487" name="n_1aveValue【港湾・漁港】&#10;一人当たり有形固定資産（償却資産）額"/>
        <xdr:cNvSpPr txBox="1"/>
      </xdr:nvSpPr>
      <xdr:spPr>
        <a:xfrm>
          <a:off x="9359411" y="17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138670</xdr:rowOff>
    </xdr:from>
    <xdr:ext cx="534377" cy="259045"/>
    <xdr:sp macro="" textlink="">
      <xdr:nvSpPr>
        <xdr:cNvPr id="488" name="n_2aveValue【港湾・漁港】&#10;一人当たり有形固定資産（償却資産）額"/>
        <xdr:cNvSpPr txBox="1"/>
      </xdr:nvSpPr>
      <xdr:spPr>
        <a:xfrm>
          <a:off x="84831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147641</xdr:rowOff>
    </xdr:from>
    <xdr:ext cx="534377" cy="259045"/>
    <xdr:sp macro="" textlink="">
      <xdr:nvSpPr>
        <xdr:cNvPr id="489" name="n_3aveValue【港湾・漁港】&#10;一人当たり有形固定資産（償却資産）額"/>
        <xdr:cNvSpPr txBox="1"/>
      </xdr:nvSpPr>
      <xdr:spPr>
        <a:xfrm>
          <a:off x="7594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153243</xdr:rowOff>
    </xdr:from>
    <xdr:ext cx="534377" cy="259045"/>
    <xdr:sp macro="" textlink="">
      <xdr:nvSpPr>
        <xdr:cNvPr id="490" name="n_4aveValue【港湾・漁港】&#10;一人当たり有形固定資産（償却資産）額"/>
        <xdr:cNvSpPr txBox="1"/>
      </xdr:nvSpPr>
      <xdr:spPr>
        <a:xfrm>
          <a:off x="6705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31259</xdr:rowOff>
    </xdr:from>
    <xdr:ext cx="469744" cy="259045"/>
    <xdr:sp macro="" textlink="">
      <xdr:nvSpPr>
        <xdr:cNvPr id="491" name="n_1mainValue【港湾・漁港】&#10;一人当たり有形固定資産（償却資産）額"/>
        <xdr:cNvSpPr txBox="1"/>
      </xdr:nvSpPr>
      <xdr:spPr>
        <a:xfrm>
          <a:off x="9391728"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39394</xdr:rowOff>
    </xdr:from>
    <xdr:ext cx="469744" cy="259045"/>
    <xdr:sp macro="" textlink="">
      <xdr:nvSpPr>
        <xdr:cNvPr id="492" name="n_2mainValue【港湾・漁港】&#10;一人当たり有形固定資産（償却資産）額"/>
        <xdr:cNvSpPr txBox="1"/>
      </xdr:nvSpPr>
      <xdr:spPr>
        <a:xfrm>
          <a:off x="8515428" y="185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40955</xdr:rowOff>
    </xdr:from>
    <xdr:ext cx="469744" cy="259045"/>
    <xdr:sp macro="" textlink="">
      <xdr:nvSpPr>
        <xdr:cNvPr id="493" name="n_3mainValue【港湾・漁港】&#10;一人当たり有形固定資産（償却資産）額"/>
        <xdr:cNvSpPr txBox="1"/>
      </xdr:nvSpPr>
      <xdr:spPr>
        <a:xfrm>
          <a:off x="7626428" y="185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42460</xdr:rowOff>
    </xdr:from>
    <xdr:ext cx="469744" cy="259045"/>
    <xdr:sp macro="" textlink="">
      <xdr:nvSpPr>
        <xdr:cNvPr id="494" name="n_4mainValue【港湾・漁港】&#10;一人当たり有形固定資産（償却資産）額"/>
        <xdr:cNvSpPr txBox="1"/>
      </xdr:nvSpPr>
      <xdr:spPr>
        <a:xfrm>
          <a:off x="6737428" y="185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19" name="直線コネクタ 518"/>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2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1" name="直線コネクタ 52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22"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23" name="直線コネクタ 522"/>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524" name="【認定こども園・幼稚園・保育所】&#10;有形固定資産減価償却率平均値テキスト"/>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25" name="フローチャート: 判断 524"/>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26" name="フローチャート: 判断 525"/>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27" name="フローチャート: 判断 526"/>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28" name="フローチャート: 判断 527"/>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29" name="フローチャート: 判断 528"/>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35" name="楕円 534"/>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36" name="【認定こども園・幼稚園・保育所】&#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537" name="楕円 536"/>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76200</xdr:rowOff>
    </xdr:from>
    <xdr:to>
      <xdr:col>85</xdr:col>
      <xdr:colOff>127000</xdr:colOff>
      <xdr:row>41</xdr:row>
      <xdr:rowOff>133350</xdr:rowOff>
    </xdr:to>
    <xdr:cxnSp macro="">
      <xdr:nvCxnSpPr>
        <xdr:cNvPr id="538" name="直線コネクタ 537"/>
        <xdr:cNvCxnSpPr/>
      </xdr:nvCxnSpPr>
      <xdr:spPr>
        <a:xfrm>
          <a:off x="15481300" y="7105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539" name="楕円 538"/>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76200</xdr:rowOff>
    </xdr:to>
    <xdr:cxnSp macro="">
      <xdr:nvCxnSpPr>
        <xdr:cNvPr id="540" name="直線コネクタ 539"/>
        <xdr:cNvCxnSpPr/>
      </xdr:nvCxnSpPr>
      <xdr:spPr>
        <a:xfrm>
          <a:off x="14592300" y="7084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48260</xdr:rowOff>
    </xdr:from>
    <xdr:to>
      <xdr:col>72</xdr:col>
      <xdr:colOff>38100</xdr:colOff>
      <xdr:row>41</xdr:row>
      <xdr:rowOff>149860</xdr:rowOff>
    </xdr:to>
    <xdr:sp macro="" textlink="">
      <xdr:nvSpPr>
        <xdr:cNvPr id="541" name="楕円 540"/>
        <xdr:cNvSpPr/>
      </xdr:nvSpPr>
      <xdr:spPr>
        <a:xfrm>
          <a:off x="1365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55245</xdr:rowOff>
    </xdr:from>
    <xdr:to>
      <xdr:col>76</xdr:col>
      <xdr:colOff>114300</xdr:colOff>
      <xdr:row>41</xdr:row>
      <xdr:rowOff>99060</xdr:rowOff>
    </xdr:to>
    <xdr:cxnSp macro="">
      <xdr:nvCxnSpPr>
        <xdr:cNvPr id="542" name="直線コネクタ 541"/>
        <xdr:cNvCxnSpPr/>
      </xdr:nvCxnSpPr>
      <xdr:spPr>
        <a:xfrm flipV="1">
          <a:off x="13703300" y="7084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36830</xdr:rowOff>
    </xdr:from>
    <xdr:to>
      <xdr:col>67</xdr:col>
      <xdr:colOff>101600</xdr:colOff>
      <xdr:row>41</xdr:row>
      <xdr:rowOff>138430</xdr:rowOff>
    </xdr:to>
    <xdr:sp macro="" textlink="">
      <xdr:nvSpPr>
        <xdr:cNvPr id="543" name="楕円 542"/>
        <xdr:cNvSpPr/>
      </xdr:nvSpPr>
      <xdr:spPr>
        <a:xfrm>
          <a:off x="1276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87630</xdr:rowOff>
    </xdr:from>
    <xdr:to>
      <xdr:col>71</xdr:col>
      <xdr:colOff>177800</xdr:colOff>
      <xdr:row>41</xdr:row>
      <xdr:rowOff>99060</xdr:rowOff>
    </xdr:to>
    <xdr:cxnSp macro="">
      <xdr:nvCxnSpPr>
        <xdr:cNvPr id="544" name="直線コネクタ 543"/>
        <xdr:cNvCxnSpPr/>
      </xdr:nvCxnSpPr>
      <xdr:spPr>
        <a:xfrm>
          <a:off x="12814300" y="7117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545" name="n_1ave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46" name="n_2ave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547"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548"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549" name="n_1mainValue【認定こども園・幼稚園・保育所】&#10;有形固定資産減価償却率"/>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550" name="n_2mainValue【認定こども園・幼稚園・保育所】&#10;有形固定資産減価償却率"/>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140987</xdr:rowOff>
    </xdr:from>
    <xdr:ext cx="405111" cy="259045"/>
    <xdr:sp macro="" textlink="">
      <xdr:nvSpPr>
        <xdr:cNvPr id="551" name="n_3mainValue【認定こども園・幼稚園・保育所】&#10;有形固定資産減価償却率"/>
        <xdr:cNvSpPr txBox="1"/>
      </xdr:nvSpPr>
      <xdr:spPr>
        <a:xfrm>
          <a:off x="13500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129557</xdr:rowOff>
    </xdr:from>
    <xdr:ext cx="405111" cy="259045"/>
    <xdr:sp macro="" textlink="">
      <xdr:nvSpPr>
        <xdr:cNvPr id="552" name="n_4mainValue【認定こども園・幼稚園・保育所】&#10;有形固定資産減価償却率"/>
        <xdr:cNvSpPr txBox="1"/>
      </xdr:nvSpPr>
      <xdr:spPr>
        <a:xfrm>
          <a:off x="12611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76" name="直線コネクタ 575"/>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77"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78" name="直線コネクタ 577"/>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79"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80" name="直線コネクタ 579"/>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581"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2" name="フローチャート: 判断 5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83" name="フローチャート: 判断 58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84" name="フローチャート: 判断 5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85" name="フローチャート: 判断 584"/>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86" name="フローチャート: 判断 585"/>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592" name="楕円 591"/>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593"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594" name="楕円 593"/>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41</xdr:row>
      <xdr:rowOff>26670</xdr:rowOff>
    </xdr:to>
    <xdr:cxnSp macro="">
      <xdr:nvCxnSpPr>
        <xdr:cNvPr id="595" name="直線コネクタ 594"/>
        <xdr:cNvCxnSpPr/>
      </xdr:nvCxnSpPr>
      <xdr:spPr>
        <a:xfrm>
          <a:off x="21323300" y="7002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596" name="楕円 595"/>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597" name="直線コネクタ 596"/>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598" name="楕円 597"/>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144780</xdr:rowOff>
    </xdr:to>
    <xdr:cxnSp macro="">
      <xdr:nvCxnSpPr>
        <xdr:cNvPr id="599" name="直線コネクタ 598"/>
        <xdr:cNvCxnSpPr/>
      </xdr:nvCxnSpPr>
      <xdr:spPr>
        <a:xfrm>
          <a:off x="19545300" y="692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600" name="楕円 599"/>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76200</xdr:rowOff>
    </xdr:to>
    <xdr:cxnSp macro="">
      <xdr:nvCxnSpPr>
        <xdr:cNvPr id="601" name="直線コネクタ 600"/>
        <xdr:cNvCxnSpPr/>
      </xdr:nvCxnSpPr>
      <xdr:spPr>
        <a:xfrm flipV="1">
          <a:off x="18656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602"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603"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604"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605" name="n_4ave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606"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607"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608" name="n_3mainValue【認定こども園・幼稚園・保育所】&#10;一人当たり面積"/>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609" name="n_4mainValue【認定こども園・幼稚園・保育所】&#10;一人当たり面積"/>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634" name="直線コネクタ 633"/>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635"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6" name="直線コネクタ 63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637"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638" name="直線コネクタ 637"/>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639"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40" name="フローチャート: 判断 639"/>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641" name="フローチャート: 判断 64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42" name="フローチャート: 判断 641"/>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43" name="フローチャート: 判断 64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644" name="フローチャート: 判断 643"/>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147320</xdr:rowOff>
    </xdr:from>
    <xdr:to>
      <xdr:col>85</xdr:col>
      <xdr:colOff>177800</xdr:colOff>
      <xdr:row>63</xdr:row>
      <xdr:rowOff>77470</xdr:rowOff>
    </xdr:to>
    <xdr:sp macro="" textlink="">
      <xdr:nvSpPr>
        <xdr:cNvPr id="650" name="楕円 649"/>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125747</xdr:rowOff>
    </xdr:from>
    <xdr:ext cx="405111" cy="259045"/>
    <xdr:sp macro="" textlink="">
      <xdr:nvSpPr>
        <xdr:cNvPr id="651" name="【学校施設】&#10;有形固定資産減価償却率該当値テキスト"/>
        <xdr:cNvSpPr txBox="1"/>
      </xdr:nvSpPr>
      <xdr:spPr>
        <a:xfrm>
          <a:off x="16357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652" name="楕円 651"/>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63</xdr:row>
      <xdr:rowOff>26670</xdr:rowOff>
    </xdr:to>
    <xdr:cxnSp macro="">
      <xdr:nvCxnSpPr>
        <xdr:cNvPr id="653" name="直線コネクタ 652"/>
        <xdr:cNvCxnSpPr/>
      </xdr:nvCxnSpPr>
      <xdr:spPr>
        <a:xfrm>
          <a:off x="15481300" y="107327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654" name="楕円 653"/>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102870</xdr:rowOff>
    </xdr:to>
    <xdr:cxnSp macro="">
      <xdr:nvCxnSpPr>
        <xdr:cNvPr id="655" name="直線コネクタ 654"/>
        <xdr:cNvCxnSpPr/>
      </xdr:nvCxnSpPr>
      <xdr:spPr>
        <a:xfrm>
          <a:off x="14592300" y="106832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656" name="楕円 655"/>
        <xdr:cNvSpPr/>
      </xdr:nvSpPr>
      <xdr:spPr>
        <a:xfrm>
          <a:off x="1365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53340</xdr:rowOff>
    </xdr:to>
    <xdr:cxnSp macro="">
      <xdr:nvCxnSpPr>
        <xdr:cNvPr id="657" name="直線コネクタ 656"/>
        <xdr:cNvCxnSpPr/>
      </xdr:nvCxnSpPr>
      <xdr:spPr>
        <a:xfrm>
          <a:off x="13703300" y="10622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36830</xdr:rowOff>
    </xdr:from>
    <xdr:to>
      <xdr:col>67</xdr:col>
      <xdr:colOff>101600</xdr:colOff>
      <xdr:row>61</xdr:row>
      <xdr:rowOff>138430</xdr:rowOff>
    </xdr:to>
    <xdr:sp macro="" textlink="">
      <xdr:nvSpPr>
        <xdr:cNvPr id="658" name="楕円 657"/>
        <xdr:cNvSpPr/>
      </xdr:nvSpPr>
      <xdr:spPr>
        <a:xfrm>
          <a:off x="1276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87630</xdr:rowOff>
    </xdr:from>
    <xdr:to>
      <xdr:col>71</xdr:col>
      <xdr:colOff>177800</xdr:colOff>
      <xdr:row>61</xdr:row>
      <xdr:rowOff>163830</xdr:rowOff>
    </xdr:to>
    <xdr:cxnSp macro="">
      <xdr:nvCxnSpPr>
        <xdr:cNvPr id="659" name="直線コネクタ 658"/>
        <xdr:cNvCxnSpPr/>
      </xdr:nvCxnSpPr>
      <xdr:spPr>
        <a:xfrm>
          <a:off x="12814300" y="10546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660" name="n_1aveValue【学校施設】&#10;有形固定資産減価償却率"/>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661" name="n_2aveValue【学校施設】&#10;有形固定資産減価償却率"/>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662"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663" name="n_4aveValue【学校施設】&#10;有形固定資産減価償却率"/>
        <xdr:cNvSpPr txBox="1"/>
      </xdr:nvSpPr>
      <xdr:spPr>
        <a:xfrm>
          <a:off x="12611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664" name="n_1mainValue【学校施設】&#10;有形固定資産減価償却率"/>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665" name="n_2mainValue【学校施設】&#10;有形固定資産減価償却率"/>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666" name="n_3mainValue【学校施設】&#10;有形固定資産減価償却率"/>
        <xdr:cNvSpPr txBox="1"/>
      </xdr:nvSpPr>
      <xdr:spPr>
        <a:xfrm>
          <a:off x="13500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129557</xdr:rowOff>
    </xdr:from>
    <xdr:ext cx="405111" cy="259045"/>
    <xdr:sp macro="" textlink="">
      <xdr:nvSpPr>
        <xdr:cNvPr id="667" name="n_4mainValue【学校施設】&#10;有形固定資産減価償却率"/>
        <xdr:cNvSpPr txBox="1"/>
      </xdr:nvSpPr>
      <xdr:spPr>
        <a:xfrm>
          <a:off x="12611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92" name="直線コネクタ 691"/>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93"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94" name="直線コネクタ 693"/>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95"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96" name="直線コネクタ 695"/>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97" name="【学校施設】&#10;一人当たり面積平均値テキスト"/>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98" name="フローチャート: 判断 697"/>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99" name="フローチャート: 判断 698"/>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700" name="フローチャート: 判断 699"/>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701" name="フローチャート: 判断 700"/>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702" name="フローチャート: 判断 701"/>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128270</xdr:rowOff>
    </xdr:from>
    <xdr:to>
      <xdr:col>116</xdr:col>
      <xdr:colOff>114300</xdr:colOff>
      <xdr:row>55</xdr:row>
      <xdr:rowOff>58420</xdr:rowOff>
    </xdr:to>
    <xdr:sp macro="" textlink="">
      <xdr:nvSpPr>
        <xdr:cNvPr id="708" name="楕円 707"/>
        <xdr:cNvSpPr/>
      </xdr:nvSpPr>
      <xdr:spPr>
        <a:xfrm>
          <a:off x="221107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81297</xdr:rowOff>
    </xdr:from>
    <xdr:ext cx="469744" cy="259045"/>
    <xdr:sp macro="" textlink="">
      <xdr:nvSpPr>
        <xdr:cNvPr id="709" name="【学校施設】&#10;一人当たり面積該当値テキスト"/>
        <xdr:cNvSpPr txBox="1"/>
      </xdr:nvSpPr>
      <xdr:spPr>
        <a:xfrm>
          <a:off x="22199600" y="933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110490</xdr:rowOff>
    </xdr:from>
    <xdr:to>
      <xdr:col>112</xdr:col>
      <xdr:colOff>38100</xdr:colOff>
      <xdr:row>55</xdr:row>
      <xdr:rowOff>40640</xdr:rowOff>
    </xdr:to>
    <xdr:sp macro="" textlink="">
      <xdr:nvSpPr>
        <xdr:cNvPr id="710" name="楕円 709"/>
        <xdr:cNvSpPr/>
      </xdr:nvSpPr>
      <xdr:spPr>
        <a:xfrm>
          <a:off x="212725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161290</xdr:rowOff>
    </xdr:from>
    <xdr:to>
      <xdr:col>116</xdr:col>
      <xdr:colOff>63500</xdr:colOff>
      <xdr:row>55</xdr:row>
      <xdr:rowOff>7620</xdr:rowOff>
    </xdr:to>
    <xdr:cxnSp macro="">
      <xdr:nvCxnSpPr>
        <xdr:cNvPr id="711" name="直線コネクタ 710"/>
        <xdr:cNvCxnSpPr/>
      </xdr:nvCxnSpPr>
      <xdr:spPr>
        <a:xfrm>
          <a:off x="21323300" y="941959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118110</xdr:rowOff>
    </xdr:from>
    <xdr:to>
      <xdr:col>107</xdr:col>
      <xdr:colOff>101600</xdr:colOff>
      <xdr:row>56</xdr:row>
      <xdr:rowOff>48260</xdr:rowOff>
    </xdr:to>
    <xdr:sp macro="" textlink="">
      <xdr:nvSpPr>
        <xdr:cNvPr id="712" name="楕円 711"/>
        <xdr:cNvSpPr/>
      </xdr:nvSpPr>
      <xdr:spPr>
        <a:xfrm>
          <a:off x="20383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161290</xdr:rowOff>
    </xdr:from>
    <xdr:to>
      <xdr:col>111</xdr:col>
      <xdr:colOff>177800</xdr:colOff>
      <xdr:row>55</xdr:row>
      <xdr:rowOff>168910</xdr:rowOff>
    </xdr:to>
    <xdr:cxnSp macro="">
      <xdr:nvCxnSpPr>
        <xdr:cNvPr id="713" name="直線コネクタ 712"/>
        <xdr:cNvCxnSpPr/>
      </xdr:nvCxnSpPr>
      <xdr:spPr>
        <a:xfrm flipV="1">
          <a:off x="20434300" y="941959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147320</xdr:rowOff>
    </xdr:from>
    <xdr:to>
      <xdr:col>102</xdr:col>
      <xdr:colOff>165100</xdr:colOff>
      <xdr:row>56</xdr:row>
      <xdr:rowOff>77470</xdr:rowOff>
    </xdr:to>
    <xdr:sp macro="" textlink="">
      <xdr:nvSpPr>
        <xdr:cNvPr id="714" name="楕円 713"/>
        <xdr:cNvSpPr/>
      </xdr:nvSpPr>
      <xdr:spPr>
        <a:xfrm>
          <a:off x="19494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168910</xdr:rowOff>
    </xdr:from>
    <xdr:to>
      <xdr:col>107</xdr:col>
      <xdr:colOff>50800</xdr:colOff>
      <xdr:row>56</xdr:row>
      <xdr:rowOff>26670</xdr:rowOff>
    </xdr:to>
    <xdr:cxnSp macro="">
      <xdr:nvCxnSpPr>
        <xdr:cNvPr id="715" name="直線コネクタ 714"/>
        <xdr:cNvCxnSpPr/>
      </xdr:nvCxnSpPr>
      <xdr:spPr>
        <a:xfrm flipV="1">
          <a:off x="19545300" y="95986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2540</xdr:rowOff>
    </xdr:from>
    <xdr:to>
      <xdr:col>98</xdr:col>
      <xdr:colOff>38100</xdr:colOff>
      <xdr:row>56</xdr:row>
      <xdr:rowOff>104140</xdr:rowOff>
    </xdr:to>
    <xdr:sp macro="" textlink="">
      <xdr:nvSpPr>
        <xdr:cNvPr id="716" name="楕円 715"/>
        <xdr:cNvSpPr/>
      </xdr:nvSpPr>
      <xdr:spPr>
        <a:xfrm>
          <a:off x="18605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26670</xdr:rowOff>
    </xdr:from>
    <xdr:to>
      <xdr:col>102</xdr:col>
      <xdr:colOff>114300</xdr:colOff>
      <xdr:row>56</xdr:row>
      <xdr:rowOff>53340</xdr:rowOff>
    </xdr:to>
    <xdr:cxnSp macro="">
      <xdr:nvCxnSpPr>
        <xdr:cNvPr id="717" name="直線コネクタ 716"/>
        <xdr:cNvCxnSpPr/>
      </xdr:nvCxnSpPr>
      <xdr:spPr>
        <a:xfrm flipV="1">
          <a:off x="18656300" y="9627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18" name="n_1aveValue【学校施設】&#10;一人当たり面積"/>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34307</xdr:rowOff>
    </xdr:from>
    <xdr:ext cx="469744" cy="259045"/>
    <xdr:sp macro="" textlink="">
      <xdr:nvSpPr>
        <xdr:cNvPr id="719" name="n_2aveValue【学校施設】&#10;一人当たり面積"/>
        <xdr:cNvSpPr txBox="1"/>
      </xdr:nvSpPr>
      <xdr:spPr>
        <a:xfrm>
          <a:off x="20199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20" name="n_3aveValue【学校施設】&#10;一人当たり面積"/>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21" name="n_4aveValue【学校施設】&#10;一人当たり面積"/>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57167</xdr:rowOff>
    </xdr:from>
    <xdr:ext cx="469744" cy="259045"/>
    <xdr:sp macro="" textlink="">
      <xdr:nvSpPr>
        <xdr:cNvPr id="722" name="n_1mainValue【学校施設】&#10;一人当たり面積"/>
        <xdr:cNvSpPr txBox="1"/>
      </xdr:nvSpPr>
      <xdr:spPr>
        <a:xfrm>
          <a:off x="21075727" y="914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64787</xdr:rowOff>
    </xdr:from>
    <xdr:ext cx="469744" cy="259045"/>
    <xdr:sp macro="" textlink="">
      <xdr:nvSpPr>
        <xdr:cNvPr id="723" name="n_2mainValue【学校施設】&#10;一人当たり面積"/>
        <xdr:cNvSpPr txBox="1"/>
      </xdr:nvSpPr>
      <xdr:spPr>
        <a:xfrm>
          <a:off x="20199427"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93997</xdr:rowOff>
    </xdr:from>
    <xdr:ext cx="469744" cy="259045"/>
    <xdr:sp macro="" textlink="">
      <xdr:nvSpPr>
        <xdr:cNvPr id="724" name="n_3mainValue【学校施設】&#10;一人当たり面積"/>
        <xdr:cNvSpPr txBox="1"/>
      </xdr:nvSpPr>
      <xdr:spPr>
        <a:xfrm>
          <a:off x="19310427" y="935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120667</xdr:rowOff>
    </xdr:from>
    <xdr:ext cx="469744" cy="259045"/>
    <xdr:sp macro="" textlink="">
      <xdr:nvSpPr>
        <xdr:cNvPr id="725" name="n_4mainValue【学校施設】&#10;一人当たり面積"/>
        <xdr:cNvSpPr txBox="1"/>
      </xdr:nvSpPr>
      <xdr:spPr>
        <a:xfrm>
          <a:off x="18421427"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70486</xdr:rowOff>
    </xdr:from>
    <xdr:to>
      <xdr:col>85</xdr:col>
      <xdr:colOff>126364</xdr:colOff>
      <xdr:row>86</xdr:row>
      <xdr:rowOff>114300</xdr:rowOff>
    </xdr:to>
    <xdr:cxnSp macro="">
      <xdr:nvCxnSpPr>
        <xdr:cNvPr id="750" name="直線コネクタ 749"/>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2" name="直線コネクタ 7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17163</xdr:rowOff>
    </xdr:from>
    <xdr:ext cx="405111" cy="259045"/>
    <xdr:sp macro="" textlink="">
      <xdr:nvSpPr>
        <xdr:cNvPr id="753" name="【児童館】&#10;有形固定資産減価償却率最大値テキスト"/>
        <xdr:cNvSpPr txBox="1"/>
      </xdr:nvSpPr>
      <xdr:spPr>
        <a:xfrm>
          <a:off x="16357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70486</xdr:rowOff>
    </xdr:from>
    <xdr:to>
      <xdr:col>86</xdr:col>
      <xdr:colOff>25400</xdr:colOff>
      <xdr:row>78</xdr:row>
      <xdr:rowOff>70486</xdr:rowOff>
    </xdr:to>
    <xdr:cxnSp macro="">
      <xdr:nvCxnSpPr>
        <xdr:cNvPr id="754" name="直線コネクタ 753"/>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59707</xdr:rowOff>
    </xdr:from>
    <xdr:ext cx="405111" cy="259045"/>
    <xdr:sp macro="" textlink="">
      <xdr:nvSpPr>
        <xdr:cNvPr id="755" name="【児童館】&#10;有形固定資産減価償却率平均値テキスト"/>
        <xdr:cNvSpPr txBox="1"/>
      </xdr:nvSpPr>
      <xdr:spPr>
        <a:xfrm>
          <a:off x="16357600" y="1360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56" name="フローチャート: 判断 755"/>
        <xdr:cNvSpPr/>
      </xdr:nvSpPr>
      <xdr:spPr>
        <a:xfrm>
          <a:off x="162687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76836</xdr:rowOff>
    </xdr:from>
    <xdr:to>
      <xdr:col>81</xdr:col>
      <xdr:colOff>101600</xdr:colOff>
      <xdr:row>81</xdr:row>
      <xdr:rowOff>6986</xdr:rowOff>
    </xdr:to>
    <xdr:sp macro="" textlink="">
      <xdr:nvSpPr>
        <xdr:cNvPr id="757" name="フローチャート: 判断 756"/>
        <xdr:cNvSpPr/>
      </xdr:nvSpPr>
      <xdr:spPr>
        <a:xfrm>
          <a:off x="15430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52070</xdr:rowOff>
    </xdr:from>
    <xdr:to>
      <xdr:col>76</xdr:col>
      <xdr:colOff>165100</xdr:colOff>
      <xdr:row>80</xdr:row>
      <xdr:rowOff>153670</xdr:rowOff>
    </xdr:to>
    <xdr:sp macro="" textlink="">
      <xdr:nvSpPr>
        <xdr:cNvPr id="758" name="フローチャート: 判断 757"/>
        <xdr:cNvSpPr/>
      </xdr:nvSpPr>
      <xdr:spPr>
        <a:xfrm>
          <a:off x="14541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59" name="フローチャート: 判断 758"/>
        <xdr:cNvSpPr/>
      </xdr:nvSpPr>
      <xdr:spPr>
        <a:xfrm>
          <a:off x="13652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103505</xdr:rowOff>
    </xdr:from>
    <xdr:to>
      <xdr:col>67</xdr:col>
      <xdr:colOff>101600</xdr:colOff>
      <xdr:row>81</xdr:row>
      <xdr:rowOff>33655</xdr:rowOff>
    </xdr:to>
    <xdr:sp macro="" textlink="">
      <xdr:nvSpPr>
        <xdr:cNvPr id="760" name="フローチャート: 判断 759"/>
        <xdr:cNvSpPr/>
      </xdr:nvSpPr>
      <xdr:spPr>
        <a:xfrm>
          <a:off x="12763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766" name="楕円 765"/>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767" name="【児童館】&#10;有形固定資産減価償却率該当値テキスト"/>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768" name="楕円 767"/>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148589</xdr:rowOff>
    </xdr:from>
    <xdr:to>
      <xdr:col>85</xdr:col>
      <xdr:colOff>127000</xdr:colOff>
      <xdr:row>85</xdr:row>
      <xdr:rowOff>163830</xdr:rowOff>
    </xdr:to>
    <xdr:cxnSp macro="">
      <xdr:nvCxnSpPr>
        <xdr:cNvPr id="769" name="直線コネクタ 768"/>
        <xdr:cNvCxnSpPr/>
      </xdr:nvCxnSpPr>
      <xdr:spPr>
        <a:xfrm>
          <a:off x="15481300" y="14721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82550</xdr:rowOff>
    </xdr:from>
    <xdr:to>
      <xdr:col>76</xdr:col>
      <xdr:colOff>165100</xdr:colOff>
      <xdr:row>86</xdr:row>
      <xdr:rowOff>12700</xdr:rowOff>
    </xdr:to>
    <xdr:sp macro="" textlink="">
      <xdr:nvSpPr>
        <xdr:cNvPr id="770" name="楕円 769"/>
        <xdr:cNvSpPr/>
      </xdr:nvSpPr>
      <xdr:spPr>
        <a:xfrm>
          <a:off x="1454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133350</xdr:rowOff>
    </xdr:from>
    <xdr:to>
      <xdr:col>81</xdr:col>
      <xdr:colOff>50800</xdr:colOff>
      <xdr:row>85</xdr:row>
      <xdr:rowOff>148589</xdr:rowOff>
    </xdr:to>
    <xdr:cxnSp macro="">
      <xdr:nvCxnSpPr>
        <xdr:cNvPr id="771" name="直線コネクタ 770"/>
        <xdr:cNvCxnSpPr/>
      </xdr:nvCxnSpPr>
      <xdr:spPr>
        <a:xfrm>
          <a:off x="14592300" y="14706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772" name="楕円 771"/>
        <xdr:cNvSpPr/>
      </xdr:nvSpPr>
      <xdr:spPr>
        <a:xfrm>
          <a:off x="1365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85</xdr:row>
      <xdr:rowOff>133350</xdr:rowOff>
    </xdr:to>
    <xdr:cxnSp macro="">
      <xdr:nvCxnSpPr>
        <xdr:cNvPr id="773" name="直線コネクタ 772"/>
        <xdr:cNvCxnSpPr/>
      </xdr:nvCxnSpPr>
      <xdr:spPr>
        <a:xfrm>
          <a:off x="13703300" y="1469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53975</xdr:rowOff>
    </xdr:from>
    <xdr:to>
      <xdr:col>67</xdr:col>
      <xdr:colOff>101600</xdr:colOff>
      <xdr:row>85</xdr:row>
      <xdr:rowOff>155575</xdr:rowOff>
    </xdr:to>
    <xdr:sp macro="" textlink="">
      <xdr:nvSpPr>
        <xdr:cNvPr id="774" name="楕円 773"/>
        <xdr:cNvSpPr/>
      </xdr:nvSpPr>
      <xdr:spPr>
        <a:xfrm>
          <a:off x="12763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104775</xdr:rowOff>
    </xdr:from>
    <xdr:to>
      <xdr:col>71</xdr:col>
      <xdr:colOff>177800</xdr:colOff>
      <xdr:row>85</xdr:row>
      <xdr:rowOff>118111</xdr:rowOff>
    </xdr:to>
    <xdr:cxnSp macro="">
      <xdr:nvCxnSpPr>
        <xdr:cNvPr id="775" name="直線コネクタ 774"/>
        <xdr:cNvCxnSpPr/>
      </xdr:nvCxnSpPr>
      <xdr:spPr>
        <a:xfrm>
          <a:off x="12814300" y="146780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23513</xdr:rowOff>
    </xdr:from>
    <xdr:ext cx="405111" cy="259045"/>
    <xdr:sp macro="" textlink="">
      <xdr:nvSpPr>
        <xdr:cNvPr id="776" name="n_1aveValue【児童館】&#10;有形固定資産減価償却率"/>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170197</xdr:rowOff>
    </xdr:from>
    <xdr:ext cx="405111" cy="259045"/>
    <xdr:sp macro="" textlink="">
      <xdr:nvSpPr>
        <xdr:cNvPr id="777" name="n_2aveValue【児童館】&#10;有形固定資産減価償却率"/>
        <xdr:cNvSpPr txBox="1"/>
      </xdr:nvSpPr>
      <xdr:spPr>
        <a:xfrm>
          <a:off x="14389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4463</xdr:rowOff>
    </xdr:from>
    <xdr:ext cx="405111" cy="259045"/>
    <xdr:sp macro="" textlink="">
      <xdr:nvSpPr>
        <xdr:cNvPr id="778" name="n_3aveValue【児童館】&#10;有形固定資産減価償却率"/>
        <xdr:cNvSpPr txBox="1"/>
      </xdr:nvSpPr>
      <xdr:spPr>
        <a:xfrm>
          <a:off x="13500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50182</xdr:rowOff>
    </xdr:from>
    <xdr:ext cx="405111" cy="259045"/>
    <xdr:sp macro="" textlink="">
      <xdr:nvSpPr>
        <xdr:cNvPr id="779" name="n_4aveValue【児童館】&#10;有形固定資産減価償却率"/>
        <xdr:cNvSpPr txBox="1"/>
      </xdr:nvSpPr>
      <xdr:spPr>
        <a:xfrm>
          <a:off x="12611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780" name="n_1mainValue【児童館】&#10;有形固定資産減価償却率"/>
        <xdr:cNvSpPr txBox="1"/>
      </xdr:nvSpPr>
      <xdr:spPr>
        <a:xfrm>
          <a:off x="15266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3827</xdr:rowOff>
    </xdr:from>
    <xdr:ext cx="405111" cy="259045"/>
    <xdr:sp macro="" textlink="">
      <xdr:nvSpPr>
        <xdr:cNvPr id="781" name="n_2mainValue【児童館】&#10;有形固定資産減価償却率"/>
        <xdr:cNvSpPr txBox="1"/>
      </xdr:nvSpPr>
      <xdr:spPr>
        <a:xfrm>
          <a:off x="14389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782" name="n_3mainValue【児童館】&#10;有形固定資産減価償却率"/>
        <xdr:cNvSpPr txBox="1"/>
      </xdr:nvSpPr>
      <xdr:spPr>
        <a:xfrm>
          <a:off x="13500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146702</xdr:rowOff>
    </xdr:from>
    <xdr:ext cx="405111" cy="259045"/>
    <xdr:sp macro="" textlink="">
      <xdr:nvSpPr>
        <xdr:cNvPr id="783" name="n_4mainValue【児童館】&#10;有形固定資産減価償却率"/>
        <xdr:cNvSpPr txBox="1"/>
      </xdr:nvSpPr>
      <xdr:spPr>
        <a:xfrm>
          <a:off x="12611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5" name="直線コネクタ 804"/>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6"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7" name="直線コネクタ 80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8"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9" name="直線コネクタ 80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810"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11" name="フローチャート: 判断 810"/>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2" name="フローチャート: 判断 81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3" name="フローチャート: 判断 81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4" name="フローチャート: 判断 813"/>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15" name="フローチャート: 判断 814"/>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1" name="楕円 820"/>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822"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23" name="楕円 822"/>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24" name="直線コネクタ 823"/>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25" name="楕円 824"/>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26" name="直線コネクタ 825"/>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27" name="楕円 826"/>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28" name="直線コネクタ 827"/>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9" name="楕円 828"/>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30" name="直線コネクタ 829"/>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2"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3"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4"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35"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36"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37"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8"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0" name="直線コネクタ 8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1" name="テキスト ボックス 8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2" name="直線コネクタ 8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3" name="テキスト ボックス 8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4" name="直線コネクタ 8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5" name="テキスト ボックス 8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6" name="直線コネクタ 8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7" name="テキスト ボックス 8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861" name="直線コネクタ 860"/>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2"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3" name="直線コネクタ 862"/>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864"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865" name="直線コネクタ 864"/>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6"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7" name="フローチャート: 判断 866"/>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868" name="フローチャート: 判断 867"/>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869" name="フローチャート: 判断 868"/>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870" name="フローチャート: 判断 869"/>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871" name="フローチャート: 判断 870"/>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877" name="楕円 876"/>
        <xdr:cNvSpPr/>
      </xdr:nvSpPr>
      <xdr:spPr>
        <a:xfrm>
          <a:off x="162687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63264</xdr:rowOff>
    </xdr:from>
    <xdr:ext cx="405111" cy="259045"/>
    <xdr:sp macro="" textlink="">
      <xdr:nvSpPr>
        <xdr:cNvPr id="878" name="【公民館】&#10;有形固定資産減価償却率該当値テキスト"/>
        <xdr:cNvSpPr txBox="1"/>
      </xdr:nvSpPr>
      <xdr:spPr>
        <a:xfrm>
          <a:off x="16357600" y="175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879" name="楕円 878"/>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135637</xdr:rowOff>
    </xdr:from>
    <xdr:to>
      <xdr:col>85</xdr:col>
      <xdr:colOff>127000</xdr:colOff>
      <xdr:row>103</xdr:row>
      <xdr:rowOff>30480</xdr:rowOff>
    </xdr:to>
    <xdr:cxnSp macro="">
      <xdr:nvCxnSpPr>
        <xdr:cNvPr id="880" name="直線コネクタ 879"/>
        <xdr:cNvCxnSpPr/>
      </xdr:nvCxnSpPr>
      <xdr:spPr>
        <a:xfrm flipV="1">
          <a:off x="15481300" y="17623537"/>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881" name="楕円 880"/>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30480</xdr:rowOff>
    </xdr:to>
    <xdr:cxnSp macro="">
      <xdr:nvCxnSpPr>
        <xdr:cNvPr id="882" name="直線コネクタ 881"/>
        <xdr:cNvCxnSpPr/>
      </xdr:nvCxnSpPr>
      <xdr:spPr>
        <a:xfrm>
          <a:off x="14592300" y="17644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103124</xdr:rowOff>
    </xdr:from>
    <xdr:to>
      <xdr:col>72</xdr:col>
      <xdr:colOff>38100</xdr:colOff>
      <xdr:row>104</xdr:row>
      <xdr:rowOff>33274</xdr:rowOff>
    </xdr:to>
    <xdr:sp macro="" textlink="">
      <xdr:nvSpPr>
        <xdr:cNvPr id="883" name="楕円 882"/>
        <xdr:cNvSpPr/>
      </xdr:nvSpPr>
      <xdr:spPr>
        <a:xfrm>
          <a:off x="13652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153924</xdr:rowOff>
    </xdr:to>
    <xdr:cxnSp macro="">
      <xdr:nvCxnSpPr>
        <xdr:cNvPr id="884" name="直線コネクタ 883"/>
        <xdr:cNvCxnSpPr/>
      </xdr:nvCxnSpPr>
      <xdr:spPr>
        <a:xfrm flipV="1">
          <a:off x="13703300" y="1764411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57404</xdr:rowOff>
    </xdr:from>
    <xdr:to>
      <xdr:col>67</xdr:col>
      <xdr:colOff>101600</xdr:colOff>
      <xdr:row>103</xdr:row>
      <xdr:rowOff>159004</xdr:rowOff>
    </xdr:to>
    <xdr:sp macro="" textlink="">
      <xdr:nvSpPr>
        <xdr:cNvPr id="885" name="楕円 884"/>
        <xdr:cNvSpPr/>
      </xdr:nvSpPr>
      <xdr:spPr>
        <a:xfrm>
          <a:off x="1276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108204</xdr:rowOff>
    </xdr:from>
    <xdr:to>
      <xdr:col>71</xdr:col>
      <xdr:colOff>177800</xdr:colOff>
      <xdr:row>103</xdr:row>
      <xdr:rowOff>153924</xdr:rowOff>
    </xdr:to>
    <xdr:cxnSp macro="">
      <xdr:nvCxnSpPr>
        <xdr:cNvPr id="886" name="直線コネクタ 885"/>
        <xdr:cNvCxnSpPr/>
      </xdr:nvCxnSpPr>
      <xdr:spPr>
        <a:xfrm>
          <a:off x="12814300" y="17767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887"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888"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889" name="n_3aveValue【公民館】&#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890" name="n_4aveValue【公民館】&#10;有形固定資産減価償却率"/>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72407</xdr:rowOff>
    </xdr:from>
    <xdr:ext cx="405111" cy="259045"/>
    <xdr:sp macro="" textlink="">
      <xdr:nvSpPr>
        <xdr:cNvPr id="891" name="n_1mainValue【公民館】&#10;有形固定資産減価償却率"/>
        <xdr:cNvSpPr txBox="1"/>
      </xdr:nvSpPr>
      <xdr:spPr>
        <a:xfrm>
          <a:off x="152660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892" name="n_2mainValue【公民館】&#10;有形固定資産減価償却率"/>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24401</xdr:rowOff>
    </xdr:from>
    <xdr:ext cx="405111" cy="259045"/>
    <xdr:sp macro="" textlink="">
      <xdr:nvSpPr>
        <xdr:cNvPr id="893" name="n_3mainValue【公民館】&#10;有形固定資産減価償却率"/>
        <xdr:cNvSpPr txBox="1"/>
      </xdr:nvSpPr>
      <xdr:spPr>
        <a:xfrm>
          <a:off x="13500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150131</xdr:rowOff>
    </xdr:from>
    <xdr:ext cx="405111" cy="259045"/>
    <xdr:sp macro="" textlink="">
      <xdr:nvSpPr>
        <xdr:cNvPr id="894" name="n_4mainValue【公民館】&#10;有形固定資産減価償却率"/>
        <xdr:cNvSpPr txBox="1"/>
      </xdr:nvSpPr>
      <xdr:spPr>
        <a:xfrm>
          <a:off x="126117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916" name="直線コネクタ 915"/>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7"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8" name="直線コネクタ 917"/>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919"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920" name="直線コネクタ 919"/>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921"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2" name="フローチャート: 判断 92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3" name="フローチャート: 判断 9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924" name="フローチャート: 判断 923"/>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25" name="フローチャート: 判断 9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926" name="フローチャート: 判断 925"/>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34544</xdr:rowOff>
    </xdr:from>
    <xdr:to>
      <xdr:col>116</xdr:col>
      <xdr:colOff>114300</xdr:colOff>
      <xdr:row>100</xdr:row>
      <xdr:rowOff>136144</xdr:rowOff>
    </xdr:to>
    <xdr:sp macro="" textlink="">
      <xdr:nvSpPr>
        <xdr:cNvPr id="932" name="楕円 931"/>
        <xdr:cNvSpPr/>
      </xdr:nvSpPr>
      <xdr:spPr>
        <a:xfrm>
          <a:off x="221107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159021</xdr:rowOff>
    </xdr:from>
    <xdr:ext cx="469744" cy="259045"/>
    <xdr:sp macro="" textlink="">
      <xdr:nvSpPr>
        <xdr:cNvPr id="933" name="【公民館】&#10;一人当たり面積該当値テキスト"/>
        <xdr:cNvSpPr txBox="1"/>
      </xdr:nvSpPr>
      <xdr:spPr>
        <a:xfrm>
          <a:off x="22199600" y="1713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98552</xdr:rowOff>
    </xdr:from>
    <xdr:to>
      <xdr:col>112</xdr:col>
      <xdr:colOff>38100</xdr:colOff>
      <xdr:row>101</xdr:row>
      <xdr:rowOff>28702</xdr:rowOff>
    </xdr:to>
    <xdr:sp macro="" textlink="">
      <xdr:nvSpPr>
        <xdr:cNvPr id="934" name="楕円 933"/>
        <xdr:cNvSpPr/>
      </xdr:nvSpPr>
      <xdr:spPr>
        <a:xfrm>
          <a:off x="21272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85344</xdr:rowOff>
    </xdr:from>
    <xdr:to>
      <xdr:col>116</xdr:col>
      <xdr:colOff>63500</xdr:colOff>
      <xdr:row>100</xdr:row>
      <xdr:rowOff>149352</xdr:rowOff>
    </xdr:to>
    <xdr:cxnSp macro="">
      <xdr:nvCxnSpPr>
        <xdr:cNvPr id="935" name="直線コネクタ 934"/>
        <xdr:cNvCxnSpPr/>
      </xdr:nvCxnSpPr>
      <xdr:spPr>
        <a:xfrm flipV="1">
          <a:off x="21323300" y="17230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112268</xdr:rowOff>
    </xdr:from>
    <xdr:to>
      <xdr:col>107</xdr:col>
      <xdr:colOff>101600</xdr:colOff>
      <xdr:row>101</xdr:row>
      <xdr:rowOff>42418</xdr:rowOff>
    </xdr:to>
    <xdr:sp macro="" textlink="">
      <xdr:nvSpPr>
        <xdr:cNvPr id="936" name="楕円 935"/>
        <xdr:cNvSpPr/>
      </xdr:nvSpPr>
      <xdr:spPr>
        <a:xfrm>
          <a:off x="20383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149352</xdr:rowOff>
    </xdr:from>
    <xdr:to>
      <xdr:col>111</xdr:col>
      <xdr:colOff>177800</xdr:colOff>
      <xdr:row>100</xdr:row>
      <xdr:rowOff>163068</xdr:rowOff>
    </xdr:to>
    <xdr:cxnSp macro="">
      <xdr:nvCxnSpPr>
        <xdr:cNvPr id="937" name="直線コネクタ 936"/>
        <xdr:cNvCxnSpPr/>
      </xdr:nvCxnSpPr>
      <xdr:spPr>
        <a:xfrm flipV="1">
          <a:off x="20434300" y="1729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4826</xdr:rowOff>
    </xdr:from>
    <xdr:to>
      <xdr:col>102</xdr:col>
      <xdr:colOff>165100</xdr:colOff>
      <xdr:row>101</xdr:row>
      <xdr:rowOff>106426</xdr:rowOff>
    </xdr:to>
    <xdr:sp macro="" textlink="">
      <xdr:nvSpPr>
        <xdr:cNvPr id="938" name="楕円 937"/>
        <xdr:cNvSpPr/>
      </xdr:nvSpPr>
      <xdr:spPr>
        <a:xfrm>
          <a:off x="19494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163068</xdr:rowOff>
    </xdr:from>
    <xdr:to>
      <xdr:col>107</xdr:col>
      <xdr:colOff>50800</xdr:colOff>
      <xdr:row>101</xdr:row>
      <xdr:rowOff>55626</xdr:rowOff>
    </xdr:to>
    <xdr:cxnSp macro="">
      <xdr:nvCxnSpPr>
        <xdr:cNvPr id="939" name="直線コネクタ 938"/>
        <xdr:cNvCxnSpPr/>
      </xdr:nvCxnSpPr>
      <xdr:spPr>
        <a:xfrm flipV="1">
          <a:off x="19545300" y="17308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18542</xdr:rowOff>
    </xdr:from>
    <xdr:to>
      <xdr:col>98</xdr:col>
      <xdr:colOff>38100</xdr:colOff>
      <xdr:row>101</xdr:row>
      <xdr:rowOff>120142</xdr:rowOff>
    </xdr:to>
    <xdr:sp macro="" textlink="">
      <xdr:nvSpPr>
        <xdr:cNvPr id="940" name="楕円 939"/>
        <xdr:cNvSpPr/>
      </xdr:nvSpPr>
      <xdr:spPr>
        <a:xfrm>
          <a:off x="18605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55626</xdr:rowOff>
    </xdr:from>
    <xdr:to>
      <xdr:col>102</xdr:col>
      <xdr:colOff>114300</xdr:colOff>
      <xdr:row>101</xdr:row>
      <xdr:rowOff>69342</xdr:rowOff>
    </xdr:to>
    <xdr:cxnSp macro="">
      <xdr:nvCxnSpPr>
        <xdr:cNvPr id="941" name="直線コネクタ 940"/>
        <xdr:cNvCxnSpPr/>
      </xdr:nvCxnSpPr>
      <xdr:spPr>
        <a:xfrm flipV="1">
          <a:off x="18656300" y="17372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94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943" name="n_2aveValue【公民館】&#10;一人当たり面積"/>
        <xdr:cNvSpPr txBox="1"/>
      </xdr:nvSpPr>
      <xdr:spPr>
        <a:xfrm>
          <a:off x="20199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944"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945" name="n_4aveValue【公民館】&#10;一人当たり面積"/>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45229</xdr:rowOff>
    </xdr:from>
    <xdr:ext cx="469744" cy="259045"/>
    <xdr:sp macro="" textlink="">
      <xdr:nvSpPr>
        <xdr:cNvPr id="946" name="n_1mainValue【公民館】&#10;一人当たり面積"/>
        <xdr:cNvSpPr txBox="1"/>
      </xdr:nvSpPr>
      <xdr:spPr>
        <a:xfrm>
          <a:off x="210757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58945</xdr:rowOff>
    </xdr:from>
    <xdr:ext cx="469744" cy="259045"/>
    <xdr:sp macro="" textlink="">
      <xdr:nvSpPr>
        <xdr:cNvPr id="947" name="n_2mainValue【公民館】&#10;一人当たり面積"/>
        <xdr:cNvSpPr txBox="1"/>
      </xdr:nvSpPr>
      <xdr:spPr>
        <a:xfrm>
          <a:off x="201994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122953</xdr:rowOff>
    </xdr:from>
    <xdr:ext cx="469744" cy="259045"/>
    <xdr:sp macro="" textlink="">
      <xdr:nvSpPr>
        <xdr:cNvPr id="948" name="n_3mainValue【公民館】&#10;一人当たり面積"/>
        <xdr:cNvSpPr txBox="1"/>
      </xdr:nvSpPr>
      <xdr:spPr>
        <a:xfrm>
          <a:off x="19310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136669</xdr:rowOff>
    </xdr:from>
    <xdr:ext cx="469744" cy="259045"/>
    <xdr:sp macro="" textlink="">
      <xdr:nvSpPr>
        <xdr:cNvPr id="949" name="n_4mainValue【公民館】&#10;一人当たり面積"/>
        <xdr:cNvSpPr txBox="1"/>
      </xdr:nvSpPr>
      <xdr:spPr>
        <a:xfrm>
          <a:off x="18421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公民館、体育館・プール、消防施設の有形固定資産減価償却率は、老朽化に伴う建替えや施設の集約化・複合化を進めたことにより、全国平均と同水準となっ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今後、公共施設等総合管理計画に掲げた施設保有量の削減を進めるとともに、個別施設計画に基づき、施設の維持管理経費の削減を図る。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105591</xdr:rowOff>
    </xdr:to>
    <xdr:cxnSp macro="">
      <xdr:nvCxnSpPr>
        <xdr:cNvPr id="77" name="直線コネクタ 76"/>
        <xdr:cNvCxnSpPr/>
      </xdr:nvCxnSpPr>
      <xdr:spPr>
        <a:xfrm>
          <a:off x="3797300" y="67594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160927</xdr:rowOff>
    </xdr:from>
    <xdr:to>
      <xdr:col>15</xdr:col>
      <xdr:colOff>101600</xdr:colOff>
      <xdr:row>39</xdr:row>
      <xdr:rowOff>91077</xdr:rowOff>
    </xdr:to>
    <xdr:sp macro="" textlink="">
      <xdr:nvSpPr>
        <xdr:cNvPr id="78" name="楕円 77"/>
        <xdr:cNvSpPr/>
      </xdr:nvSpPr>
      <xdr:spPr>
        <a:xfrm>
          <a:off x="2857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40277</xdr:rowOff>
    </xdr:from>
    <xdr:to>
      <xdr:col>19</xdr:col>
      <xdr:colOff>177800</xdr:colOff>
      <xdr:row>39</xdr:row>
      <xdr:rowOff>72934</xdr:rowOff>
    </xdr:to>
    <xdr:cxnSp macro="">
      <xdr:nvCxnSpPr>
        <xdr:cNvPr id="79" name="直線コネクタ 78"/>
        <xdr:cNvCxnSpPr/>
      </xdr:nvCxnSpPr>
      <xdr:spPr>
        <a:xfrm>
          <a:off x="2908300" y="672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80" name="楕円 79"/>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40277</xdr:rowOff>
    </xdr:to>
    <xdr:cxnSp macro="">
      <xdr:nvCxnSpPr>
        <xdr:cNvPr id="81" name="直線コネクタ 80"/>
        <xdr:cNvCxnSpPr/>
      </xdr:nvCxnSpPr>
      <xdr:spPr>
        <a:xfrm>
          <a:off x="2019300" y="669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82" name="楕円 81"/>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7620</xdr:rowOff>
    </xdr:to>
    <xdr:cxnSp macro="">
      <xdr:nvCxnSpPr>
        <xdr:cNvPr id="83" name="直線コネクタ 82"/>
        <xdr:cNvCxnSpPr/>
      </xdr:nvCxnSpPr>
      <xdr:spPr>
        <a:xfrm>
          <a:off x="1130300" y="666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図書館】&#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82204</xdr:rowOff>
    </xdr:from>
    <xdr:ext cx="405111" cy="259045"/>
    <xdr:sp macro="" textlink="">
      <xdr:nvSpPr>
        <xdr:cNvPr id="89" name="n_2mainValue【図書館】&#10;有形固定資産減価償却率"/>
        <xdr:cNvSpPr txBox="1"/>
      </xdr:nvSpPr>
      <xdr:spPr>
        <a:xfrm>
          <a:off x="2705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90" name="n_3mainValue【図書館】&#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91" name="n_4mainValue【図書館】&#10;有形固定資産減価償却率"/>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3" name="楕円 132"/>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4"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5" name="楕円 13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6" name="直線コネクタ 135"/>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7" name="楕円 136"/>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38" name="直線コネクタ 137"/>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9" name="楕円 138"/>
        <xdr:cNvSpPr/>
      </xdr:nvSpPr>
      <xdr:spPr>
        <a:xfrm>
          <a:off x="7810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10885</xdr:rowOff>
    </xdr:to>
    <xdr:cxnSp macro="">
      <xdr:nvCxnSpPr>
        <xdr:cNvPr id="140" name="直線コネクタ 139"/>
        <xdr:cNvCxnSpPr/>
      </xdr:nvCxnSpPr>
      <xdr:spPr>
        <a:xfrm flipV="1">
          <a:off x="7861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41" name="楕円 140"/>
        <xdr:cNvSpPr/>
      </xdr:nvSpPr>
      <xdr:spPr>
        <a:xfrm>
          <a:off x="6921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xdr:rowOff>
    </xdr:from>
    <xdr:to>
      <xdr:col>41</xdr:col>
      <xdr:colOff>50800</xdr:colOff>
      <xdr:row>40</xdr:row>
      <xdr:rowOff>10885</xdr:rowOff>
    </xdr:to>
    <xdr:cxnSp macro="">
      <xdr:nvCxnSpPr>
        <xdr:cNvPr id="142" name="直線コネクタ 141"/>
        <xdr:cNvCxnSpPr/>
      </xdr:nvCxnSpPr>
      <xdr:spPr>
        <a:xfrm>
          <a:off x="6972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7"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48"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9" name="n_3main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52812</xdr:rowOff>
    </xdr:from>
    <xdr:ext cx="469744" cy="259045"/>
    <xdr:sp macro="" textlink="">
      <xdr:nvSpPr>
        <xdr:cNvPr id="150" name="n_4mainValue【図書館】&#10;一人当たり面積"/>
        <xdr:cNvSpPr txBox="1"/>
      </xdr:nvSpPr>
      <xdr:spPr>
        <a:xfrm>
          <a:off x="6737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138955</xdr:rowOff>
    </xdr:from>
    <xdr:ext cx="405111" cy="259045"/>
    <xdr:sp macro="" textlink="">
      <xdr:nvSpPr>
        <xdr:cNvPr id="178" name="【体育館・プール】&#10;有形固定資産減価償却率平均値テキスト"/>
        <xdr:cNvSpPr txBox="1"/>
      </xdr:nvSpPr>
      <xdr:spPr>
        <a:xfrm>
          <a:off x="4673600" y="1042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xdr:rowOff>
    </xdr:from>
    <xdr:to>
      <xdr:col>24</xdr:col>
      <xdr:colOff>114300</xdr:colOff>
      <xdr:row>62</xdr:row>
      <xdr:rowOff>112522</xdr:rowOff>
    </xdr:to>
    <xdr:sp macro="" textlink="">
      <xdr:nvSpPr>
        <xdr:cNvPr id="189" name="楕円 188"/>
        <xdr:cNvSpPr/>
      </xdr:nvSpPr>
      <xdr:spPr>
        <a:xfrm>
          <a:off x="45847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160799</xdr:rowOff>
    </xdr:from>
    <xdr:ext cx="405111" cy="259045"/>
    <xdr:sp macro="" textlink="">
      <xdr:nvSpPr>
        <xdr:cNvPr id="190" name="【体育館・プール】&#10;有形固定資産減価償却率該当値テキスト"/>
        <xdr:cNvSpPr txBox="1"/>
      </xdr:nvSpPr>
      <xdr:spPr>
        <a:xfrm>
          <a:off x="4673600"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36068</xdr:rowOff>
    </xdr:from>
    <xdr:to>
      <xdr:col>20</xdr:col>
      <xdr:colOff>38100</xdr:colOff>
      <xdr:row>62</xdr:row>
      <xdr:rowOff>137668</xdr:rowOff>
    </xdr:to>
    <xdr:sp macro="" textlink="">
      <xdr:nvSpPr>
        <xdr:cNvPr id="191" name="楕円 190"/>
        <xdr:cNvSpPr/>
      </xdr:nvSpPr>
      <xdr:spPr>
        <a:xfrm>
          <a:off x="3746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61722</xdr:rowOff>
    </xdr:from>
    <xdr:to>
      <xdr:col>24</xdr:col>
      <xdr:colOff>63500</xdr:colOff>
      <xdr:row>62</xdr:row>
      <xdr:rowOff>86868</xdr:rowOff>
    </xdr:to>
    <xdr:cxnSp macro="">
      <xdr:nvCxnSpPr>
        <xdr:cNvPr id="192" name="直線コネクタ 191"/>
        <xdr:cNvCxnSpPr/>
      </xdr:nvCxnSpPr>
      <xdr:spPr>
        <a:xfrm flipV="1">
          <a:off x="3797300" y="1069162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93" name="楕円 192"/>
        <xdr:cNvSpPr/>
      </xdr:nvSpPr>
      <xdr:spPr>
        <a:xfrm>
          <a:off x="2857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41148</xdr:rowOff>
    </xdr:from>
    <xdr:to>
      <xdr:col>19</xdr:col>
      <xdr:colOff>177800</xdr:colOff>
      <xdr:row>62</xdr:row>
      <xdr:rowOff>86868</xdr:rowOff>
    </xdr:to>
    <xdr:cxnSp macro="">
      <xdr:nvCxnSpPr>
        <xdr:cNvPr id="194" name="直線コネクタ 193"/>
        <xdr:cNvCxnSpPr/>
      </xdr:nvCxnSpPr>
      <xdr:spPr>
        <a:xfrm>
          <a:off x="2908300" y="10671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xdr:rowOff>
    </xdr:from>
    <xdr:to>
      <xdr:col>10</xdr:col>
      <xdr:colOff>165100</xdr:colOff>
      <xdr:row>62</xdr:row>
      <xdr:rowOff>114808</xdr:rowOff>
    </xdr:to>
    <xdr:sp macro="" textlink="">
      <xdr:nvSpPr>
        <xdr:cNvPr id="195" name="楕円 194"/>
        <xdr:cNvSpPr/>
      </xdr:nvSpPr>
      <xdr:spPr>
        <a:xfrm>
          <a:off x="196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41148</xdr:rowOff>
    </xdr:from>
    <xdr:to>
      <xdr:col>15</xdr:col>
      <xdr:colOff>50800</xdr:colOff>
      <xdr:row>62</xdr:row>
      <xdr:rowOff>64008</xdr:rowOff>
    </xdr:to>
    <xdr:cxnSp macro="">
      <xdr:nvCxnSpPr>
        <xdr:cNvPr id="196" name="直線コネクタ 195"/>
        <xdr:cNvCxnSpPr/>
      </xdr:nvCxnSpPr>
      <xdr:spPr>
        <a:xfrm flipV="1">
          <a:off x="2019300" y="1067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141224</xdr:rowOff>
    </xdr:from>
    <xdr:to>
      <xdr:col>6</xdr:col>
      <xdr:colOff>38100</xdr:colOff>
      <xdr:row>62</xdr:row>
      <xdr:rowOff>71374</xdr:rowOff>
    </xdr:to>
    <xdr:sp macro="" textlink="">
      <xdr:nvSpPr>
        <xdr:cNvPr id="197" name="楕円 196"/>
        <xdr:cNvSpPr/>
      </xdr:nvSpPr>
      <xdr:spPr>
        <a:xfrm>
          <a:off x="1079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20574</xdr:rowOff>
    </xdr:from>
    <xdr:to>
      <xdr:col>10</xdr:col>
      <xdr:colOff>114300</xdr:colOff>
      <xdr:row>62</xdr:row>
      <xdr:rowOff>64008</xdr:rowOff>
    </xdr:to>
    <xdr:cxnSp macro="">
      <xdr:nvCxnSpPr>
        <xdr:cNvPr id="198" name="直線コネクタ 197"/>
        <xdr:cNvCxnSpPr/>
      </xdr:nvCxnSpPr>
      <xdr:spPr>
        <a:xfrm>
          <a:off x="1130300" y="10650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xdr:cNvSpPr txBox="1"/>
      </xdr:nvSpPr>
      <xdr:spPr>
        <a:xfrm>
          <a:off x="3582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129049</xdr:rowOff>
    </xdr:from>
    <xdr:ext cx="405111" cy="259045"/>
    <xdr:sp macro="" textlink="">
      <xdr:nvSpPr>
        <xdr:cNvPr id="202" name="n_4aveValue【体育館・プール】&#10;有形固定資産減価償却率"/>
        <xdr:cNvSpPr txBox="1"/>
      </xdr:nvSpPr>
      <xdr:spPr>
        <a:xfrm>
          <a:off x="927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128795</xdr:rowOff>
    </xdr:from>
    <xdr:ext cx="405111" cy="259045"/>
    <xdr:sp macro="" textlink="">
      <xdr:nvSpPr>
        <xdr:cNvPr id="203" name="n_1mainValue【体育館・プール】&#10;有形固定資産減価償却率"/>
        <xdr:cNvSpPr txBox="1"/>
      </xdr:nvSpPr>
      <xdr:spPr>
        <a:xfrm>
          <a:off x="35820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204" name="n_2mainValue【体育館・プール】&#10;有形固定資産減価償却率"/>
        <xdr:cNvSpPr txBox="1"/>
      </xdr:nvSpPr>
      <xdr:spPr>
        <a:xfrm>
          <a:off x="2705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105935</xdr:rowOff>
    </xdr:from>
    <xdr:ext cx="405111" cy="259045"/>
    <xdr:sp macro="" textlink="">
      <xdr:nvSpPr>
        <xdr:cNvPr id="205" name="n_3mainValue【体育館・プール】&#10;有形固定資産減価償却率"/>
        <xdr:cNvSpPr txBox="1"/>
      </xdr:nvSpPr>
      <xdr:spPr>
        <a:xfrm>
          <a:off x="1816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62501</xdr:rowOff>
    </xdr:from>
    <xdr:ext cx="405111" cy="259045"/>
    <xdr:sp macro="" textlink="">
      <xdr:nvSpPr>
        <xdr:cNvPr id="206" name="n_4mainValue【体育館・プール】&#10;有形固定資産減価償却率"/>
        <xdr:cNvSpPr txBox="1"/>
      </xdr:nvSpPr>
      <xdr:spPr>
        <a:xfrm>
          <a:off x="927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3065</xdr:rowOff>
    </xdr:from>
    <xdr:ext cx="469744" cy="259045"/>
    <xdr:sp macro="" textlink="">
      <xdr:nvSpPr>
        <xdr:cNvPr id="233" name="【体育館・プール】&#10;一人当たり面積平均値テキスト"/>
        <xdr:cNvSpPr txBox="1"/>
      </xdr:nvSpPr>
      <xdr:spPr>
        <a:xfrm>
          <a:off x="10515600" y="1046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44" name="楕円 243"/>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166387</xdr:rowOff>
    </xdr:from>
    <xdr:ext cx="469744" cy="259045"/>
    <xdr:sp macro="" textlink="">
      <xdr:nvSpPr>
        <xdr:cNvPr id="245" name="【体育館・プール】&#10;一人当たり面積該当値テキスト"/>
        <xdr:cNvSpPr txBox="1"/>
      </xdr:nvSpPr>
      <xdr:spPr>
        <a:xfrm>
          <a:off x="105156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164084</xdr:rowOff>
    </xdr:from>
    <xdr:to>
      <xdr:col>50</xdr:col>
      <xdr:colOff>165100</xdr:colOff>
      <xdr:row>60</xdr:row>
      <xdr:rowOff>94234</xdr:rowOff>
    </xdr:to>
    <xdr:sp macro="" textlink="">
      <xdr:nvSpPr>
        <xdr:cNvPr id="246" name="楕円 245"/>
        <xdr:cNvSpPr/>
      </xdr:nvSpPr>
      <xdr:spPr>
        <a:xfrm>
          <a:off x="9588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43434</xdr:rowOff>
    </xdr:to>
    <xdr:cxnSp macro="">
      <xdr:nvCxnSpPr>
        <xdr:cNvPr id="247" name="直線コネクタ 246"/>
        <xdr:cNvCxnSpPr/>
      </xdr:nvCxnSpPr>
      <xdr:spPr>
        <a:xfrm flipV="1">
          <a:off x="9639300" y="1030986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168656</xdr:rowOff>
    </xdr:from>
    <xdr:to>
      <xdr:col>46</xdr:col>
      <xdr:colOff>38100</xdr:colOff>
      <xdr:row>60</xdr:row>
      <xdr:rowOff>98806</xdr:rowOff>
    </xdr:to>
    <xdr:sp macro="" textlink="">
      <xdr:nvSpPr>
        <xdr:cNvPr id="248" name="楕円 247"/>
        <xdr:cNvSpPr/>
      </xdr:nvSpPr>
      <xdr:spPr>
        <a:xfrm>
          <a:off x="8699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43434</xdr:rowOff>
    </xdr:from>
    <xdr:to>
      <xdr:col>50</xdr:col>
      <xdr:colOff>114300</xdr:colOff>
      <xdr:row>60</xdr:row>
      <xdr:rowOff>48006</xdr:rowOff>
    </xdr:to>
    <xdr:cxnSp macro="">
      <xdr:nvCxnSpPr>
        <xdr:cNvPr id="249" name="直線コネクタ 248"/>
        <xdr:cNvCxnSpPr/>
      </xdr:nvCxnSpPr>
      <xdr:spPr>
        <a:xfrm flipV="1">
          <a:off x="8750300" y="103304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4064</xdr:rowOff>
    </xdr:from>
    <xdr:to>
      <xdr:col>41</xdr:col>
      <xdr:colOff>101600</xdr:colOff>
      <xdr:row>60</xdr:row>
      <xdr:rowOff>105664</xdr:rowOff>
    </xdr:to>
    <xdr:sp macro="" textlink="">
      <xdr:nvSpPr>
        <xdr:cNvPr id="250" name="楕円 249"/>
        <xdr:cNvSpPr/>
      </xdr:nvSpPr>
      <xdr:spPr>
        <a:xfrm>
          <a:off x="7810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48006</xdr:rowOff>
    </xdr:from>
    <xdr:to>
      <xdr:col>45</xdr:col>
      <xdr:colOff>177800</xdr:colOff>
      <xdr:row>60</xdr:row>
      <xdr:rowOff>54864</xdr:rowOff>
    </xdr:to>
    <xdr:cxnSp macro="">
      <xdr:nvCxnSpPr>
        <xdr:cNvPr id="251" name="直線コネクタ 250"/>
        <xdr:cNvCxnSpPr/>
      </xdr:nvCxnSpPr>
      <xdr:spPr>
        <a:xfrm flipV="1">
          <a:off x="7861300" y="103350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10922</xdr:rowOff>
    </xdr:from>
    <xdr:to>
      <xdr:col>36</xdr:col>
      <xdr:colOff>165100</xdr:colOff>
      <xdr:row>60</xdr:row>
      <xdr:rowOff>112522</xdr:rowOff>
    </xdr:to>
    <xdr:sp macro="" textlink="">
      <xdr:nvSpPr>
        <xdr:cNvPr id="252" name="楕円 251"/>
        <xdr:cNvSpPr/>
      </xdr:nvSpPr>
      <xdr:spPr>
        <a:xfrm>
          <a:off x="6921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54864</xdr:rowOff>
    </xdr:from>
    <xdr:to>
      <xdr:col>41</xdr:col>
      <xdr:colOff>50800</xdr:colOff>
      <xdr:row>60</xdr:row>
      <xdr:rowOff>61722</xdr:rowOff>
    </xdr:to>
    <xdr:cxnSp macro="">
      <xdr:nvCxnSpPr>
        <xdr:cNvPr id="253" name="直線コネクタ 252"/>
        <xdr:cNvCxnSpPr/>
      </xdr:nvCxnSpPr>
      <xdr:spPr>
        <a:xfrm flipV="1">
          <a:off x="6972300" y="1034186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99077</xdr:rowOff>
    </xdr:from>
    <xdr:ext cx="469744" cy="259045"/>
    <xdr:sp macro="" textlink="">
      <xdr:nvSpPr>
        <xdr:cNvPr id="254" name="n_1aveValue【体育館・プール】&#10;一人当たり面積"/>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96791</xdr:rowOff>
    </xdr:from>
    <xdr:ext cx="469744" cy="259045"/>
    <xdr:sp macro="" textlink="">
      <xdr:nvSpPr>
        <xdr:cNvPr id="255" name="n_2aveValue【体育館・プール】&#10;一人当たり面積"/>
        <xdr:cNvSpPr txBox="1"/>
      </xdr:nvSpPr>
      <xdr:spPr>
        <a:xfrm>
          <a:off x="8515427"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105935</xdr:rowOff>
    </xdr:from>
    <xdr:ext cx="469744" cy="259045"/>
    <xdr:sp macro="" textlink="">
      <xdr:nvSpPr>
        <xdr:cNvPr id="256" name="n_3aveValue【体育館・プール】&#10;一人当たり面積"/>
        <xdr:cNvSpPr txBox="1"/>
      </xdr:nvSpPr>
      <xdr:spPr>
        <a:xfrm>
          <a:off x="7626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135653</xdr:rowOff>
    </xdr:from>
    <xdr:ext cx="469744" cy="259045"/>
    <xdr:sp macro="" textlink="">
      <xdr:nvSpPr>
        <xdr:cNvPr id="257" name="n_4aveValue【体育館・プール】&#10;一人当たり面積"/>
        <xdr:cNvSpPr txBox="1"/>
      </xdr:nvSpPr>
      <xdr:spPr>
        <a:xfrm>
          <a:off x="6737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110761</xdr:rowOff>
    </xdr:from>
    <xdr:ext cx="469744" cy="259045"/>
    <xdr:sp macro="" textlink="">
      <xdr:nvSpPr>
        <xdr:cNvPr id="258" name="n_1mainValue【体育館・プール】&#10;一人当たり面積"/>
        <xdr:cNvSpPr txBox="1"/>
      </xdr:nvSpPr>
      <xdr:spPr>
        <a:xfrm>
          <a:off x="93917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115333</xdr:rowOff>
    </xdr:from>
    <xdr:ext cx="469744" cy="259045"/>
    <xdr:sp macro="" textlink="">
      <xdr:nvSpPr>
        <xdr:cNvPr id="259" name="n_2mainValue【体育館・プール】&#10;一人当たり面積"/>
        <xdr:cNvSpPr txBox="1"/>
      </xdr:nvSpPr>
      <xdr:spPr>
        <a:xfrm>
          <a:off x="851542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122191</xdr:rowOff>
    </xdr:from>
    <xdr:ext cx="469744" cy="259045"/>
    <xdr:sp macro="" textlink="">
      <xdr:nvSpPr>
        <xdr:cNvPr id="260" name="n_3mainValue【体育館・プール】&#10;一人当たり面積"/>
        <xdr:cNvSpPr txBox="1"/>
      </xdr:nvSpPr>
      <xdr:spPr>
        <a:xfrm>
          <a:off x="7626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129049</xdr:rowOff>
    </xdr:from>
    <xdr:ext cx="469744" cy="259045"/>
    <xdr:sp macro="" textlink="">
      <xdr:nvSpPr>
        <xdr:cNvPr id="261" name="n_4mainValue【体育館・プール】&#10;一人当たり面積"/>
        <xdr:cNvSpPr txBox="1"/>
      </xdr:nvSpPr>
      <xdr:spPr>
        <a:xfrm>
          <a:off x="6737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2" name="楕円 301"/>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64788</xdr:rowOff>
    </xdr:from>
    <xdr:ext cx="405111" cy="259045"/>
    <xdr:sp macro="" textlink="">
      <xdr:nvSpPr>
        <xdr:cNvPr id="303" name="【福祉施設】&#10;有形固定資産減価償却率該当値テキスト"/>
        <xdr:cNvSpPr txBox="1"/>
      </xdr:nvSpPr>
      <xdr:spPr>
        <a:xfrm>
          <a:off x="4673600"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304" name="楕円 303"/>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137161</xdr:rowOff>
    </xdr:to>
    <xdr:cxnSp macro="">
      <xdr:nvCxnSpPr>
        <xdr:cNvPr id="305" name="直線コネクタ 304"/>
        <xdr:cNvCxnSpPr/>
      </xdr:nvCxnSpPr>
      <xdr:spPr>
        <a:xfrm>
          <a:off x="3797300" y="13931264"/>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306" name="楕円 305"/>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43814</xdr:rowOff>
    </xdr:to>
    <xdr:cxnSp macro="">
      <xdr:nvCxnSpPr>
        <xdr:cNvPr id="307" name="直線コネクタ 306"/>
        <xdr:cNvCxnSpPr/>
      </xdr:nvCxnSpPr>
      <xdr:spPr>
        <a:xfrm>
          <a:off x="2908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08" name="楕円 307"/>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81</xdr:row>
      <xdr:rowOff>1905</xdr:rowOff>
    </xdr:to>
    <xdr:cxnSp macro="">
      <xdr:nvCxnSpPr>
        <xdr:cNvPr id="309" name="直線コネクタ 308"/>
        <xdr:cNvCxnSpPr/>
      </xdr:nvCxnSpPr>
      <xdr:spPr>
        <a:xfrm>
          <a:off x="2019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310" name="楕円 309"/>
        <xdr:cNvSpPr/>
      </xdr:nvSpPr>
      <xdr:spPr>
        <a:xfrm>
          <a:off x="1079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129539</xdr:rowOff>
    </xdr:to>
    <xdr:cxnSp macro="">
      <xdr:nvCxnSpPr>
        <xdr:cNvPr id="311" name="直線コネクタ 310"/>
        <xdr:cNvCxnSpPr/>
      </xdr:nvCxnSpPr>
      <xdr:spPr>
        <a:xfrm>
          <a:off x="1130300" y="13803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312" name="n_1aveValue【福祉施設】&#10;有形固定資産減価償却率"/>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59072</xdr:rowOff>
    </xdr:from>
    <xdr:ext cx="405111" cy="259045"/>
    <xdr:sp macro="" textlink="">
      <xdr:nvSpPr>
        <xdr:cNvPr id="313" name="n_2aveValue【福祉施設】&#10;有形固定資産減価償却率"/>
        <xdr:cNvSpPr txBox="1"/>
      </xdr:nvSpPr>
      <xdr:spPr>
        <a:xfrm>
          <a:off x="2705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14" name="n_3aveValue【福祉施設】&#10;有形固定資産減価償却率"/>
        <xdr:cNvSpPr txBox="1"/>
      </xdr:nvSpPr>
      <xdr:spPr>
        <a:xfrm>
          <a:off x="1816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36213</xdr:rowOff>
    </xdr:from>
    <xdr:ext cx="405111" cy="259045"/>
    <xdr:sp macro="" textlink="">
      <xdr:nvSpPr>
        <xdr:cNvPr id="315" name="n_4aveValue【福祉施設】&#10;有形固定資産減価償却率"/>
        <xdr:cNvSpPr txBox="1"/>
      </xdr:nvSpPr>
      <xdr:spPr>
        <a:xfrm>
          <a:off x="927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316" name="n_1mainValue【福祉施設】&#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17" name="n_2mainValue【福祉施設】&#10;有形固定資産減価償却率"/>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318" name="n_3mainValue【福祉施設】&#10;有形固定資産減価償却率"/>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319" name="n_4mainValue【福祉施設】&#10;有形固定資産減価償却率"/>
        <xdr:cNvSpPr txBox="1"/>
      </xdr:nvSpPr>
      <xdr:spPr>
        <a:xfrm>
          <a:off x="927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6" name="【福祉施設】&#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147320</xdr:rowOff>
    </xdr:from>
    <xdr:to>
      <xdr:col>55</xdr:col>
      <xdr:colOff>50800</xdr:colOff>
      <xdr:row>81</xdr:row>
      <xdr:rowOff>77470</xdr:rowOff>
    </xdr:to>
    <xdr:sp macro="" textlink="">
      <xdr:nvSpPr>
        <xdr:cNvPr id="357" name="楕円 356"/>
        <xdr:cNvSpPr/>
      </xdr:nvSpPr>
      <xdr:spPr>
        <a:xfrm>
          <a:off x="10426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170197</xdr:rowOff>
    </xdr:from>
    <xdr:ext cx="469744" cy="259045"/>
    <xdr:sp macro="" textlink="">
      <xdr:nvSpPr>
        <xdr:cNvPr id="358" name="【福祉施設】&#10;一人当たり面積該当値テキスト"/>
        <xdr:cNvSpPr txBox="1"/>
      </xdr:nvSpPr>
      <xdr:spPr>
        <a:xfrm>
          <a:off x="10515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99313</xdr:rowOff>
    </xdr:from>
    <xdr:to>
      <xdr:col>50</xdr:col>
      <xdr:colOff>165100</xdr:colOff>
      <xdr:row>80</xdr:row>
      <xdr:rowOff>29463</xdr:rowOff>
    </xdr:to>
    <xdr:sp macro="" textlink="">
      <xdr:nvSpPr>
        <xdr:cNvPr id="359" name="楕円 358"/>
        <xdr:cNvSpPr/>
      </xdr:nvSpPr>
      <xdr:spPr>
        <a:xfrm>
          <a:off x="9588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150113</xdr:rowOff>
    </xdr:from>
    <xdr:to>
      <xdr:col>55</xdr:col>
      <xdr:colOff>0</xdr:colOff>
      <xdr:row>81</xdr:row>
      <xdr:rowOff>26670</xdr:rowOff>
    </xdr:to>
    <xdr:cxnSp macro="">
      <xdr:nvCxnSpPr>
        <xdr:cNvPr id="360" name="直線コネクタ 359"/>
        <xdr:cNvCxnSpPr/>
      </xdr:nvCxnSpPr>
      <xdr:spPr>
        <a:xfrm>
          <a:off x="9639300" y="13694663"/>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108458</xdr:rowOff>
    </xdr:from>
    <xdr:to>
      <xdr:col>46</xdr:col>
      <xdr:colOff>38100</xdr:colOff>
      <xdr:row>80</xdr:row>
      <xdr:rowOff>38608</xdr:rowOff>
    </xdr:to>
    <xdr:sp macro="" textlink="">
      <xdr:nvSpPr>
        <xdr:cNvPr id="361" name="楕円 360"/>
        <xdr:cNvSpPr/>
      </xdr:nvSpPr>
      <xdr:spPr>
        <a:xfrm>
          <a:off x="8699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150113</xdr:rowOff>
    </xdr:from>
    <xdr:to>
      <xdr:col>50</xdr:col>
      <xdr:colOff>114300</xdr:colOff>
      <xdr:row>79</xdr:row>
      <xdr:rowOff>159258</xdr:rowOff>
    </xdr:to>
    <xdr:cxnSp macro="">
      <xdr:nvCxnSpPr>
        <xdr:cNvPr id="362" name="直線コネクタ 361"/>
        <xdr:cNvCxnSpPr/>
      </xdr:nvCxnSpPr>
      <xdr:spPr>
        <a:xfrm flipV="1">
          <a:off x="8750300" y="1369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117602</xdr:rowOff>
    </xdr:from>
    <xdr:to>
      <xdr:col>41</xdr:col>
      <xdr:colOff>101600</xdr:colOff>
      <xdr:row>80</xdr:row>
      <xdr:rowOff>47752</xdr:rowOff>
    </xdr:to>
    <xdr:sp macro="" textlink="">
      <xdr:nvSpPr>
        <xdr:cNvPr id="363" name="楕円 362"/>
        <xdr:cNvSpPr/>
      </xdr:nvSpPr>
      <xdr:spPr>
        <a:xfrm>
          <a:off x="7810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159258</xdr:rowOff>
    </xdr:from>
    <xdr:to>
      <xdr:col>45</xdr:col>
      <xdr:colOff>177800</xdr:colOff>
      <xdr:row>79</xdr:row>
      <xdr:rowOff>168402</xdr:rowOff>
    </xdr:to>
    <xdr:cxnSp macro="">
      <xdr:nvCxnSpPr>
        <xdr:cNvPr id="364" name="直線コネクタ 363"/>
        <xdr:cNvCxnSpPr/>
      </xdr:nvCxnSpPr>
      <xdr:spPr>
        <a:xfrm flipV="1">
          <a:off x="7861300" y="1370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135889</xdr:rowOff>
    </xdr:from>
    <xdr:to>
      <xdr:col>36</xdr:col>
      <xdr:colOff>165100</xdr:colOff>
      <xdr:row>80</xdr:row>
      <xdr:rowOff>66039</xdr:rowOff>
    </xdr:to>
    <xdr:sp macro="" textlink="">
      <xdr:nvSpPr>
        <xdr:cNvPr id="365" name="楕円 364"/>
        <xdr:cNvSpPr/>
      </xdr:nvSpPr>
      <xdr:spPr>
        <a:xfrm>
          <a:off x="692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168402</xdr:rowOff>
    </xdr:from>
    <xdr:to>
      <xdr:col>41</xdr:col>
      <xdr:colOff>50800</xdr:colOff>
      <xdr:row>80</xdr:row>
      <xdr:rowOff>15239</xdr:rowOff>
    </xdr:to>
    <xdr:cxnSp macro="">
      <xdr:nvCxnSpPr>
        <xdr:cNvPr id="366" name="直線コネクタ 365"/>
        <xdr:cNvCxnSpPr/>
      </xdr:nvCxnSpPr>
      <xdr:spPr>
        <a:xfrm flipV="1">
          <a:off x="6972300" y="13712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125747</xdr:rowOff>
    </xdr:from>
    <xdr:ext cx="469744" cy="259045"/>
    <xdr:sp macro="" textlink="">
      <xdr:nvSpPr>
        <xdr:cNvPr id="367" name="n_1aveValue【福祉施設】&#10;一人当たり面積"/>
        <xdr:cNvSpPr txBox="1"/>
      </xdr:nvSpPr>
      <xdr:spPr>
        <a:xfrm>
          <a:off x="93917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134890</xdr:rowOff>
    </xdr:from>
    <xdr:ext cx="469744" cy="259045"/>
    <xdr:sp macro="" textlink="">
      <xdr:nvSpPr>
        <xdr:cNvPr id="368" name="n_2aveValue【福祉施設】&#10;一人当たり面積"/>
        <xdr:cNvSpPr txBox="1"/>
      </xdr:nvSpPr>
      <xdr:spPr>
        <a:xfrm>
          <a:off x="8515427" y="1419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125747</xdr:rowOff>
    </xdr:from>
    <xdr:ext cx="469744" cy="259045"/>
    <xdr:sp macro="" textlink="">
      <xdr:nvSpPr>
        <xdr:cNvPr id="369" name="n_3aveValue【福祉施設】&#10;一人当たり面積"/>
        <xdr:cNvSpPr txBox="1"/>
      </xdr:nvSpPr>
      <xdr:spPr>
        <a:xfrm>
          <a:off x="7626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125747</xdr:rowOff>
    </xdr:from>
    <xdr:ext cx="469744" cy="259045"/>
    <xdr:sp macro="" textlink="">
      <xdr:nvSpPr>
        <xdr:cNvPr id="370" name="n_4aveValue【福祉施設】&#10;一人当たり面積"/>
        <xdr:cNvSpPr txBox="1"/>
      </xdr:nvSpPr>
      <xdr:spPr>
        <a:xfrm>
          <a:off x="6737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45990</xdr:rowOff>
    </xdr:from>
    <xdr:ext cx="469744" cy="259045"/>
    <xdr:sp macro="" textlink="">
      <xdr:nvSpPr>
        <xdr:cNvPr id="371" name="n_1mainValue【福祉施設】&#10;一人当たり面積"/>
        <xdr:cNvSpPr txBox="1"/>
      </xdr:nvSpPr>
      <xdr:spPr>
        <a:xfrm>
          <a:off x="93917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55135</xdr:rowOff>
    </xdr:from>
    <xdr:ext cx="469744" cy="259045"/>
    <xdr:sp macro="" textlink="">
      <xdr:nvSpPr>
        <xdr:cNvPr id="372" name="n_2mainValue【福祉施設】&#10;一人当たり面積"/>
        <xdr:cNvSpPr txBox="1"/>
      </xdr:nvSpPr>
      <xdr:spPr>
        <a:xfrm>
          <a:off x="8515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64279</xdr:rowOff>
    </xdr:from>
    <xdr:ext cx="469744" cy="259045"/>
    <xdr:sp macro="" textlink="">
      <xdr:nvSpPr>
        <xdr:cNvPr id="373" name="n_3mainValue【福祉施設】&#10;一人当たり面積"/>
        <xdr:cNvSpPr txBox="1"/>
      </xdr:nvSpPr>
      <xdr:spPr>
        <a:xfrm>
          <a:off x="7626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82566</xdr:rowOff>
    </xdr:from>
    <xdr:ext cx="469744" cy="259045"/>
    <xdr:sp macro="" textlink="">
      <xdr:nvSpPr>
        <xdr:cNvPr id="374" name="n_4mainValue【福祉施設】&#10;一人当たり面積"/>
        <xdr:cNvSpPr txBox="1"/>
      </xdr:nvSpPr>
      <xdr:spPr>
        <a:xfrm>
          <a:off x="6737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405" name="【市民会館】&#10;有形固定資産減価償却率平均値テキスト"/>
        <xdr:cNvSpPr txBox="1"/>
      </xdr:nvSpPr>
      <xdr:spPr>
        <a:xfrm>
          <a:off x="4673600" y="17748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416" name="楕円 415"/>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417" name="【市民会館】&#10;有形固定資産減価償却率該当値テキスト"/>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18" name="楕円 417"/>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58238</xdr:rowOff>
    </xdr:to>
    <xdr:cxnSp macro="">
      <xdr:nvCxnSpPr>
        <xdr:cNvPr id="419" name="直線コネクタ 418"/>
        <xdr:cNvCxnSpPr/>
      </xdr:nvCxnSpPr>
      <xdr:spPr>
        <a:xfrm>
          <a:off x="3797300" y="180213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98879</xdr:rowOff>
    </xdr:from>
    <xdr:to>
      <xdr:col>15</xdr:col>
      <xdr:colOff>101600</xdr:colOff>
      <xdr:row>105</xdr:row>
      <xdr:rowOff>29029</xdr:rowOff>
    </xdr:to>
    <xdr:sp macro="" textlink="">
      <xdr:nvSpPr>
        <xdr:cNvPr id="420" name="楕円 419"/>
        <xdr:cNvSpPr/>
      </xdr:nvSpPr>
      <xdr:spPr>
        <a:xfrm>
          <a:off x="2857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149679</xdr:rowOff>
    </xdr:from>
    <xdr:to>
      <xdr:col>19</xdr:col>
      <xdr:colOff>177800</xdr:colOff>
      <xdr:row>105</xdr:row>
      <xdr:rowOff>19050</xdr:rowOff>
    </xdr:to>
    <xdr:cxnSp macro="">
      <xdr:nvCxnSpPr>
        <xdr:cNvPr id="421" name="直線コネクタ 420"/>
        <xdr:cNvCxnSpPr/>
      </xdr:nvCxnSpPr>
      <xdr:spPr>
        <a:xfrm>
          <a:off x="2908300" y="179804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22" name="楕円 421"/>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149679</xdr:rowOff>
    </xdr:to>
    <xdr:cxnSp macro="">
      <xdr:nvCxnSpPr>
        <xdr:cNvPr id="423" name="直線コネクタ 422"/>
        <xdr:cNvCxnSpPr/>
      </xdr:nvCxnSpPr>
      <xdr:spPr>
        <a:xfrm>
          <a:off x="2019300" y="179412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20501</xdr:rowOff>
    </xdr:from>
    <xdr:to>
      <xdr:col>6</xdr:col>
      <xdr:colOff>38100</xdr:colOff>
      <xdr:row>104</xdr:row>
      <xdr:rowOff>122101</xdr:rowOff>
    </xdr:to>
    <xdr:sp macro="" textlink="">
      <xdr:nvSpPr>
        <xdr:cNvPr id="424" name="楕円 423"/>
        <xdr:cNvSpPr/>
      </xdr:nvSpPr>
      <xdr:spPr>
        <a:xfrm>
          <a:off x="1079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71301</xdr:rowOff>
    </xdr:from>
    <xdr:to>
      <xdr:col>10</xdr:col>
      <xdr:colOff>114300</xdr:colOff>
      <xdr:row>104</xdr:row>
      <xdr:rowOff>110489</xdr:rowOff>
    </xdr:to>
    <xdr:cxnSp macro="">
      <xdr:nvCxnSpPr>
        <xdr:cNvPr id="425" name="直線コネクタ 424"/>
        <xdr:cNvCxnSpPr/>
      </xdr:nvCxnSpPr>
      <xdr:spPr>
        <a:xfrm>
          <a:off x="1130300" y="179021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6" name="n_1aveValue【市民会館】&#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27" name="n_2aveValue【市民会館】&#10;有形固定資産減価償却率"/>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30"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31" name="n_2mainValue【市民会館】&#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32" name="n_3mainValue【市民会館】&#10;有形固定資産減価償却率"/>
        <xdr:cNvSpPr txBox="1"/>
      </xdr:nvSpPr>
      <xdr:spPr>
        <a:xfrm>
          <a:off x="1816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138628</xdr:rowOff>
    </xdr:from>
    <xdr:ext cx="405111" cy="259045"/>
    <xdr:sp macro="" textlink="">
      <xdr:nvSpPr>
        <xdr:cNvPr id="433" name="n_4mainValue【市民会館】&#10;有形固定資産減価償却率"/>
        <xdr:cNvSpPr txBox="1"/>
      </xdr:nvSpPr>
      <xdr:spPr>
        <a:xfrm>
          <a:off x="927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72" name="楕円 471"/>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73" name="【市民会館】&#10;一人当たり面積該当値テキスト"/>
        <xdr:cNvSpPr txBox="1"/>
      </xdr:nvSpPr>
      <xdr:spPr>
        <a:xfrm>
          <a:off x="10515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137413</xdr:rowOff>
    </xdr:from>
    <xdr:to>
      <xdr:col>50</xdr:col>
      <xdr:colOff>165100</xdr:colOff>
      <xdr:row>106</xdr:row>
      <xdr:rowOff>67563</xdr:rowOff>
    </xdr:to>
    <xdr:sp macro="" textlink="">
      <xdr:nvSpPr>
        <xdr:cNvPr id="474" name="楕円 473"/>
        <xdr:cNvSpPr/>
      </xdr:nvSpPr>
      <xdr:spPr>
        <a:xfrm>
          <a:off x="9588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16763</xdr:rowOff>
    </xdr:to>
    <xdr:cxnSp macro="">
      <xdr:nvCxnSpPr>
        <xdr:cNvPr id="475" name="直線コネクタ 474"/>
        <xdr:cNvCxnSpPr/>
      </xdr:nvCxnSpPr>
      <xdr:spPr>
        <a:xfrm flipV="1">
          <a:off x="9639300" y="181813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146558</xdr:rowOff>
    </xdr:from>
    <xdr:to>
      <xdr:col>46</xdr:col>
      <xdr:colOff>38100</xdr:colOff>
      <xdr:row>106</xdr:row>
      <xdr:rowOff>76708</xdr:rowOff>
    </xdr:to>
    <xdr:sp macro="" textlink="">
      <xdr:nvSpPr>
        <xdr:cNvPr id="476" name="楕円 475"/>
        <xdr:cNvSpPr/>
      </xdr:nvSpPr>
      <xdr:spPr>
        <a:xfrm>
          <a:off x="8699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xdr:rowOff>
    </xdr:from>
    <xdr:to>
      <xdr:col>50</xdr:col>
      <xdr:colOff>114300</xdr:colOff>
      <xdr:row>106</xdr:row>
      <xdr:rowOff>25908</xdr:rowOff>
    </xdr:to>
    <xdr:cxnSp macro="">
      <xdr:nvCxnSpPr>
        <xdr:cNvPr id="477" name="直線コネクタ 476"/>
        <xdr:cNvCxnSpPr/>
      </xdr:nvCxnSpPr>
      <xdr:spPr>
        <a:xfrm flipV="1">
          <a:off x="8750300" y="1819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78" name="楕円 477"/>
        <xdr:cNvSpPr/>
      </xdr:nvSpPr>
      <xdr:spPr>
        <a:xfrm>
          <a:off x="781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25908</xdr:rowOff>
    </xdr:from>
    <xdr:to>
      <xdr:col>45</xdr:col>
      <xdr:colOff>177800</xdr:colOff>
      <xdr:row>106</xdr:row>
      <xdr:rowOff>35052</xdr:rowOff>
    </xdr:to>
    <xdr:cxnSp macro="">
      <xdr:nvCxnSpPr>
        <xdr:cNvPr id="479" name="直線コネクタ 478"/>
        <xdr:cNvCxnSpPr/>
      </xdr:nvCxnSpPr>
      <xdr:spPr>
        <a:xfrm flipV="1">
          <a:off x="7861300" y="1819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164846</xdr:rowOff>
    </xdr:from>
    <xdr:to>
      <xdr:col>36</xdr:col>
      <xdr:colOff>165100</xdr:colOff>
      <xdr:row>106</xdr:row>
      <xdr:rowOff>94996</xdr:rowOff>
    </xdr:to>
    <xdr:sp macro="" textlink="">
      <xdr:nvSpPr>
        <xdr:cNvPr id="480" name="楕円 479"/>
        <xdr:cNvSpPr/>
      </xdr:nvSpPr>
      <xdr:spPr>
        <a:xfrm>
          <a:off x="6921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44196</xdr:rowOff>
    </xdr:to>
    <xdr:cxnSp macro="">
      <xdr:nvCxnSpPr>
        <xdr:cNvPr id="481" name="直線コネクタ 480"/>
        <xdr:cNvCxnSpPr/>
      </xdr:nvCxnSpPr>
      <xdr:spPr>
        <a:xfrm flipV="1">
          <a:off x="6972300" y="1820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4" name="n_3ave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5"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58690</xdr:rowOff>
    </xdr:from>
    <xdr:ext cx="469744" cy="259045"/>
    <xdr:sp macro="" textlink="">
      <xdr:nvSpPr>
        <xdr:cNvPr id="486" name="n_1mainValue【市民会館】&#10;一人当たり面積"/>
        <xdr:cNvSpPr txBox="1"/>
      </xdr:nvSpPr>
      <xdr:spPr>
        <a:xfrm>
          <a:off x="9391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67835</xdr:rowOff>
    </xdr:from>
    <xdr:ext cx="469744" cy="259045"/>
    <xdr:sp macro="" textlink="">
      <xdr:nvSpPr>
        <xdr:cNvPr id="487" name="n_2mainValue【市民会館】&#10;一人当たり面積"/>
        <xdr:cNvSpPr txBox="1"/>
      </xdr:nvSpPr>
      <xdr:spPr>
        <a:xfrm>
          <a:off x="8515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488" name="n_3mainValue【市民会館】&#10;一人当たり面積"/>
        <xdr:cNvSpPr txBox="1"/>
      </xdr:nvSpPr>
      <xdr:spPr>
        <a:xfrm>
          <a:off x="7626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86123</xdr:rowOff>
    </xdr:from>
    <xdr:ext cx="469744" cy="259045"/>
    <xdr:sp macro="" textlink="">
      <xdr:nvSpPr>
        <xdr:cNvPr id="489" name="n_4mainValue【市民会館】&#10;一人当たり面積"/>
        <xdr:cNvSpPr txBox="1"/>
      </xdr:nvSpPr>
      <xdr:spPr>
        <a:xfrm>
          <a:off x="6737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169435</xdr:rowOff>
    </xdr:from>
    <xdr:ext cx="405111" cy="259045"/>
    <xdr:sp macro="" textlink="">
      <xdr:nvSpPr>
        <xdr:cNvPr id="517" name="【一般廃棄物処理施設】&#10;有形固定資産減価償却率平均値テキスト"/>
        <xdr:cNvSpPr txBox="1"/>
      </xdr:nvSpPr>
      <xdr:spPr>
        <a:xfrm>
          <a:off x="16357600" y="617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43688</xdr:rowOff>
    </xdr:from>
    <xdr:to>
      <xdr:col>85</xdr:col>
      <xdr:colOff>177800</xdr:colOff>
      <xdr:row>41</xdr:row>
      <xdr:rowOff>145288</xdr:rowOff>
    </xdr:to>
    <xdr:sp macro="" textlink="">
      <xdr:nvSpPr>
        <xdr:cNvPr id="528" name="楕円 527"/>
        <xdr:cNvSpPr/>
      </xdr:nvSpPr>
      <xdr:spPr>
        <a:xfrm>
          <a:off x="16268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130065</xdr:rowOff>
    </xdr:from>
    <xdr:ext cx="405111" cy="259045"/>
    <xdr:sp macro="" textlink="">
      <xdr:nvSpPr>
        <xdr:cNvPr id="529" name="【一般廃棄物処理施設】&#10;有形固定資産減価償却率該当値テキスト"/>
        <xdr:cNvSpPr txBox="1"/>
      </xdr:nvSpPr>
      <xdr:spPr>
        <a:xfrm>
          <a:off x="16357600" y="698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68834</xdr:rowOff>
    </xdr:from>
    <xdr:to>
      <xdr:col>81</xdr:col>
      <xdr:colOff>101600</xdr:colOff>
      <xdr:row>40</xdr:row>
      <xdr:rowOff>170434</xdr:rowOff>
    </xdr:to>
    <xdr:sp macro="" textlink="">
      <xdr:nvSpPr>
        <xdr:cNvPr id="530" name="楕円 529"/>
        <xdr:cNvSpPr/>
      </xdr:nvSpPr>
      <xdr:spPr>
        <a:xfrm>
          <a:off x="15430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119634</xdr:rowOff>
    </xdr:from>
    <xdr:to>
      <xdr:col>85</xdr:col>
      <xdr:colOff>127000</xdr:colOff>
      <xdr:row>41</xdr:row>
      <xdr:rowOff>94488</xdr:rowOff>
    </xdr:to>
    <xdr:cxnSp macro="">
      <xdr:nvCxnSpPr>
        <xdr:cNvPr id="531" name="直線コネクタ 530"/>
        <xdr:cNvCxnSpPr/>
      </xdr:nvCxnSpPr>
      <xdr:spPr>
        <a:xfrm>
          <a:off x="15481300" y="697763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89408</xdr:rowOff>
    </xdr:from>
    <xdr:to>
      <xdr:col>76</xdr:col>
      <xdr:colOff>165100</xdr:colOff>
      <xdr:row>40</xdr:row>
      <xdr:rowOff>19558</xdr:rowOff>
    </xdr:to>
    <xdr:sp macro="" textlink="">
      <xdr:nvSpPr>
        <xdr:cNvPr id="532" name="楕円 531"/>
        <xdr:cNvSpPr/>
      </xdr:nvSpPr>
      <xdr:spPr>
        <a:xfrm>
          <a:off x="14541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140208</xdr:rowOff>
    </xdr:from>
    <xdr:to>
      <xdr:col>81</xdr:col>
      <xdr:colOff>50800</xdr:colOff>
      <xdr:row>40</xdr:row>
      <xdr:rowOff>119634</xdr:rowOff>
    </xdr:to>
    <xdr:cxnSp macro="">
      <xdr:nvCxnSpPr>
        <xdr:cNvPr id="533" name="直線コネクタ 532"/>
        <xdr:cNvCxnSpPr/>
      </xdr:nvCxnSpPr>
      <xdr:spPr>
        <a:xfrm>
          <a:off x="14592300" y="682675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112268</xdr:rowOff>
    </xdr:from>
    <xdr:to>
      <xdr:col>72</xdr:col>
      <xdr:colOff>38100</xdr:colOff>
      <xdr:row>39</xdr:row>
      <xdr:rowOff>42418</xdr:rowOff>
    </xdr:to>
    <xdr:sp macro="" textlink="">
      <xdr:nvSpPr>
        <xdr:cNvPr id="534" name="楕円 533"/>
        <xdr:cNvSpPr/>
      </xdr:nvSpPr>
      <xdr:spPr>
        <a:xfrm>
          <a:off x="1365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163068</xdr:rowOff>
    </xdr:from>
    <xdr:to>
      <xdr:col>76</xdr:col>
      <xdr:colOff>114300</xdr:colOff>
      <xdr:row>39</xdr:row>
      <xdr:rowOff>140208</xdr:rowOff>
    </xdr:to>
    <xdr:cxnSp macro="">
      <xdr:nvCxnSpPr>
        <xdr:cNvPr id="535" name="直線コネクタ 534"/>
        <xdr:cNvCxnSpPr/>
      </xdr:nvCxnSpPr>
      <xdr:spPr>
        <a:xfrm>
          <a:off x="13703300" y="667816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135128</xdr:rowOff>
    </xdr:from>
    <xdr:to>
      <xdr:col>67</xdr:col>
      <xdr:colOff>101600</xdr:colOff>
      <xdr:row>38</xdr:row>
      <xdr:rowOff>65278</xdr:rowOff>
    </xdr:to>
    <xdr:sp macro="" textlink="">
      <xdr:nvSpPr>
        <xdr:cNvPr id="536" name="楕円 535"/>
        <xdr:cNvSpPr/>
      </xdr:nvSpPr>
      <xdr:spPr>
        <a:xfrm>
          <a:off x="12763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xdr:rowOff>
    </xdr:from>
    <xdr:to>
      <xdr:col>71</xdr:col>
      <xdr:colOff>177800</xdr:colOff>
      <xdr:row>38</xdr:row>
      <xdr:rowOff>163068</xdr:rowOff>
    </xdr:to>
    <xdr:cxnSp macro="">
      <xdr:nvCxnSpPr>
        <xdr:cNvPr id="537" name="直線コネクタ 536"/>
        <xdr:cNvCxnSpPr/>
      </xdr:nvCxnSpPr>
      <xdr:spPr>
        <a:xfrm>
          <a:off x="12814300" y="652957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136669</xdr:rowOff>
    </xdr:from>
    <xdr:ext cx="405111" cy="259045"/>
    <xdr:sp macro="" textlink="">
      <xdr:nvSpPr>
        <xdr:cNvPr id="538" name="n_1aveValue【一般廃棄物処理施設】&#10;有形固定資産減価償却率"/>
        <xdr:cNvSpPr txBox="1"/>
      </xdr:nvSpPr>
      <xdr:spPr>
        <a:xfrm>
          <a:off x="15266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9" name="n_2aveValue【一般廃棄物処理施設】&#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40" name="n_3aveValue【一般廃棄物処理施設】&#10;有形固定資産減価償却率"/>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124985</xdr:rowOff>
    </xdr:from>
    <xdr:ext cx="405111" cy="259045"/>
    <xdr:sp macro="" textlink="">
      <xdr:nvSpPr>
        <xdr:cNvPr id="541" name="n_4aveValue【一般廃棄物処理施設】&#10;有形固定資産減価償却率"/>
        <xdr:cNvSpPr txBox="1"/>
      </xdr:nvSpPr>
      <xdr:spPr>
        <a:xfrm>
          <a:off x="12611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161561</xdr:rowOff>
    </xdr:from>
    <xdr:ext cx="405111" cy="259045"/>
    <xdr:sp macro="" textlink="">
      <xdr:nvSpPr>
        <xdr:cNvPr id="542" name="n_1mainValue【一般廃棄物処理施設】&#10;有形固定資産減価償却率"/>
        <xdr:cNvSpPr txBox="1"/>
      </xdr:nvSpPr>
      <xdr:spPr>
        <a:xfrm>
          <a:off x="15266044"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10685</xdr:rowOff>
    </xdr:from>
    <xdr:ext cx="405111" cy="259045"/>
    <xdr:sp macro="" textlink="">
      <xdr:nvSpPr>
        <xdr:cNvPr id="543" name="n_2mainValue【一般廃棄物処理施設】&#10;有形固定資産減価償却率"/>
        <xdr:cNvSpPr txBox="1"/>
      </xdr:nvSpPr>
      <xdr:spPr>
        <a:xfrm>
          <a:off x="14389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33545</xdr:rowOff>
    </xdr:from>
    <xdr:ext cx="405111" cy="259045"/>
    <xdr:sp macro="" textlink="">
      <xdr:nvSpPr>
        <xdr:cNvPr id="544" name="n_3mainValue【一般廃棄物処理施設】&#10;有形固定資産減価償却率"/>
        <xdr:cNvSpPr txBox="1"/>
      </xdr:nvSpPr>
      <xdr:spPr>
        <a:xfrm>
          <a:off x="13500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81805</xdr:rowOff>
    </xdr:from>
    <xdr:ext cx="405111" cy="259045"/>
    <xdr:sp macro="" textlink="">
      <xdr:nvSpPr>
        <xdr:cNvPr id="545" name="n_4mainValue【一般廃棄物処理施設】&#10;有形固定資産減価償却率"/>
        <xdr:cNvSpPr txBox="1"/>
      </xdr:nvSpPr>
      <xdr:spPr>
        <a:xfrm>
          <a:off x="12611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117322</xdr:rowOff>
    </xdr:from>
    <xdr:ext cx="534377" cy="259045"/>
    <xdr:sp macro="" textlink="">
      <xdr:nvSpPr>
        <xdr:cNvPr id="574" name="【一般廃棄物処理施設】&#10;一人当たり有形固定資産（償却資産）額平均値テキスト"/>
        <xdr:cNvSpPr txBox="1"/>
      </xdr:nvSpPr>
      <xdr:spPr>
        <a:xfrm>
          <a:off x="22199600" y="6460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50302</xdr:rowOff>
    </xdr:from>
    <xdr:to>
      <xdr:col>116</xdr:col>
      <xdr:colOff>114300</xdr:colOff>
      <xdr:row>41</xdr:row>
      <xdr:rowOff>151902</xdr:rowOff>
    </xdr:to>
    <xdr:sp macro="" textlink="">
      <xdr:nvSpPr>
        <xdr:cNvPr id="585" name="楕円 584"/>
        <xdr:cNvSpPr/>
      </xdr:nvSpPr>
      <xdr:spPr>
        <a:xfrm>
          <a:off x="22110700" y="70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136679</xdr:rowOff>
    </xdr:from>
    <xdr:ext cx="534377" cy="259045"/>
    <xdr:sp macro="" textlink="">
      <xdr:nvSpPr>
        <xdr:cNvPr id="586" name="【一般廃棄物処理施設】&#10;一人当たり有形固定資産（償却資産）額該当値テキスト"/>
        <xdr:cNvSpPr txBox="1"/>
      </xdr:nvSpPr>
      <xdr:spPr>
        <a:xfrm>
          <a:off x="22199600" y="69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51567</xdr:rowOff>
    </xdr:from>
    <xdr:to>
      <xdr:col>112</xdr:col>
      <xdr:colOff>38100</xdr:colOff>
      <xdr:row>41</xdr:row>
      <xdr:rowOff>153167</xdr:rowOff>
    </xdr:to>
    <xdr:sp macro="" textlink="">
      <xdr:nvSpPr>
        <xdr:cNvPr id="587" name="楕円 586"/>
        <xdr:cNvSpPr/>
      </xdr:nvSpPr>
      <xdr:spPr>
        <a:xfrm>
          <a:off x="21272500" y="70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101102</xdr:rowOff>
    </xdr:from>
    <xdr:to>
      <xdr:col>116</xdr:col>
      <xdr:colOff>63500</xdr:colOff>
      <xdr:row>41</xdr:row>
      <xdr:rowOff>102367</xdr:rowOff>
    </xdr:to>
    <xdr:cxnSp macro="">
      <xdr:nvCxnSpPr>
        <xdr:cNvPr id="588" name="直線コネクタ 587"/>
        <xdr:cNvCxnSpPr/>
      </xdr:nvCxnSpPr>
      <xdr:spPr>
        <a:xfrm flipV="1">
          <a:off x="21323300" y="7130552"/>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52656</xdr:rowOff>
    </xdr:from>
    <xdr:to>
      <xdr:col>107</xdr:col>
      <xdr:colOff>101600</xdr:colOff>
      <xdr:row>41</xdr:row>
      <xdr:rowOff>154256</xdr:rowOff>
    </xdr:to>
    <xdr:sp macro="" textlink="">
      <xdr:nvSpPr>
        <xdr:cNvPr id="589" name="楕円 588"/>
        <xdr:cNvSpPr/>
      </xdr:nvSpPr>
      <xdr:spPr>
        <a:xfrm>
          <a:off x="20383500" y="7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102367</xdr:rowOff>
    </xdr:from>
    <xdr:to>
      <xdr:col>111</xdr:col>
      <xdr:colOff>177800</xdr:colOff>
      <xdr:row>41</xdr:row>
      <xdr:rowOff>103456</xdr:rowOff>
    </xdr:to>
    <xdr:cxnSp macro="">
      <xdr:nvCxnSpPr>
        <xdr:cNvPr id="590" name="直線コネクタ 589"/>
        <xdr:cNvCxnSpPr/>
      </xdr:nvCxnSpPr>
      <xdr:spPr>
        <a:xfrm flipV="1">
          <a:off x="20434300" y="713181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53731</xdr:rowOff>
    </xdr:from>
    <xdr:to>
      <xdr:col>102</xdr:col>
      <xdr:colOff>165100</xdr:colOff>
      <xdr:row>41</xdr:row>
      <xdr:rowOff>155331</xdr:rowOff>
    </xdr:to>
    <xdr:sp macro="" textlink="">
      <xdr:nvSpPr>
        <xdr:cNvPr id="591" name="楕円 590"/>
        <xdr:cNvSpPr/>
      </xdr:nvSpPr>
      <xdr:spPr>
        <a:xfrm>
          <a:off x="19494500" y="70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103456</xdr:rowOff>
    </xdr:from>
    <xdr:to>
      <xdr:col>107</xdr:col>
      <xdr:colOff>50800</xdr:colOff>
      <xdr:row>41</xdr:row>
      <xdr:rowOff>104531</xdr:rowOff>
    </xdr:to>
    <xdr:cxnSp macro="">
      <xdr:nvCxnSpPr>
        <xdr:cNvPr id="592" name="直線コネクタ 591"/>
        <xdr:cNvCxnSpPr/>
      </xdr:nvCxnSpPr>
      <xdr:spPr>
        <a:xfrm flipV="1">
          <a:off x="19545300" y="7132906"/>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54760</xdr:rowOff>
    </xdr:from>
    <xdr:to>
      <xdr:col>98</xdr:col>
      <xdr:colOff>38100</xdr:colOff>
      <xdr:row>41</xdr:row>
      <xdr:rowOff>156360</xdr:rowOff>
    </xdr:to>
    <xdr:sp macro="" textlink="">
      <xdr:nvSpPr>
        <xdr:cNvPr id="593" name="楕円 592"/>
        <xdr:cNvSpPr/>
      </xdr:nvSpPr>
      <xdr:spPr>
        <a:xfrm>
          <a:off x="18605500" y="70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104531</xdr:rowOff>
    </xdr:from>
    <xdr:to>
      <xdr:col>102</xdr:col>
      <xdr:colOff>114300</xdr:colOff>
      <xdr:row>41</xdr:row>
      <xdr:rowOff>105560</xdr:rowOff>
    </xdr:to>
    <xdr:cxnSp macro="">
      <xdr:nvCxnSpPr>
        <xdr:cNvPr id="594" name="直線コネクタ 593"/>
        <xdr:cNvCxnSpPr/>
      </xdr:nvCxnSpPr>
      <xdr:spPr>
        <a:xfrm flipV="1">
          <a:off x="18656300" y="713398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65018</xdr:rowOff>
    </xdr:from>
    <xdr:ext cx="534377" cy="259045"/>
    <xdr:sp macro="" textlink="">
      <xdr:nvSpPr>
        <xdr:cNvPr id="595" name="n_1aveValue【一般廃棄物処理施設】&#10;一人当たり有形固定資産（償却資産）額"/>
        <xdr:cNvSpPr txBox="1"/>
      </xdr:nvSpPr>
      <xdr:spPr>
        <a:xfrm>
          <a:off x="21043411" y="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87992</xdr:rowOff>
    </xdr:from>
    <xdr:ext cx="534377" cy="259045"/>
    <xdr:sp macro="" textlink="">
      <xdr:nvSpPr>
        <xdr:cNvPr id="596" name="n_2aveValue【一般廃棄物処理施設】&#10;一人当たり有形固定資産（償却資産）額"/>
        <xdr:cNvSpPr txBox="1"/>
      </xdr:nvSpPr>
      <xdr:spPr>
        <a:xfrm>
          <a:off x="20167111" y="64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120202</xdr:rowOff>
    </xdr:from>
    <xdr:ext cx="534377" cy="259045"/>
    <xdr:sp macro="" textlink="">
      <xdr:nvSpPr>
        <xdr:cNvPr id="597" name="n_3aveValue【一般廃棄物処理施設】&#10;一人当たり有形固定資産（償却資産）額"/>
        <xdr:cNvSpPr txBox="1"/>
      </xdr:nvSpPr>
      <xdr:spPr>
        <a:xfrm>
          <a:off x="19278111" y="64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158828</xdr:rowOff>
    </xdr:from>
    <xdr:ext cx="534377" cy="259045"/>
    <xdr:sp macro="" textlink="">
      <xdr:nvSpPr>
        <xdr:cNvPr id="598" name="n_4aveValue【一般廃棄物処理施設】&#10;一人当たり有形固定資産（償却資産）額"/>
        <xdr:cNvSpPr txBox="1"/>
      </xdr:nvSpPr>
      <xdr:spPr>
        <a:xfrm>
          <a:off x="18389111" y="65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144294</xdr:rowOff>
    </xdr:from>
    <xdr:ext cx="534377" cy="259045"/>
    <xdr:sp macro="" textlink="">
      <xdr:nvSpPr>
        <xdr:cNvPr id="599" name="n_1mainValue【一般廃棄物処理施設】&#10;一人当たり有形固定資産（償却資産）額"/>
        <xdr:cNvSpPr txBox="1"/>
      </xdr:nvSpPr>
      <xdr:spPr>
        <a:xfrm>
          <a:off x="21043411" y="71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145383</xdr:rowOff>
    </xdr:from>
    <xdr:ext cx="534377" cy="259045"/>
    <xdr:sp macro="" textlink="">
      <xdr:nvSpPr>
        <xdr:cNvPr id="600" name="n_2mainValue【一般廃棄物処理施設】&#10;一人当たり有形固定資産（償却資産）額"/>
        <xdr:cNvSpPr txBox="1"/>
      </xdr:nvSpPr>
      <xdr:spPr>
        <a:xfrm>
          <a:off x="20167111" y="7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146458</xdr:rowOff>
    </xdr:from>
    <xdr:ext cx="534377" cy="259045"/>
    <xdr:sp macro="" textlink="">
      <xdr:nvSpPr>
        <xdr:cNvPr id="601" name="n_3mainValue【一般廃棄物処理施設】&#10;一人当たり有形固定資産（償却資産）額"/>
        <xdr:cNvSpPr txBox="1"/>
      </xdr:nvSpPr>
      <xdr:spPr>
        <a:xfrm>
          <a:off x="19278111" y="71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147487</xdr:rowOff>
    </xdr:from>
    <xdr:ext cx="534377" cy="259045"/>
    <xdr:sp macro="" textlink="">
      <xdr:nvSpPr>
        <xdr:cNvPr id="602" name="n_4mainValue【一般廃棄物処理施設】&#10;一人当たり有形固定資産（償却資産）額"/>
        <xdr:cNvSpPr txBox="1"/>
      </xdr:nvSpPr>
      <xdr:spPr>
        <a:xfrm>
          <a:off x="18389111" y="71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5" name="直線コネクタ 624"/>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6"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7" name="直線コネクタ 62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8"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29" name="直線コネクタ 628"/>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630"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1" name="フローチャート: 判断 630"/>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2" name="フローチャート: 判断 631"/>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3" name="フローチャート: 判断 632"/>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4" name="フローチャート: 判断 633"/>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5" name="フローチャート: 判断 634"/>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157226</xdr:rowOff>
    </xdr:from>
    <xdr:to>
      <xdr:col>85</xdr:col>
      <xdr:colOff>177800</xdr:colOff>
      <xdr:row>62</xdr:row>
      <xdr:rowOff>87376</xdr:rowOff>
    </xdr:to>
    <xdr:sp macro="" textlink="">
      <xdr:nvSpPr>
        <xdr:cNvPr id="641" name="楕円 640"/>
        <xdr:cNvSpPr/>
      </xdr:nvSpPr>
      <xdr:spPr>
        <a:xfrm>
          <a:off x="16268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135653</xdr:rowOff>
    </xdr:from>
    <xdr:ext cx="405111" cy="259045"/>
    <xdr:sp macro="" textlink="">
      <xdr:nvSpPr>
        <xdr:cNvPr id="642" name="【保健センター・保健所】&#10;有形固定資産減価償却率該当値テキスト"/>
        <xdr:cNvSpPr txBox="1"/>
      </xdr:nvSpPr>
      <xdr:spPr>
        <a:xfrm>
          <a:off x="163576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643" name="楕円 642"/>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36576</xdr:rowOff>
    </xdr:to>
    <xdr:cxnSp macro="">
      <xdr:nvCxnSpPr>
        <xdr:cNvPr id="644" name="直線コネクタ 643"/>
        <xdr:cNvCxnSpPr/>
      </xdr:nvCxnSpPr>
      <xdr:spPr>
        <a:xfrm>
          <a:off x="15481300" y="10616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54356</xdr:rowOff>
    </xdr:from>
    <xdr:to>
      <xdr:col>76</xdr:col>
      <xdr:colOff>165100</xdr:colOff>
      <xdr:row>61</xdr:row>
      <xdr:rowOff>155956</xdr:rowOff>
    </xdr:to>
    <xdr:sp macro="" textlink="">
      <xdr:nvSpPr>
        <xdr:cNvPr id="645" name="楕円 644"/>
        <xdr:cNvSpPr/>
      </xdr:nvSpPr>
      <xdr:spPr>
        <a:xfrm>
          <a:off x="14541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105156</xdr:rowOff>
    </xdr:from>
    <xdr:to>
      <xdr:col>81</xdr:col>
      <xdr:colOff>50800</xdr:colOff>
      <xdr:row>61</xdr:row>
      <xdr:rowOff>157734</xdr:rowOff>
    </xdr:to>
    <xdr:cxnSp macro="">
      <xdr:nvCxnSpPr>
        <xdr:cNvPr id="646" name="直線コネクタ 645"/>
        <xdr:cNvCxnSpPr/>
      </xdr:nvCxnSpPr>
      <xdr:spPr>
        <a:xfrm>
          <a:off x="14592300" y="105636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7" name="楕円 646"/>
        <xdr:cNvSpPr/>
      </xdr:nvSpPr>
      <xdr:spPr>
        <a:xfrm>
          <a:off x="1365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52578</xdr:rowOff>
    </xdr:from>
    <xdr:to>
      <xdr:col>76</xdr:col>
      <xdr:colOff>114300</xdr:colOff>
      <xdr:row>61</xdr:row>
      <xdr:rowOff>105156</xdr:rowOff>
    </xdr:to>
    <xdr:cxnSp macro="">
      <xdr:nvCxnSpPr>
        <xdr:cNvPr id="648" name="直線コネクタ 647"/>
        <xdr:cNvCxnSpPr/>
      </xdr:nvCxnSpPr>
      <xdr:spPr>
        <a:xfrm>
          <a:off x="13703300" y="1051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49" name="楕円 648"/>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52578</xdr:rowOff>
    </xdr:to>
    <xdr:cxnSp macro="">
      <xdr:nvCxnSpPr>
        <xdr:cNvPr id="650" name="直線コネクタ 649"/>
        <xdr:cNvCxnSpPr/>
      </xdr:nvCxnSpPr>
      <xdr:spPr>
        <a:xfrm>
          <a:off x="12814300" y="10458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1"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52" name="n_2aveValue【保健センター・保健所】&#10;有形固定資産減価償却率"/>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653" name="n_3aveValue【保健センター・保健所】&#10;有形固定資産減価償却率"/>
        <xdr:cNvSpPr txBox="1"/>
      </xdr:nvSpPr>
      <xdr:spPr>
        <a:xfrm>
          <a:off x="13500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54" name="n_4aveValue【保健センター・保健所】&#10;有形固定資産減価償却率"/>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655" name="n_1mainValue【保健センター・保健所】&#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147083</xdr:rowOff>
    </xdr:from>
    <xdr:ext cx="405111" cy="259045"/>
    <xdr:sp macro="" textlink="">
      <xdr:nvSpPr>
        <xdr:cNvPr id="656" name="n_2mainValue【保健センター・保健所】&#10;有形固定資産減価償却率"/>
        <xdr:cNvSpPr txBox="1"/>
      </xdr:nvSpPr>
      <xdr:spPr>
        <a:xfrm>
          <a:off x="14389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57" name="n_3mainValue【保健センター・保健所】&#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58" name="n_4mainValue【保健センター・保健所】&#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4" name="直線コネクタ 683"/>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5"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6" name="直線コネクタ 685"/>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8" name="直線コネクタ 68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139899</xdr:rowOff>
    </xdr:from>
    <xdr:ext cx="469744" cy="259045"/>
    <xdr:sp macro="" textlink="">
      <xdr:nvSpPr>
        <xdr:cNvPr id="689" name="【保健センター・保健所】&#10;一人当たり面積平均値テキスト"/>
        <xdr:cNvSpPr txBox="1"/>
      </xdr:nvSpPr>
      <xdr:spPr>
        <a:xfrm>
          <a:off x="22199600" y="1042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0" name="フローチャート: 判断 689"/>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2" name="フローチャート: 判断 69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3" name="フローチャート: 判断 692"/>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4" name="フローチャート: 判断 69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700" name="楕円 699"/>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701" name="【保健センター・保健所】&#10;一人当たり面積該当値テキスト"/>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169635</xdr:rowOff>
    </xdr:from>
    <xdr:to>
      <xdr:col>112</xdr:col>
      <xdr:colOff>38100</xdr:colOff>
      <xdr:row>58</xdr:row>
      <xdr:rowOff>99785</xdr:rowOff>
    </xdr:to>
    <xdr:sp macro="" textlink="">
      <xdr:nvSpPr>
        <xdr:cNvPr id="702" name="楕円 701"/>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48985</xdr:rowOff>
    </xdr:to>
    <xdr:cxnSp macro="">
      <xdr:nvCxnSpPr>
        <xdr:cNvPr id="703" name="直線コネクタ 702"/>
        <xdr:cNvCxnSpPr/>
      </xdr:nvCxnSpPr>
      <xdr:spPr>
        <a:xfrm>
          <a:off x="21323300" y="9993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14515</xdr:rowOff>
    </xdr:from>
    <xdr:to>
      <xdr:col>107</xdr:col>
      <xdr:colOff>101600</xdr:colOff>
      <xdr:row>58</xdr:row>
      <xdr:rowOff>116115</xdr:rowOff>
    </xdr:to>
    <xdr:sp macro="" textlink="">
      <xdr:nvSpPr>
        <xdr:cNvPr id="704" name="楕円 703"/>
        <xdr:cNvSpPr/>
      </xdr:nvSpPr>
      <xdr:spPr>
        <a:xfrm>
          <a:off x="2038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48985</xdr:rowOff>
    </xdr:from>
    <xdr:to>
      <xdr:col>111</xdr:col>
      <xdr:colOff>177800</xdr:colOff>
      <xdr:row>58</xdr:row>
      <xdr:rowOff>65315</xdr:rowOff>
    </xdr:to>
    <xdr:cxnSp macro="">
      <xdr:nvCxnSpPr>
        <xdr:cNvPr id="705" name="直線コネクタ 704"/>
        <xdr:cNvCxnSpPr/>
      </xdr:nvCxnSpPr>
      <xdr:spPr>
        <a:xfrm flipV="1">
          <a:off x="20434300" y="9993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706" name="楕円 705"/>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65315</xdr:rowOff>
    </xdr:from>
    <xdr:to>
      <xdr:col>107</xdr:col>
      <xdr:colOff>50800</xdr:colOff>
      <xdr:row>58</xdr:row>
      <xdr:rowOff>81643</xdr:rowOff>
    </xdr:to>
    <xdr:cxnSp macro="">
      <xdr:nvCxnSpPr>
        <xdr:cNvPr id="707" name="直線コネクタ 706"/>
        <xdr:cNvCxnSpPr/>
      </xdr:nvCxnSpPr>
      <xdr:spPr>
        <a:xfrm flipV="1">
          <a:off x="19545300" y="10009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30843</xdr:rowOff>
    </xdr:from>
    <xdr:to>
      <xdr:col>98</xdr:col>
      <xdr:colOff>38100</xdr:colOff>
      <xdr:row>58</xdr:row>
      <xdr:rowOff>132443</xdr:rowOff>
    </xdr:to>
    <xdr:sp macro="" textlink="">
      <xdr:nvSpPr>
        <xdr:cNvPr id="708" name="楕円 707"/>
        <xdr:cNvSpPr/>
      </xdr:nvSpPr>
      <xdr:spPr>
        <a:xfrm>
          <a:off x="18605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81643</xdr:rowOff>
    </xdr:from>
    <xdr:to>
      <xdr:col>102</xdr:col>
      <xdr:colOff>114300</xdr:colOff>
      <xdr:row>58</xdr:row>
      <xdr:rowOff>81643</xdr:rowOff>
    </xdr:to>
    <xdr:cxnSp macro="">
      <xdr:nvCxnSpPr>
        <xdr:cNvPr id="709" name="直線コネクタ 708"/>
        <xdr:cNvCxnSpPr/>
      </xdr:nvCxnSpPr>
      <xdr:spPr>
        <a:xfrm>
          <a:off x="18656300" y="1002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0"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11" name="n_2aveValue【保健センター・保健所】&#10;一人当たり面積"/>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2"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13"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116312</xdr:rowOff>
    </xdr:from>
    <xdr:ext cx="469744" cy="259045"/>
    <xdr:sp macro="" textlink="">
      <xdr:nvSpPr>
        <xdr:cNvPr id="714" name="n_1mainValue【保健センター・保健所】&#10;一人当たり面積"/>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132642</xdr:rowOff>
    </xdr:from>
    <xdr:ext cx="469744" cy="259045"/>
    <xdr:sp macro="" textlink="">
      <xdr:nvSpPr>
        <xdr:cNvPr id="715" name="n_2mainValue【保健センター・保健所】&#10;一人当たり面積"/>
        <xdr:cNvSpPr txBox="1"/>
      </xdr:nvSpPr>
      <xdr:spPr>
        <a:xfrm>
          <a:off x="201994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16" name="n_3mainValue【保健センター・保健所】&#10;一人当たり面積"/>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148970</xdr:rowOff>
    </xdr:from>
    <xdr:ext cx="469744" cy="259045"/>
    <xdr:sp macro="" textlink="">
      <xdr:nvSpPr>
        <xdr:cNvPr id="717" name="n_4mainValue【保健センター・保健所】&#10;一人当たり面積"/>
        <xdr:cNvSpPr txBox="1"/>
      </xdr:nvSpPr>
      <xdr:spPr>
        <a:xfrm>
          <a:off x="18421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0" name="直線コネクタ 739"/>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1"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2" name="直線コネクタ 74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3"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4" name="直線コネクタ 743"/>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81042</xdr:rowOff>
    </xdr:from>
    <xdr:ext cx="405111" cy="259045"/>
    <xdr:sp macro="" textlink="">
      <xdr:nvSpPr>
        <xdr:cNvPr id="745" name="【消防施設】&#10;有形固定資産減価償却率平均値テキスト"/>
        <xdr:cNvSpPr txBox="1"/>
      </xdr:nvSpPr>
      <xdr:spPr>
        <a:xfrm>
          <a:off x="163576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6" name="フローチャート: 判断 745"/>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7" name="フローチャート: 判断 746"/>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8" name="フローチャート: 判断 747"/>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49" name="フローチャート: 判断 748"/>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0" name="フローチャート: 判断 749"/>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65024</xdr:rowOff>
    </xdr:from>
    <xdr:to>
      <xdr:col>85</xdr:col>
      <xdr:colOff>177800</xdr:colOff>
      <xdr:row>84</xdr:row>
      <xdr:rowOff>166624</xdr:rowOff>
    </xdr:to>
    <xdr:sp macro="" textlink="">
      <xdr:nvSpPr>
        <xdr:cNvPr id="756" name="楕円 755"/>
        <xdr:cNvSpPr/>
      </xdr:nvSpPr>
      <xdr:spPr>
        <a:xfrm>
          <a:off x="16268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43451</xdr:rowOff>
    </xdr:from>
    <xdr:ext cx="405111" cy="259045"/>
    <xdr:sp macro="" textlink="">
      <xdr:nvSpPr>
        <xdr:cNvPr id="757" name="【消防施設】&#10;有形固定資産減価償却率該当値テキスト"/>
        <xdr:cNvSpPr txBox="1"/>
      </xdr:nvSpPr>
      <xdr:spPr>
        <a:xfrm>
          <a:off x="16357600"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37592</xdr:rowOff>
    </xdr:from>
    <xdr:to>
      <xdr:col>81</xdr:col>
      <xdr:colOff>101600</xdr:colOff>
      <xdr:row>85</xdr:row>
      <xdr:rowOff>139192</xdr:rowOff>
    </xdr:to>
    <xdr:sp macro="" textlink="">
      <xdr:nvSpPr>
        <xdr:cNvPr id="758" name="楕円 757"/>
        <xdr:cNvSpPr/>
      </xdr:nvSpPr>
      <xdr:spPr>
        <a:xfrm>
          <a:off x="1543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115824</xdr:rowOff>
    </xdr:from>
    <xdr:to>
      <xdr:col>85</xdr:col>
      <xdr:colOff>127000</xdr:colOff>
      <xdr:row>85</xdr:row>
      <xdr:rowOff>88392</xdr:rowOff>
    </xdr:to>
    <xdr:cxnSp macro="">
      <xdr:nvCxnSpPr>
        <xdr:cNvPr id="759" name="直線コネクタ 758"/>
        <xdr:cNvCxnSpPr/>
      </xdr:nvCxnSpPr>
      <xdr:spPr>
        <a:xfrm flipV="1">
          <a:off x="15481300" y="14517624"/>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5587</xdr:rowOff>
    </xdr:from>
    <xdr:to>
      <xdr:col>76</xdr:col>
      <xdr:colOff>165100</xdr:colOff>
      <xdr:row>85</xdr:row>
      <xdr:rowOff>107187</xdr:rowOff>
    </xdr:to>
    <xdr:sp macro="" textlink="">
      <xdr:nvSpPr>
        <xdr:cNvPr id="760" name="楕円 759"/>
        <xdr:cNvSpPr/>
      </xdr:nvSpPr>
      <xdr:spPr>
        <a:xfrm>
          <a:off x="1454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56387</xdr:rowOff>
    </xdr:from>
    <xdr:to>
      <xdr:col>81</xdr:col>
      <xdr:colOff>50800</xdr:colOff>
      <xdr:row>85</xdr:row>
      <xdr:rowOff>88392</xdr:rowOff>
    </xdr:to>
    <xdr:cxnSp macro="">
      <xdr:nvCxnSpPr>
        <xdr:cNvPr id="761" name="直線コネクタ 760"/>
        <xdr:cNvCxnSpPr/>
      </xdr:nvCxnSpPr>
      <xdr:spPr>
        <a:xfrm>
          <a:off x="14592300" y="1462963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145035</xdr:rowOff>
    </xdr:from>
    <xdr:to>
      <xdr:col>72</xdr:col>
      <xdr:colOff>38100</xdr:colOff>
      <xdr:row>85</xdr:row>
      <xdr:rowOff>75185</xdr:rowOff>
    </xdr:to>
    <xdr:sp macro="" textlink="">
      <xdr:nvSpPr>
        <xdr:cNvPr id="762" name="楕円 761"/>
        <xdr:cNvSpPr/>
      </xdr:nvSpPr>
      <xdr:spPr>
        <a:xfrm>
          <a:off x="13652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24385</xdr:rowOff>
    </xdr:from>
    <xdr:to>
      <xdr:col>76</xdr:col>
      <xdr:colOff>114300</xdr:colOff>
      <xdr:row>85</xdr:row>
      <xdr:rowOff>56387</xdr:rowOff>
    </xdr:to>
    <xdr:cxnSp macro="">
      <xdr:nvCxnSpPr>
        <xdr:cNvPr id="763" name="直線コネクタ 762"/>
        <xdr:cNvCxnSpPr/>
      </xdr:nvCxnSpPr>
      <xdr:spPr>
        <a:xfrm>
          <a:off x="13703300" y="145976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117602</xdr:rowOff>
    </xdr:from>
    <xdr:to>
      <xdr:col>67</xdr:col>
      <xdr:colOff>101600</xdr:colOff>
      <xdr:row>85</xdr:row>
      <xdr:rowOff>47752</xdr:rowOff>
    </xdr:to>
    <xdr:sp macro="" textlink="">
      <xdr:nvSpPr>
        <xdr:cNvPr id="764" name="楕円 763"/>
        <xdr:cNvSpPr/>
      </xdr:nvSpPr>
      <xdr:spPr>
        <a:xfrm>
          <a:off x="1276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168402</xdr:rowOff>
    </xdr:from>
    <xdr:to>
      <xdr:col>71</xdr:col>
      <xdr:colOff>177800</xdr:colOff>
      <xdr:row>85</xdr:row>
      <xdr:rowOff>24385</xdr:rowOff>
    </xdr:to>
    <xdr:cxnSp macro="">
      <xdr:nvCxnSpPr>
        <xdr:cNvPr id="765" name="直線コネクタ 764"/>
        <xdr:cNvCxnSpPr/>
      </xdr:nvCxnSpPr>
      <xdr:spPr>
        <a:xfrm>
          <a:off x="12814300" y="145702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271</xdr:rowOff>
    </xdr:from>
    <xdr:ext cx="405111" cy="259045"/>
    <xdr:sp macro="" textlink="">
      <xdr:nvSpPr>
        <xdr:cNvPr id="766" name="n_1aveValue【消防施設】&#10;有形固定資産減価償却率"/>
        <xdr:cNvSpPr txBox="1"/>
      </xdr:nvSpPr>
      <xdr:spPr>
        <a:xfrm>
          <a:off x="15266044" y="1405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20845</xdr:rowOff>
    </xdr:from>
    <xdr:ext cx="405111" cy="259045"/>
    <xdr:sp macro="" textlink="">
      <xdr:nvSpPr>
        <xdr:cNvPr id="767" name="n_2aveValue【消防施設】&#10;有形固定資産減価償却率"/>
        <xdr:cNvSpPr txBox="1"/>
      </xdr:nvSpPr>
      <xdr:spPr>
        <a:xfrm>
          <a:off x="143897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155719</xdr:rowOff>
    </xdr:from>
    <xdr:ext cx="405111" cy="259045"/>
    <xdr:sp macro="" textlink="">
      <xdr:nvSpPr>
        <xdr:cNvPr id="768" name="n_3aveValue【消防施設】&#10;有形固定資産減価償却率"/>
        <xdr:cNvSpPr txBox="1"/>
      </xdr:nvSpPr>
      <xdr:spPr>
        <a:xfrm>
          <a:off x="13500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130573</xdr:rowOff>
    </xdr:from>
    <xdr:ext cx="405111" cy="259045"/>
    <xdr:sp macro="" textlink="">
      <xdr:nvSpPr>
        <xdr:cNvPr id="769" name="n_4aveValue【消防施設】&#10;有形固定資産減価償却率"/>
        <xdr:cNvSpPr txBox="1"/>
      </xdr:nvSpPr>
      <xdr:spPr>
        <a:xfrm>
          <a:off x="12611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130319</xdr:rowOff>
    </xdr:from>
    <xdr:ext cx="405111" cy="259045"/>
    <xdr:sp macro="" textlink="">
      <xdr:nvSpPr>
        <xdr:cNvPr id="770" name="n_1mainValue【消防施設】&#10;有形固定資産減価償却率"/>
        <xdr:cNvSpPr txBox="1"/>
      </xdr:nvSpPr>
      <xdr:spPr>
        <a:xfrm>
          <a:off x="15266044" y="1470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98314</xdr:rowOff>
    </xdr:from>
    <xdr:ext cx="405111" cy="259045"/>
    <xdr:sp macro="" textlink="">
      <xdr:nvSpPr>
        <xdr:cNvPr id="771" name="n_2mainValue【消防施設】&#10;有形固定資産減価償却率"/>
        <xdr:cNvSpPr txBox="1"/>
      </xdr:nvSpPr>
      <xdr:spPr>
        <a:xfrm>
          <a:off x="143897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66312</xdr:rowOff>
    </xdr:from>
    <xdr:ext cx="405111" cy="259045"/>
    <xdr:sp macro="" textlink="">
      <xdr:nvSpPr>
        <xdr:cNvPr id="772" name="n_3mainValue【消防施設】&#10;有形固定資産減価償却率"/>
        <xdr:cNvSpPr txBox="1"/>
      </xdr:nvSpPr>
      <xdr:spPr>
        <a:xfrm>
          <a:off x="13500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38879</xdr:rowOff>
    </xdr:from>
    <xdr:ext cx="405111" cy="259045"/>
    <xdr:sp macro="" textlink="">
      <xdr:nvSpPr>
        <xdr:cNvPr id="773" name="n_4mainValue【消防施設】&#10;有形固定資産減価償却率"/>
        <xdr:cNvSpPr txBox="1"/>
      </xdr:nvSpPr>
      <xdr:spPr>
        <a:xfrm>
          <a:off x="12611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7" name="直線コネクタ 796"/>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8"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99" name="直線コネクタ 798"/>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0"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1" name="直線コネクタ 80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802" name="【消防施設】&#10;一人当たり面積平均値テキスト"/>
        <xdr:cNvSpPr txBox="1"/>
      </xdr:nvSpPr>
      <xdr:spPr>
        <a:xfrm>
          <a:off x="22199600" y="1433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3" name="フローチャート: 判断 802"/>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4" name="フローチャート: 判断 80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5" name="フローチャート: 判断 80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6" name="フローチャート: 判断 805"/>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7" name="フローチャート: 判断 806"/>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13" name="楕円 812"/>
        <xdr:cNvSpPr/>
      </xdr:nvSpPr>
      <xdr:spPr>
        <a:xfrm>
          <a:off x="22110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147338</xdr:rowOff>
    </xdr:from>
    <xdr:ext cx="469744" cy="259045"/>
    <xdr:sp macro="" textlink="">
      <xdr:nvSpPr>
        <xdr:cNvPr id="814" name="【消防施設】&#10;一人当たり面積該当値テキスト"/>
        <xdr:cNvSpPr txBox="1"/>
      </xdr:nvSpPr>
      <xdr:spPr>
        <a:xfrm>
          <a:off x="22199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815" name="楕円 814"/>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41911</xdr:rowOff>
    </xdr:to>
    <xdr:cxnSp macro="">
      <xdr:nvCxnSpPr>
        <xdr:cNvPr id="816" name="直線コネクタ 815"/>
        <xdr:cNvCxnSpPr/>
      </xdr:nvCxnSpPr>
      <xdr:spPr>
        <a:xfrm flipV="1">
          <a:off x="21323300" y="14405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166370</xdr:rowOff>
    </xdr:from>
    <xdr:to>
      <xdr:col>107</xdr:col>
      <xdr:colOff>101600</xdr:colOff>
      <xdr:row>84</xdr:row>
      <xdr:rowOff>96520</xdr:rowOff>
    </xdr:to>
    <xdr:sp macro="" textlink="">
      <xdr:nvSpPr>
        <xdr:cNvPr id="817" name="楕円 816"/>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45720</xdr:rowOff>
    </xdr:to>
    <xdr:cxnSp macro="">
      <xdr:nvCxnSpPr>
        <xdr:cNvPr id="818" name="直線コネクタ 817"/>
        <xdr:cNvCxnSpPr/>
      </xdr:nvCxnSpPr>
      <xdr:spPr>
        <a:xfrm flipV="1">
          <a:off x="20434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819" name="楕円 818"/>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45720</xdr:rowOff>
    </xdr:from>
    <xdr:to>
      <xdr:col>107</xdr:col>
      <xdr:colOff>50800</xdr:colOff>
      <xdr:row>84</xdr:row>
      <xdr:rowOff>57150</xdr:rowOff>
    </xdr:to>
    <xdr:cxnSp macro="">
      <xdr:nvCxnSpPr>
        <xdr:cNvPr id="820" name="直線コネクタ 819"/>
        <xdr:cNvCxnSpPr/>
      </xdr:nvCxnSpPr>
      <xdr:spPr>
        <a:xfrm flipV="1">
          <a:off x="19545300" y="1444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xdr:rowOff>
    </xdr:from>
    <xdr:to>
      <xdr:col>98</xdr:col>
      <xdr:colOff>38100</xdr:colOff>
      <xdr:row>84</xdr:row>
      <xdr:rowOff>115570</xdr:rowOff>
    </xdr:to>
    <xdr:sp macro="" textlink="">
      <xdr:nvSpPr>
        <xdr:cNvPr id="821" name="楕円 820"/>
        <xdr:cNvSpPr/>
      </xdr:nvSpPr>
      <xdr:spPr>
        <a:xfrm>
          <a:off x="18605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64770</xdr:rowOff>
    </xdr:to>
    <xdr:cxnSp macro="">
      <xdr:nvCxnSpPr>
        <xdr:cNvPr id="822" name="直線コネクタ 821"/>
        <xdr:cNvCxnSpPr/>
      </xdr:nvCxnSpPr>
      <xdr:spPr>
        <a:xfrm flipV="1">
          <a:off x="18656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823"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24" name="n_2aveValue【消防施設】&#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825" name="n_3aveValue【消防施設】&#10;一人当たり面積"/>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826" name="n_4aveValue【消防施設】&#10;一人当たり面積"/>
        <xdr:cNvSpPr txBox="1"/>
      </xdr:nvSpPr>
      <xdr:spPr>
        <a:xfrm>
          <a:off x="18421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83838</xdr:rowOff>
    </xdr:from>
    <xdr:ext cx="469744" cy="259045"/>
    <xdr:sp macro="" textlink="">
      <xdr:nvSpPr>
        <xdr:cNvPr id="827" name="n_1main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828" name="n_2mainValue【消防施設】&#10;一人当たり面積"/>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829" name="n_3main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132097</xdr:rowOff>
    </xdr:from>
    <xdr:ext cx="469744" cy="259045"/>
    <xdr:sp macro="" textlink="">
      <xdr:nvSpPr>
        <xdr:cNvPr id="830" name="n_4mainValue【消防施設】&#10;一人当たり面積"/>
        <xdr:cNvSpPr txBox="1"/>
      </xdr:nvSpPr>
      <xdr:spPr>
        <a:xfrm>
          <a:off x="18421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54" name="直線コネクタ 853"/>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55" name="【庁舎】&#10;有形固定資産減価償却率最小値テキスト"/>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56" name="直線コネクタ 855"/>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8" name="直線コネクタ 85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59" name="【庁舎】&#10;有形固定資産減価償却率平均値テキスト"/>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60" name="フローチャート: 判断 859"/>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61" name="フローチャート: 判断 860"/>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62" name="フローチャート: 判断 861"/>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63" name="フローチャート: 判断 862"/>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64" name="フローチャート: 判断 863"/>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636</xdr:rowOff>
    </xdr:from>
    <xdr:to>
      <xdr:col>85</xdr:col>
      <xdr:colOff>177800</xdr:colOff>
      <xdr:row>107</xdr:row>
      <xdr:rowOff>102236</xdr:rowOff>
    </xdr:to>
    <xdr:sp macro="" textlink="">
      <xdr:nvSpPr>
        <xdr:cNvPr id="870" name="楕円 869"/>
        <xdr:cNvSpPr/>
      </xdr:nvSpPr>
      <xdr:spPr>
        <a:xfrm>
          <a:off x="16268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150513</xdr:rowOff>
    </xdr:from>
    <xdr:ext cx="405111" cy="259045"/>
    <xdr:sp macro="" textlink="">
      <xdr:nvSpPr>
        <xdr:cNvPr id="871" name="【庁舎】&#10;有形固定資産減価償却率該当値テキスト"/>
        <xdr:cNvSpPr txBox="1"/>
      </xdr:nvSpPr>
      <xdr:spPr>
        <a:xfrm>
          <a:off x="16357600"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872" name="楕円 871"/>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51436</xdr:rowOff>
    </xdr:from>
    <xdr:to>
      <xdr:col>85</xdr:col>
      <xdr:colOff>127000</xdr:colOff>
      <xdr:row>107</xdr:row>
      <xdr:rowOff>99061</xdr:rowOff>
    </xdr:to>
    <xdr:cxnSp macro="">
      <xdr:nvCxnSpPr>
        <xdr:cNvPr id="873" name="直線コネクタ 872"/>
        <xdr:cNvCxnSpPr/>
      </xdr:nvCxnSpPr>
      <xdr:spPr>
        <a:xfrm flipV="1">
          <a:off x="15481300" y="183965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874" name="楕円 873"/>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99061</xdr:rowOff>
    </xdr:to>
    <xdr:cxnSp macro="">
      <xdr:nvCxnSpPr>
        <xdr:cNvPr id="875" name="直線コネクタ 874"/>
        <xdr:cNvCxnSpPr/>
      </xdr:nvCxnSpPr>
      <xdr:spPr>
        <a:xfrm>
          <a:off x="14592300" y="1840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876" name="楕円 875"/>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64770</xdr:rowOff>
    </xdr:to>
    <xdr:cxnSp macro="">
      <xdr:nvCxnSpPr>
        <xdr:cNvPr id="877" name="直線コネクタ 876"/>
        <xdr:cNvCxnSpPr/>
      </xdr:nvCxnSpPr>
      <xdr:spPr>
        <a:xfrm>
          <a:off x="13703300" y="1837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118745</xdr:rowOff>
    </xdr:from>
    <xdr:to>
      <xdr:col>67</xdr:col>
      <xdr:colOff>101600</xdr:colOff>
      <xdr:row>107</xdr:row>
      <xdr:rowOff>48895</xdr:rowOff>
    </xdr:to>
    <xdr:sp macro="" textlink="">
      <xdr:nvSpPr>
        <xdr:cNvPr id="878" name="楕円 877"/>
        <xdr:cNvSpPr/>
      </xdr:nvSpPr>
      <xdr:spPr>
        <a:xfrm>
          <a:off x="1276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169545</xdr:rowOff>
    </xdr:from>
    <xdr:to>
      <xdr:col>71</xdr:col>
      <xdr:colOff>177800</xdr:colOff>
      <xdr:row>107</xdr:row>
      <xdr:rowOff>30480</xdr:rowOff>
    </xdr:to>
    <xdr:cxnSp macro="">
      <xdr:nvCxnSpPr>
        <xdr:cNvPr id="879" name="直線コネクタ 878"/>
        <xdr:cNvCxnSpPr/>
      </xdr:nvCxnSpPr>
      <xdr:spPr>
        <a:xfrm>
          <a:off x="12814300" y="1834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880" name="n_1aveValue【庁舎】&#10;有形固定資産減価償却率"/>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881" name="n_2aveValue【庁舎】&#10;有形固定資産減価償却率"/>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882" name="n_3aveValue【庁舎】&#10;有形固定資産減価償却率"/>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883" name="n_4aveValue【庁舎】&#10;有形固定資産減価償却率"/>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884" name="n_1mainValue【庁舎】&#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885" name="n_2mainValue【庁舎】&#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86" name="n_3mainValue【庁舎】&#10;有形固定資産減価償却率"/>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40022</xdr:rowOff>
    </xdr:from>
    <xdr:ext cx="405111" cy="259045"/>
    <xdr:sp macro="" textlink="">
      <xdr:nvSpPr>
        <xdr:cNvPr id="887" name="n_4mainValue【庁舎】&#10;有形固定資産減価償却率"/>
        <xdr:cNvSpPr txBox="1"/>
      </xdr:nvSpPr>
      <xdr:spPr>
        <a:xfrm>
          <a:off x="12611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1" name="直線コネクタ 910"/>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2"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3" name="直線コネクタ 912"/>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4"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5" name="直線コネクタ 914"/>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160038</xdr:rowOff>
    </xdr:from>
    <xdr:ext cx="469744" cy="259045"/>
    <xdr:sp macro="" textlink="">
      <xdr:nvSpPr>
        <xdr:cNvPr id="916" name="【庁舎】&#10;一人当たり面積平均値テキスト"/>
        <xdr:cNvSpPr txBox="1"/>
      </xdr:nvSpPr>
      <xdr:spPr>
        <a:xfrm>
          <a:off x="22199600" y="1781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7" name="フローチャート: 判断 916"/>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18" name="フローチャート: 判断 917"/>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19" name="フローチャート: 判断 918"/>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0" name="フローチャート: 判断 919"/>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1" name="フローチャート: 判断 920"/>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151130</xdr:rowOff>
    </xdr:from>
    <xdr:to>
      <xdr:col>116</xdr:col>
      <xdr:colOff>114300</xdr:colOff>
      <xdr:row>102</xdr:row>
      <xdr:rowOff>81280</xdr:rowOff>
    </xdr:to>
    <xdr:sp macro="" textlink="">
      <xdr:nvSpPr>
        <xdr:cNvPr id="927" name="楕円 926"/>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66057</xdr:rowOff>
    </xdr:from>
    <xdr:ext cx="469744" cy="259045"/>
    <xdr:sp macro="" textlink="">
      <xdr:nvSpPr>
        <xdr:cNvPr id="928" name="【庁舎】&#10;一人当たり面積該当値テキスト"/>
        <xdr:cNvSpPr txBox="1"/>
      </xdr:nvSpPr>
      <xdr:spPr>
        <a:xfrm>
          <a:off x="22199600" y="1738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33020</xdr:rowOff>
    </xdr:from>
    <xdr:to>
      <xdr:col>112</xdr:col>
      <xdr:colOff>38100</xdr:colOff>
      <xdr:row>102</xdr:row>
      <xdr:rowOff>134620</xdr:rowOff>
    </xdr:to>
    <xdr:sp macro="" textlink="">
      <xdr:nvSpPr>
        <xdr:cNvPr id="929" name="楕円 928"/>
        <xdr:cNvSpPr/>
      </xdr:nvSpPr>
      <xdr:spPr>
        <a:xfrm>
          <a:off x="2127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83820</xdr:rowOff>
    </xdr:to>
    <xdr:cxnSp macro="">
      <xdr:nvCxnSpPr>
        <xdr:cNvPr id="930" name="直線コネクタ 929"/>
        <xdr:cNvCxnSpPr/>
      </xdr:nvCxnSpPr>
      <xdr:spPr>
        <a:xfrm flipV="1">
          <a:off x="21323300" y="17518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162561</xdr:rowOff>
    </xdr:from>
    <xdr:to>
      <xdr:col>107</xdr:col>
      <xdr:colOff>101600</xdr:colOff>
      <xdr:row>102</xdr:row>
      <xdr:rowOff>92711</xdr:rowOff>
    </xdr:to>
    <xdr:sp macro="" textlink="">
      <xdr:nvSpPr>
        <xdr:cNvPr id="931" name="楕円 930"/>
        <xdr:cNvSpPr/>
      </xdr:nvSpPr>
      <xdr:spPr>
        <a:xfrm>
          <a:off x="20383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41911</xdr:rowOff>
    </xdr:from>
    <xdr:to>
      <xdr:col>111</xdr:col>
      <xdr:colOff>177800</xdr:colOff>
      <xdr:row>102</xdr:row>
      <xdr:rowOff>83820</xdr:rowOff>
    </xdr:to>
    <xdr:cxnSp macro="">
      <xdr:nvCxnSpPr>
        <xdr:cNvPr id="932" name="直線コネクタ 931"/>
        <xdr:cNvCxnSpPr/>
      </xdr:nvCxnSpPr>
      <xdr:spPr>
        <a:xfrm>
          <a:off x="20434300" y="17529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2539</xdr:rowOff>
    </xdr:from>
    <xdr:to>
      <xdr:col>102</xdr:col>
      <xdr:colOff>165100</xdr:colOff>
      <xdr:row>102</xdr:row>
      <xdr:rowOff>104139</xdr:rowOff>
    </xdr:to>
    <xdr:sp macro="" textlink="">
      <xdr:nvSpPr>
        <xdr:cNvPr id="933" name="楕円 932"/>
        <xdr:cNvSpPr/>
      </xdr:nvSpPr>
      <xdr:spPr>
        <a:xfrm>
          <a:off x="19494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41911</xdr:rowOff>
    </xdr:from>
    <xdr:to>
      <xdr:col>107</xdr:col>
      <xdr:colOff>50800</xdr:colOff>
      <xdr:row>102</xdr:row>
      <xdr:rowOff>53339</xdr:rowOff>
    </xdr:to>
    <xdr:cxnSp macro="">
      <xdr:nvCxnSpPr>
        <xdr:cNvPr id="934" name="直線コネクタ 933"/>
        <xdr:cNvCxnSpPr/>
      </xdr:nvCxnSpPr>
      <xdr:spPr>
        <a:xfrm flipV="1">
          <a:off x="19545300" y="17529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xdr:rowOff>
    </xdr:from>
    <xdr:to>
      <xdr:col>98</xdr:col>
      <xdr:colOff>38100</xdr:colOff>
      <xdr:row>102</xdr:row>
      <xdr:rowOff>115570</xdr:rowOff>
    </xdr:to>
    <xdr:sp macro="" textlink="">
      <xdr:nvSpPr>
        <xdr:cNvPr id="935" name="楕円 934"/>
        <xdr:cNvSpPr/>
      </xdr:nvSpPr>
      <xdr:spPr>
        <a:xfrm>
          <a:off x="18605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53339</xdr:rowOff>
    </xdr:from>
    <xdr:to>
      <xdr:col>102</xdr:col>
      <xdr:colOff>114300</xdr:colOff>
      <xdr:row>102</xdr:row>
      <xdr:rowOff>64770</xdr:rowOff>
    </xdr:to>
    <xdr:cxnSp macro="">
      <xdr:nvCxnSpPr>
        <xdr:cNvPr id="936" name="直線コネクタ 935"/>
        <xdr:cNvCxnSpPr/>
      </xdr:nvCxnSpPr>
      <xdr:spPr>
        <a:xfrm flipV="1">
          <a:off x="18656300" y="17541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937" name="n_1aveValue【庁舎】&#10;一人当たり面積"/>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41927</xdr:rowOff>
    </xdr:from>
    <xdr:ext cx="469744" cy="259045"/>
    <xdr:sp macro="" textlink="">
      <xdr:nvSpPr>
        <xdr:cNvPr id="938" name="n_2aveValue【庁舎】&#10;一人当たり面積"/>
        <xdr:cNvSpPr txBox="1"/>
      </xdr:nvSpPr>
      <xdr:spPr>
        <a:xfrm>
          <a:off x="20199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39" name="n_3aveValue【庁舎】&#10;一人当たり面積"/>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940" name="n_4aveValue【庁舎】&#10;一人当たり面積"/>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151147</xdr:rowOff>
    </xdr:from>
    <xdr:ext cx="469744" cy="259045"/>
    <xdr:sp macro="" textlink="">
      <xdr:nvSpPr>
        <xdr:cNvPr id="941" name="n_1mainValue【庁舎】&#10;一人当たり面積"/>
        <xdr:cNvSpPr txBox="1"/>
      </xdr:nvSpPr>
      <xdr:spPr>
        <a:xfrm>
          <a:off x="21075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109238</xdr:rowOff>
    </xdr:from>
    <xdr:ext cx="469744" cy="259045"/>
    <xdr:sp macro="" textlink="">
      <xdr:nvSpPr>
        <xdr:cNvPr id="942" name="n_2mainValue【庁舎】&#10;一人当たり面積"/>
        <xdr:cNvSpPr txBox="1"/>
      </xdr:nvSpPr>
      <xdr:spPr>
        <a:xfrm>
          <a:off x="201994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120666</xdr:rowOff>
    </xdr:from>
    <xdr:ext cx="469744" cy="259045"/>
    <xdr:sp macro="" textlink="">
      <xdr:nvSpPr>
        <xdr:cNvPr id="943" name="n_3mainValue【庁舎】&#10;一人当たり面積"/>
        <xdr:cNvSpPr txBox="1"/>
      </xdr:nvSpPr>
      <xdr:spPr>
        <a:xfrm>
          <a:off x="19310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132097</xdr:rowOff>
    </xdr:from>
    <xdr:ext cx="469744" cy="259045"/>
    <xdr:sp macro="" textlink="">
      <xdr:nvSpPr>
        <xdr:cNvPr id="944" name="n_4mainValue【庁舎】&#10;一人当たり面積"/>
        <xdr:cNvSpPr txBox="1"/>
      </xdr:nvSpPr>
      <xdr:spPr>
        <a:xfrm>
          <a:off x="18421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公民館、体育館・プール、消防施設の有形固定資産減価償却率は、老朽化に伴う建替えや施設の集約化・複合化を進めたことにより、全国平均と同水準となっている。</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今後、公共施設等総合管理計画に掲げた施設保有量の削減を進めるとともに、個別施設計画に基づき、施設の維持管理経費の削減を図る。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の横ばいで推移し、</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0.43</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97065</xdr:rowOff>
    </xdr:to>
    <xdr:cxnSp macro="">
      <xdr:nvCxnSpPr>
        <xdr:cNvPr id="71" name="直線コネクタ 70"/>
        <xdr:cNvCxnSpPr/>
      </xdr:nvCxnSpPr>
      <xdr:spPr>
        <a:xfrm flipV="1">
          <a:off x="4114800" y="77950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補助費等や公債費は増加したものの、退職金等の減少に伴う人件費の減、物件費及び扶助費等の減により、歳出全体としては減少した。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縮減等により地方交付税が減少したものの、消費税増税に伴う地方消費税交付金の増により、全体としては増加したため、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経常支比率</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は前年度よりも</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％以下」への改善を目指す。</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151554</xdr:rowOff>
    </xdr:to>
    <xdr:cxnSp macro="">
      <xdr:nvCxnSpPr>
        <xdr:cNvPr id="134" name="直線コネクタ 133"/>
        <xdr:cNvCxnSpPr/>
      </xdr:nvCxnSpPr>
      <xdr:spPr>
        <a:xfrm flipV="1">
          <a:off x="4114800" y="1042500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88917</xdr:rowOff>
    </xdr:from>
    <xdr:ext cx="762000" cy="259045"/>
    <xdr:sp macro="" textlink="">
      <xdr:nvSpPr>
        <xdr:cNvPr id="135" name="財政構造の弾力性平均値テキスト"/>
        <xdr:cNvSpPr txBox="1"/>
      </xdr:nvSpPr>
      <xdr:spPr>
        <a:xfrm>
          <a:off x="5041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151554</xdr:rowOff>
    </xdr:to>
    <xdr:cxnSp macro="">
      <xdr:nvCxnSpPr>
        <xdr:cNvPr id="137" name="直線コネクタ 136"/>
        <xdr:cNvCxnSpPr/>
      </xdr:nvCxnSpPr>
      <xdr:spPr>
        <a:xfrm>
          <a:off x="3225800" y="1052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71983</xdr:rowOff>
    </xdr:from>
    <xdr:ext cx="736600" cy="259045"/>
    <xdr:sp macro="" textlink="">
      <xdr:nvSpPr>
        <xdr:cNvPr id="139" name="テキスト ボックス 138"/>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71120</xdr:rowOff>
    </xdr:to>
    <xdr:cxnSp macro="">
      <xdr:nvCxnSpPr>
        <xdr:cNvPr id="140" name="直線コネクタ 139"/>
        <xdr:cNvCxnSpPr/>
      </xdr:nvCxnSpPr>
      <xdr:spPr>
        <a:xfrm>
          <a:off x="2336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30904</xdr:rowOff>
    </xdr:to>
    <xdr:cxnSp macro="">
      <xdr:nvCxnSpPr>
        <xdr:cNvPr id="143" name="直線コネクタ 142"/>
        <xdr:cNvCxnSpPr/>
      </xdr:nvCxnSpPr>
      <xdr:spPr>
        <a:xfrm>
          <a:off x="1447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3" name="楕円 152"/>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4" name="財政構造の弾力性該当値テキスト"/>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5" name="楕円 154"/>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6" name="テキスト ボックス 155"/>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7" name="楕円 156"/>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58" name="テキスト ボックス 157"/>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9" name="楕円 158"/>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66481</xdr:rowOff>
    </xdr:from>
    <xdr:ext cx="762000" cy="259045"/>
    <xdr:sp macro="" textlink="">
      <xdr:nvSpPr>
        <xdr:cNvPr id="160" name="テキスト ボックス 159"/>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1" name="楕円 160"/>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26264</xdr:rowOff>
    </xdr:from>
    <xdr:ext cx="762000" cy="259045"/>
    <xdr:sp macro="" textlink="">
      <xdr:nvSpPr>
        <xdr:cNvPr id="162" name="テキスト ボックス 161"/>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職員給はほぼ横ばいであったが、退職者数の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に伴う退職手当の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により人件費は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した。一方で、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物件費は、賦課徴収事務費などは減少したが、小学校ＧＩＧＡスクール推進事業や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ふるさと寄附金返礼品に係る経費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の増加が大きく</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物件費全体としては、過去５年間で最大となった</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年度よりさらに大きくなった。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類似団体と比較し職員数や公共施設数が多いため、類似団体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平均を大きく上回っている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。今後は、事務事業の見直しなどによる物件費の削減及び公共施設等総合管理計画に基づく公共建築物保有量の削減による維持管理経費の削減に努める。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8021</xdr:rowOff>
    </xdr:from>
    <xdr:to>
      <xdr:col>23</xdr:col>
      <xdr:colOff>133350</xdr:colOff>
      <xdr:row>88</xdr:row>
      <xdr:rowOff>21872</xdr:rowOff>
    </xdr:to>
    <xdr:cxnSp macro="">
      <xdr:nvCxnSpPr>
        <xdr:cNvPr id="199" name="直線コネクタ 198"/>
        <xdr:cNvCxnSpPr/>
      </xdr:nvCxnSpPr>
      <xdr:spPr>
        <a:xfrm>
          <a:off x="4114800" y="14924171"/>
          <a:ext cx="838200" cy="1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16046</xdr:rowOff>
    </xdr:from>
    <xdr:ext cx="762000" cy="259045"/>
    <xdr:sp macro="" textlink="">
      <xdr:nvSpPr>
        <xdr:cNvPr id="200" name="人件費・物件費等の状況平均値テキスト"/>
        <xdr:cNvSpPr txBox="1"/>
      </xdr:nvSpPr>
      <xdr:spPr>
        <a:xfrm>
          <a:off x="5041900" y="14246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8021</xdr:rowOff>
    </xdr:from>
    <xdr:to>
      <xdr:col>19</xdr:col>
      <xdr:colOff>133350</xdr:colOff>
      <xdr:row>87</xdr:row>
      <xdr:rowOff>88150</xdr:rowOff>
    </xdr:to>
    <xdr:cxnSp macro="">
      <xdr:nvCxnSpPr>
        <xdr:cNvPr id="202" name="直線コネクタ 201"/>
        <xdr:cNvCxnSpPr/>
      </xdr:nvCxnSpPr>
      <xdr:spPr>
        <a:xfrm flipV="1">
          <a:off x="3225800" y="14924171"/>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60974</xdr:rowOff>
    </xdr:from>
    <xdr:ext cx="736600" cy="259045"/>
    <xdr:sp macro="" textlink="">
      <xdr:nvSpPr>
        <xdr:cNvPr id="204" name="テキスト ボックス 203"/>
        <xdr:cNvSpPr txBox="1"/>
      </xdr:nvSpPr>
      <xdr:spPr>
        <a:xfrm>
          <a:off x="3733800" y="139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67346</xdr:rowOff>
    </xdr:from>
    <xdr:to>
      <xdr:col>15</xdr:col>
      <xdr:colOff>82550</xdr:colOff>
      <xdr:row>87</xdr:row>
      <xdr:rowOff>88150</xdr:rowOff>
    </xdr:to>
    <xdr:cxnSp macro="">
      <xdr:nvCxnSpPr>
        <xdr:cNvPr id="205" name="直線コネクタ 204"/>
        <xdr:cNvCxnSpPr/>
      </xdr:nvCxnSpPr>
      <xdr:spPr>
        <a:xfrm>
          <a:off x="2336800" y="14983496"/>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162810</xdr:rowOff>
    </xdr:from>
    <xdr:ext cx="762000" cy="259045"/>
    <xdr:sp macro="" textlink="">
      <xdr:nvSpPr>
        <xdr:cNvPr id="207" name="テキスト ボックス 206"/>
        <xdr:cNvSpPr txBox="1"/>
      </xdr:nvSpPr>
      <xdr:spPr>
        <a:xfrm>
          <a:off x="2844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150107</xdr:rowOff>
    </xdr:from>
    <xdr:to>
      <xdr:col>11</xdr:col>
      <xdr:colOff>31750</xdr:colOff>
      <xdr:row>87</xdr:row>
      <xdr:rowOff>67346</xdr:rowOff>
    </xdr:to>
    <xdr:cxnSp macro="">
      <xdr:nvCxnSpPr>
        <xdr:cNvPr id="208" name="直線コネクタ 207"/>
        <xdr:cNvCxnSpPr/>
      </xdr:nvCxnSpPr>
      <xdr:spPr>
        <a:xfrm>
          <a:off x="1447800" y="14723357"/>
          <a:ext cx="889000" cy="2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142144</xdr:rowOff>
    </xdr:from>
    <xdr:ext cx="762000" cy="259045"/>
    <xdr:sp macro="" textlink="">
      <xdr:nvSpPr>
        <xdr:cNvPr id="210" name="テキスト ボックス 209"/>
        <xdr:cNvSpPr txBox="1"/>
      </xdr:nvSpPr>
      <xdr:spPr>
        <a:xfrm>
          <a:off x="1955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92229</xdr:rowOff>
    </xdr:from>
    <xdr:ext cx="762000" cy="259045"/>
    <xdr:sp macro="" textlink="">
      <xdr:nvSpPr>
        <xdr:cNvPr id="212" name="テキスト ボックス 211"/>
        <xdr:cNvSpPr txBox="1"/>
      </xdr:nvSpPr>
      <xdr:spPr>
        <a:xfrm>
          <a:off x="1066800" y="1380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142522</xdr:rowOff>
    </xdr:from>
    <xdr:to>
      <xdr:col>23</xdr:col>
      <xdr:colOff>184150</xdr:colOff>
      <xdr:row>88</xdr:row>
      <xdr:rowOff>72672</xdr:rowOff>
    </xdr:to>
    <xdr:sp macro="" textlink="">
      <xdr:nvSpPr>
        <xdr:cNvPr id="218" name="楕円 217"/>
        <xdr:cNvSpPr/>
      </xdr:nvSpPr>
      <xdr:spPr>
        <a:xfrm>
          <a:off x="4902200" y="150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114599</xdr:rowOff>
    </xdr:from>
    <xdr:ext cx="762000" cy="259045"/>
    <xdr:sp macro="" textlink="">
      <xdr:nvSpPr>
        <xdr:cNvPr id="219" name="人件費・物件費等の状況該当値テキスト"/>
        <xdr:cNvSpPr txBox="1"/>
      </xdr:nvSpPr>
      <xdr:spPr>
        <a:xfrm>
          <a:off x="5041900" y="150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128671</xdr:rowOff>
    </xdr:from>
    <xdr:to>
      <xdr:col>19</xdr:col>
      <xdr:colOff>184150</xdr:colOff>
      <xdr:row>87</xdr:row>
      <xdr:rowOff>58821</xdr:rowOff>
    </xdr:to>
    <xdr:sp macro="" textlink="">
      <xdr:nvSpPr>
        <xdr:cNvPr id="220" name="楕円 219"/>
        <xdr:cNvSpPr/>
      </xdr:nvSpPr>
      <xdr:spPr>
        <a:xfrm>
          <a:off x="4064000" y="1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43598</xdr:rowOff>
    </xdr:from>
    <xdr:ext cx="736600" cy="259045"/>
    <xdr:sp macro="" textlink="">
      <xdr:nvSpPr>
        <xdr:cNvPr id="221" name="テキスト ボックス 220"/>
        <xdr:cNvSpPr txBox="1"/>
      </xdr:nvSpPr>
      <xdr:spPr>
        <a:xfrm>
          <a:off x="3733800" y="1495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37350</xdr:rowOff>
    </xdr:from>
    <xdr:to>
      <xdr:col>15</xdr:col>
      <xdr:colOff>133350</xdr:colOff>
      <xdr:row>87</xdr:row>
      <xdr:rowOff>138950</xdr:rowOff>
    </xdr:to>
    <xdr:sp macro="" textlink="">
      <xdr:nvSpPr>
        <xdr:cNvPr id="222" name="楕円 221"/>
        <xdr:cNvSpPr/>
      </xdr:nvSpPr>
      <xdr:spPr>
        <a:xfrm>
          <a:off x="3175000" y="14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123727</xdr:rowOff>
    </xdr:from>
    <xdr:ext cx="762000" cy="259045"/>
    <xdr:sp macro="" textlink="">
      <xdr:nvSpPr>
        <xdr:cNvPr id="223" name="テキスト ボックス 222"/>
        <xdr:cNvSpPr txBox="1"/>
      </xdr:nvSpPr>
      <xdr:spPr>
        <a:xfrm>
          <a:off x="2844800" y="15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16546</xdr:rowOff>
    </xdr:from>
    <xdr:to>
      <xdr:col>11</xdr:col>
      <xdr:colOff>82550</xdr:colOff>
      <xdr:row>87</xdr:row>
      <xdr:rowOff>118146</xdr:rowOff>
    </xdr:to>
    <xdr:sp macro="" textlink="">
      <xdr:nvSpPr>
        <xdr:cNvPr id="224" name="楕円 223"/>
        <xdr:cNvSpPr/>
      </xdr:nvSpPr>
      <xdr:spPr>
        <a:xfrm>
          <a:off x="2286000" y="149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102923</xdr:rowOff>
    </xdr:from>
    <xdr:ext cx="762000" cy="259045"/>
    <xdr:sp macro="" textlink="">
      <xdr:nvSpPr>
        <xdr:cNvPr id="225" name="テキスト ボックス 224"/>
        <xdr:cNvSpPr txBox="1"/>
      </xdr:nvSpPr>
      <xdr:spPr>
        <a:xfrm>
          <a:off x="1955800" y="150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99307</xdr:rowOff>
    </xdr:from>
    <xdr:to>
      <xdr:col>7</xdr:col>
      <xdr:colOff>31750</xdr:colOff>
      <xdr:row>86</xdr:row>
      <xdr:rowOff>29457</xdr:rowOff>
    </xdr:to>
    <xdr:sp macro="" textlink="">
      <xdr:nvSpPr>
        <xdr:cNvPr id="226" name="楕円 225"/>
        <xdr:cNvSpPr/>
      </xdr:nvSpPr>
      <xdr:spPr>
        <a:xfrm>
          <a:off x="1397000" y="146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14234</xdr:rowOff>
    </xdr:from>
    <xdr:ext cx="762000" cy="259045"/>
    <xdr:sp macro="" textlink="">
      <xdr:nvSpPr>
        <xdr:cNvPr id="227" name="テキスト ボックス 226"/>
        <xdr:cNvSpPr txBox="1"/>
      </xdr:nvSpPr>
      <xdr:spPr>
        <a:xfrm>
          <a:off x="1066800" y="1475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年度からほぼ横ばいであり、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ポイント上回っているが、全国市平均との比較においては、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ポイント下回っている状況である。今後も、給与については、国や他の地方公共団体及び地域の民間企業の給与水準を考慮しながら適正化に努める。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61" name="直線コネクタ 260"/>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4" name="直線コネクタ 263"/>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51859</xdr:rowOff>
    </xdr:to>
    <xdr:cxnSp macro="">
      <xdr:nvCxnSpPr>
        <xdr:cNvPr id="267" name="直線コネクタ 266"/>
        <xdr:cNvCxnSpPr/>
      </xdr:nvCxnSpPr>
      <xdr:spPr>
        <a:xfrm flipV="1">
          <a:off x="14401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51859</xdr:rowOff>
    </xdr:to>
    <xdr:cxnSp macro="">
      <xdr:nvCxnSpPr>
        <xdr:cNvPr id="270" name="直線コネクタ 269"/>
        <xdr:cNvCxnSpPr/>
      </xdr:nvCxnSpPr>
      <xdr:spPr>
        <a:xfrm>
          <a:off x="13512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0" name="楕円 279"/>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81"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6" name="楕円 285"/>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7" name="テキスト ボックス 286"/>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8" name="楕円 28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9" name="テキスト ボックス 288"/>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大型合併により類似団体と比較し職員数が多く、また、市の面積が広いことにより支所・出張所を配置せざるを得ず、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年度と比較すると、類似団体が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人の増加となっている。また、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人減少しているが、人口減の影響もあり人口千人当たり職員数は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今後も、唐津市定員管理計画に基づき、適正な定員管理に努める。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17962</xdr:rowOff>
    </xdr:from>
    <xdr:to>
      <xdr:col>81</xdr:col>
      <xdr:colOff>44450</xdr:colOff>
      <xdr:row>67</xdr:row>
      <xdr:rowOff>28303</xdr:rowOff>
    </xdr:to>
    <xdr:cxnSp macro="">
      <xdr:nvCxnSpPr>
        <xdr:cNvPr id="326" name="直線コネクタ 325"/>
        <xdr:cNvCxnSpPr/>
      </xdr:nvCxnSpPr>
      <xdr:spPr>
        <a:xfrm>
          <a:off x="16179800" y="11505112"/>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113574</xdr:rowOff>
    </xdr:from>
    <xdr:to>
      <xdr:col>77</xdr:col>
      <xdr:colOff>44450</xdr:colOff>
      <xdr:row>67</xdr:row>
      <xdr:rowOff>17962</xdr:rowOff>
    </xdr:to>
    <xdr:cxnSp macro="">
      <xdr:nvCxnSpPr>
        <xdr:cNvPr id="329" name="直線コネクタ 328"/>
        <xdr:cNvCxnSpPr/>
      </xdr:nvCxnSpPr>
      <xdr:spPr>
        <a:xfrm>
          <a:off x="15290800" y="1142927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75656</xdr:rowOff>
    </xdr:from>
    <xdr:to>
      <xdr:col>72</xdr:col>
      <xdr:colOff>203200</xdr:colOff>
      <xdr:row>66</xdr:row>
      <xdr:rowOff>113574</xdr:rowOff>
    </xdr:to>
    <xdr:cxnSp macro="">
      <xdr:nvCxnSpPr>
        <xdr:cNvPr id="332" name="直線コネクタ 331"/>
        <xdr:cNvCxnSpPr/>
      </xdr:nvCxnSpPr>
      <xdr:spPr>
        <a:xfrm>
          <a:off x="14401800" y="1139135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54973</xdr:rowOff>
    </xdr:from>
    <xdr:to>
      <xdr:col>68</xdr:col>
      <xdr:colOff>152400</xdr:colOff>
      <xdr:row>66</xdr:row>
      <xdr:rowOff>75656</xdr:rowOff>
    </xdr:to>
    <xdr:cxnSp macro="">
      <xdr:nvCxnSpPr>
        <xdr:cNvPr id="335" name="直線コネクタ 334"/>
        <xdr:cNvCxnSpPr/>
      </xdr:nvCxnSpPr>
      <xdr:spPr>
        <a:xfrm>
          <a:off x="13512800" y="113706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148953</xdr:rowOff>
    </xdr:from>
    <xdr:to>
      <xdr:col>81</xdr:col>
      <xdr:colOff>95250</xdr:colOff>
      <xdr:row>67</xdr:row>
      <xdr:rowOff>79103</xdr:rowOff>
    </xdr:to>
    <xdr:sp macro="" textlink="">
      <xdr:nvSpPr>
        <xdr:cNvPr id="345" name="楕円 344"/>
        <xdr:cNvSpPr/>
      </xdr:nvSpPr>
      <xdr:spPr>
        <a:xfrm>
          <a:off x="169672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44830</xdr:rowOff>
    </xdr:from>
    <xdr:ext cx="762000" cy="259045"/>
    <xdr:sp macro="" textlink="">
      <xdr:nvSpPr>
        <xdr:cNvPr id="346" name="定員管理の状況該当値テキスト"/>
        <xdr:cNvSpPr txBox="1"/>
      </xdr:nvSpPr>
      <xdr:spPr>
        <a:xfrm>
          <a:off x="17106900" y="1136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138612</xdr:rowOff>
    </xdr:from>
    <xdr:to>
      <xdr:col>77</xdr:col>
      <xdr:colOff>95250</xdr:colOff>
      <xdr:row>67</xdr:row>
      <xdr:rowOff>68762</xdr:rowOff>
    </xdr:to>
    <xdr:sp macro="" textlink="">
      <xdr:nvSpPr>
        <xdr:cNvPr id="347" name="楕円 346"/>
        <xdr:cNvSpPr/>
      </xdr:nvSpPr>
      <xdr:spPr>
        <a:xfrm>
          <a:off x="16129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53539</xdr:rowOff>
    </xdr:from>
    <xdr:ext cx="736600" cy="259045"/>
    <xdr:sp macro="" textlink="">
      <xdr:nvSpPr>
        <xdr:cNvPr id="348" name="テキスト ボックス 347"/>
        <xdr:cNvSpPr txBox="1"/>
      </xdr:nvSpPr>
      <xdr:spPr>
        <a:xfrm>
          <a:off x="15798800" y="1154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62774</xdr:rowOff>
    </xdr:from>
    <xdr:to>
      <xdr:col>73</xdr:col>
      <xdr:colOff>44450</xdr:colOff>
      <xdr:row>66</xdr:row>
      <xdr:rowOff>164374</xdr:rowOff>
    </xdr:to>
    <xdr:sp macro="" textlink="">
      <xdr:nvSpPr>
        <xdr:cNvPr id="349" name="楕円 348"/>
        <xdr:cNvSpPr/>
      </xdr:nvSpPr>
      <xdr:spPr>
        <a:xfrm>
          <a:off x="15240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149151</xdr:rowOff>
    </xdr:from>
    <xdr:ext cx="762000" cy="259045"/>
    <xdr:sp macro="" textlink="">
      <xdr:nvSpPr>
        <xdr:cNvPr id="350" name="テキスト ボックス 349"/>
        <xdr:cNvSpPr txBox="1"/>
      </xdr:nvSpPr>
      <xdr:spPr>
        <a:xfrm>
          <a:off x="14909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24856</xdr:rowOff>
    </xdr:from>
    <xdr:to>
      <xdr:col>68</xdr:col>
      <xdr:colOff>203200</xdr:colOff>
      <xdr:row>66</xdr:row>
      <xdr:rowOff>126456</xdr:rowOff>
    </xdr:to>
    <xdr:sp macro="" textlink="">
      <xdr:nvSpPr>
        <xdr:cNvPr id="351" name="楕円 350"/>
        <xdr:cNvSpPr/>
      </xdr:nvSpPr>
      <xdr:spPr>
        <a:xfrm>
          <a:off x="14351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111233</xdr:rowOff>
    </xdr:from>
    <xdr:ext cx="762000" cy="259045"/>
    <xdr:sp macro="" textlink="">
      <xdr:nvSpPr>
        <xdr:cNvPr id="352" name="テキスト ボックス 351"/>
        <xdr:cNvSpPr txBox="1"/>
      </xdr:nvSpPr>
      <xdr:spPr>
        <a:xfrm>
          <a:off x="14020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4173</xdr:rowOff>
    </xdr:from>
    <xdr:to>
      <xdr:col>64</xdr:col>
      <xdr:colOff>152400</xdr:colOff>
      <xdr:row>66</xdr:row>
      <xdr:rowOff>105773</xdr:rowOff>
    </xdr:to>
    <xdr:sp macro="" textlink="">
      <xdr:nvSpPr>
        <xdr:cNvPr id="353" name="楕円 352"/>
        <xdr:cNvSpPr/>
      </xdr:nvSpPr>
      <xdr:spPr>
        <a:xfrm>
          <a:off x="13462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90550</xdr:rowOff>
    </xdr:from>
    <xdr:ext cx="762000" cy="259045"/>
    <xdr:sp macro="" textlink="">
      <xdr:nvSpPr>
        <xdr:cNvPr id="354" name="テキスト ボックス 353"/>
        <xdr:cNvSpPr txBox="1"/>
      </xdr:nvSpPr>
      <xdr:spPr>
        <a:xfrm>
          <a:off x="13131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年度は、過疎対策事業債などの元金償還が始まったことにより元利償還金は増加したが、標準税収入額などの増加により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ポイント改善した。しかしながら、類似団体との比較では、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依然として高い比率である。今後とも、唐津市財政計画の数値を目標に公債費の抑制に努めるとともに、公営企業の経営健全化による繰出金の削減を図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75946</xdr:rowOff>
    </xdr:to>
    <xdr:cxnSp macro="">
      <xdr:nvCxnSpPr>
        <xdr:cNvPr id="386" name="直線コネクタ 385"/>
        <xdr:cNvCxnSpPr/>
      </xdr:nvCxnSpPr>
      <xdr:spPr>
        <a:xfrm flipV="1">
          <a:off x="16179800" y="74096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143510</xdr:rowOff>
    </xdr:to>
    <xdr:cxnSp macro="">
      <xdr:nvCxnSpPr>
        <xdr:cNvPr id="389" name="直線コネクタ 388"/>
        <xdr:cNvCxnSpPr/>
      </xdr:nvCxnSpPr>
      <xdr:spPr>
        <a:xfrm flipV="1">
          <a:off x="15290800" y="74482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44</xdr:row>
      <xdr:rowOff>20320</xdr:rowOff>
    </xdr:to>
    <xdr:cxnSp macro="">
      <xdr:nvCxnSpPr>
        <xdr:cNvPr id="392" name="直線コネクタ 391"/>
        <xdr:cNvCxnSpPr/>
      </xdr:nvCxnSpPr>
      <xdr:spPr>
        <a:xfrm flipV="1">
          <a:off x="14401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78232</xdr:rowOff>
    </xdr:to>
    <xdr:cxnSp macro="">
      <xdr:nvCxnSpPr>
        <xdr:cNvPr id="395" name="直線コネクタ 394"/>
        <xdr:cNvCxnSpPr/>
      </xdr:nvCxnSpPr>
      <xdr:spPr>
        <a:xfrm flipV="1">
          <a:off x="13512800" y="75641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5" name="楕円 404"/>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6"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7" name="楕円 406"/>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8" name="テキスト ボックス 407"/>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9" name="楕円 408"/>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10" name="テキスト ボックス 409"/>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11" name="楕円 410"/>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12" name="テキスト ボックス 411"/>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13" name="楕円 412"/>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14" name="テキスト ボックス 413"/>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地方債現在高等に係る基準財政需要額算入見込額は減少したが、充当可能基金や標準財政規模の増加などにより、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65.8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ポイント上回っており高い水準となっている。今後も、有利な起債の活用を基本とし純地方債残高の逓減を図るとともに、公営企業の経営健全化による繰出金の削減を図り財政の健全化に努める。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109881</xdr:rowOff>
    </xdr:from>
    <xdr:to>
      <xdr:col>81</xdr:col>
      <xdr:colOff>44450</xdr:colOff>
      <xdr:row>20</xdr:row>
      <xdr:rowOff>139802</xdr:rowOff>
    </xdr:to>
    <xdr:cxnSp macro="">
      <xdr:nvCxnSpPr>
        <xdr:cNvPr id="446" name="直線コネクタ 445"/>
        <xdr:cNvCxnSpPr/>
      </xdr:nvCxnSpPr>
      <xdr:spPr>
        <a:xfrm flipV="1">
          <a:off x="16179800" y="353888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65481</xdr:rowOff>
    </xdr:from>
    <xdr:to>
      <xdr:col>77</xdr:col>
      <xdr:colOff>44450</xdr:colOff>
      <xdr:row>20</xdr:row>
      <xdr:rowOff>139802</xdr:rowOff>
    </xdr:to>
    <xdr:cxnSp macro="">
      <xdr:nvCxnSpPr>
        <xdr:cNvPr id="449" name="直線コネクタ 448"/>
        <xdr:cNvCxnSpPr/>
      </xdr:nvCxnSpPr>
      <xdr:spPr>
        <a:xfrm>
          <a:off x="15290800" y="3494481"/>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65481</xdr:rowOff>
    </xdr:from>
    <xdr:to>
      <xdr:col>72</xdr:col>
      <xdr:colOff>203200</xdr:colOff>
      <xdr:row>20</xdr:row>
      <xdr:rowOff>82855</xdr:rowOff>
    </xdr:to>
    <xdr:cxnSp macro="">
      <xdr:nvCxnSpPr>
        <xdr:cNvPr id="452" name="直線コネクタ 451"/>
        <xdr:cNvCxnSpPr/>
      </xdr:nvCxnSpPr>
      <xdr:spPr>
        <a:xfrm flipV="1">
          <a:off x="14401800" y="349448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4" name="テキスト ボックス 453"/>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82855</xdr:rowOff>
    </xdr:from>
    <xdr:to>
      <xdr:col>68</xdr:col>
      <xdr:colOff>152400</xdr:colOff>
      <xdr:row>21</xdr:row>
      <xdr:rowOff>113131</xdr:rowOff>
    </xdr:to>
    <xdr:cxnSp macro="">
      <xdr:nvCxnSpPr>
        <xdr:cNvPr id="455" name="直線コネクタ 454"/>
        <xdr:cNvCxnSpPr/>
      </xdr:nvCxnSpPr>
      <xdr:spPr>
        <a:xfrm flipV="1">
          <a:off x="13512800" y="3511855"/>
          <a:ext cx="889000" cy="2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59081</xdr:rowOff>
    </xdr:from>
    <xdr:to>
      <xdr:col>81</xdr:col>
      <xdr:colOff>95250</xdr:colOff>
      <xdr:row>20</xdr:row>
      <xdr:rowOff>160681</xdr:rowOff>
    </xdr:to>
    <xdr:sp macro="" textlink="">
      <xdr:nvSpPr>
        <xdr:cNvPr id="465" name="楕円 464"/>
        <xdr:cNvSpPr/>
      </xdr:nvSpPr>
      <xdr:spPr>
        <a:xfrm>
          <a:off x="169672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31158</xdr:rowOff>
    </xdr:from>
    <xdr:ext cx="762000" cy="259045"/>
    <xdr:sp macro="" textlink="">
      <xdr:nvSpPr>
        <xdr:cNvPr id="466" name="将来負担の状況該当値テキスト"/>
        <xdr:cNvSpPr txBox="1"/>
      </xdr:nvSpPr>
      <xdr:spPr>
        <a:xfrm>
          <a:off x="17106900" y="34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89002</xdr:rowOff>
    </xdr:from>
    <xdr:to>
      <xdr:col>77</xdr:col>
      <xdr:colOff>95250</xdr:colOff>
      <xdr:row>21</xdr:row>
      <xdr:rowOff>19152</xdr:rowOff>
    </xdr:to>
    <xdr:sp macro="" textlink="">
      <xdr:nvSpPr>
        <xdr:cNvPr id="467" name="楕円 466"/>
        <xdr:cNvSpPr/>
      </xdr:nvSpPr>
      <xdr:spPr>
        <a:xfrm>
          <a:off x="16129000" y="35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3929</xdr:rowOff>
    </xdr:from>
    <xdr:ext cx="736600" cy="259045"/>
    <xdr:sp macro="" textlink="">
      <xdr:nvSpPr>
        <xdr:cNvPr id="468" name="テキスト ボックス 467"/>
        <xdr:cNvSpPr txBox="1"/>
      </xdr:nvSpPr>
      <xdr:spPr>
        <a:xfrm>
          <a:off x="15798800" y="3604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14681</xdr:rowOff>
    </xdr:from>
    <xdr:to>
      <xdr:col>73</xdr:col>
      <xdr:colOff>44450</xdr:colOff>
      <xdr:row>20</xdr:row>
      <xdr:rowOff>116281</xdr:rowOff>
    </xdr:to>
    <xdr:sp macro="" textlink="">
      <xdr:nvSpPr>
        <xdr:cNvPr id="469" name="楕円 468"/>
        <xdr:cNvSpPr/>
      </xdr:nvSpPr>
      <xdr:spPr>
        <a:xfrm>
          <a:off x="15240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101058</xdr:rowOff>
    </xdr:from>
    <xdr:ext cx="762000" cy="259045"/>
    <xdr:sp macro="" textlink="">
      <xdr:nvSpPr>
        <xdr:cNvPr id="470" name="テキスト ボックス 469"/>
        <xdr:cNvSpPr txBox="1"/>
      </xdr:nvSpPr>
      <xdr:spPr>
        <a:xfrm>
          <a:off x="14909800" y="35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32055</xdr:rowOff>
    </xdr:from>
    <xdr:to>
      <xdr:col>68</xdr:col>
      <xdr:colOff>203200</xdr:colOff>
      <xdr:row>20</xdr:row>
      <xdr:rowOff>133655</xdr:rowOff>
    </xdr:to>
    <xdr:sp macro="" textlink="">
      <xdr:nvSpPr>
        <xdr:cNvPr id="471" name="楕円 470"/>
        <xdr:cNvSpPr/>
      </xdr:nvSpPr>
      <xdr:spPr>
        <a:xfrm>
          <a:off x="14351000" y="3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118432</xdr:rowOff>
    </xdr:from>
    <xdr:ext cx="762000" cy="259045"/>
    <xdr:sp macro="" textlink="">
      <xdr:nvSpPr>
        <xdr:cNvPr id="472" name="テキスト ボックス 471"/>
        <xdr:cNvSpPr txBox="1"/>
      </xdr:nvSpPr>
      <xdr:spPr>
        <a:xfrm>
          <a:off x="14020800" y="354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62331</xdr:rowOff>
    </xdr:from>
    <xdr:to>
      <xdr:col>64</xdr:col>
      <xdr:colOff>152400</xdr:colOff>
      <xdr:row>21</xdr:row>
      <xdr:rowOff>163931</xdr:rowOff>
    </xdr:to>
    <xdr:sp macro="" textlink="">
      <xdr:nvSpPr>
        <xdr:cNvPr id="473" name="楕円 472"/>
        <xdr:cNvSpPr/>
      </xdr:nvSpPr>
      <xdr:spPr>
        <a:xfrm>
          <a:off x="13462000" y="3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148708</xdr:rowOff>
    </xdr:from>
    <xdr:ext cx="762000" cy="259045"/>
    <xdr:sp macro="" textlink="">
      <xdr:nvSpPr>
        <xdr:cNvPr id="474" name="テキスト ボックス 473"/>
        <xdr:cNvSpPr txBox="1"/>
      </xdr:nvSpPr>
      <xdr:spPr>
        <a:xfrm>
          <a:off x="13131800" y="37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44450</xdr:rowOff>
    </xdr:from>
    <xdr:to>
      <xdr:col>24</xdr:col>
      <xdr:colOff>25400</xdr:colOff>
      <xdr:row>40</xdr:row>
      <xdr:rowOff>88900</xdr:rowOff>
    </xdr:to>
    <xdr:cxnSp macro="">
      <xdr:nvCxnSpPr>
        <xdr:cNvPr id="66" name="直線コネクタ 65"/>
        <xdr:cNvCxnSpPr/>
      </xdr:nvCxnSpPr>
      <xdr:spPr>
        <a:xfrm flipV="1">
          <a:off x="3987800" y="6731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0</xdr:rowOff>
    </xdr:from>
    <xdr:to>
      <xdr:col>19</xdr:col>
      <xdr:colOff>187325</xdr:colOff>
      <xdr:row>40</xdr:row>
      <xdr:rowOff>88900</xdr:rowOff>
    </xdr:to>
    <xdr:cxnSp macro="">
      <xdr:nvCxnSpPr>
        <xdr:cNvPr id="69" name="直線コネクタ 68"/>
        <xdr:cNvCxnSpPr/>
      </xdr:nvCxnSpPr>
      <xdr:spPr>
        <a:xfrm>
          <a:off x="3098800" y="685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0</xdr:rowOff>
    </xdr:to>
    <xdr:cxnSp macro="">
      <xdr:nvCxnSpPr>
        <xdr:cNvPr id="72" name="直線コネクタ 71"/>
        <xdr:cNvCxnSpPr/>
      </xdr:nvCxnSpPr>
      <xdr:spPr>
        <a:xfrm>
          <a:off x="2209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158750</xdr:rowOff>
    </xdr:to>
    <xdr:cxnSp macro="">
      <xdr:nvCxnSpPr>
        <xdr:cNvPr id="75" name="直線コネクタ 74"/>
        <xdr:cNvCxnSpPr/>
      </xdr:nvCxnSpPr>
      <xdr:spPr>
        <a:xfrm flipV="1">
          <a:off x="1320800" y="679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165100</xdr:rowOff>
    </xdr:from>
    <xdr:to>
      <xdr:col>24</xdr:col>
      <xdr:colOff>76200</xdr:colOff>
      <xdr:row>39</xdr:row>
      <xdr:rowOff>95250</xdr:rowOff>
    </xdr:to>
    <xdr:sp macro="" textlink="">
      <xdr:nvSpPr>
        <xdr:cNvPr id="85" name="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120650</xdr:rowOff>
    </xdr:from>
    <xdr:to>
      <xdr:col>15</xdr:col>
      <xdr:colOff>149225</xdr:colOff>
      <xdr:row>40</xdr:row>
      <xdr:rowOff>50800</xdr:rowOff>
    </xdr:to>
    <xdr:sp macro="" textlink="">
      <xdr:nvSpPr>
        <xdr:cNvPr id="89" name="楕円 88"/>
        <xdr:cNvSpPr/>
      </xdr:nvSpPr>
      <xdr:spPr>
        <a:xfrm>
          <a:off x="3048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35577</xdr:rowOff>
    </xdr:from>
    <xdr:ext cx="762000" cy="259045"/>
    <xdr:sp macro="" textlink="">
      <xdr:nvSpPr>
        <xdr:cNvPr id="90" name="テキスト ボックス 89"/>
        <xdr:cNvSpPr txBox="1"/>
      </xdr:nvSpPr>
      <xdr:spPr>
        <a:xfrm>
          <a:off x="2717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107950</xdr:rowOff>
    </xdr:from>
    <xdr:to>
      <xdr:col>6</xdr:col>
      <xdr:colOff>171450</xdr:colOff>
      <xdr:row>40</xdr:row>
      <xdr:rowOff>38100</xdr:rowOff>
    </xdr:to>
    <xdr:sp macro="" textlink="">
      <xdr:nvSpPr>
        <xdr:cNvPr id="93" name="楕円 92"/>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22877</xdr:rowOff>
    </xdr:from>
    <xdr:ext cx="762000" cy="259045"/>
    <xdr:sp macro="" textlink="">
      <xdr:nvSpPr>
        <xdr:cNvPr id="94" name="テキスト ボックス 93"/>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年度の物件費に係る経常収支比率は、賦課徴収事務費などの減少の影響で、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107950</xdr:rowOff>
    </xdr:from>
    <xdr:to>
      <xdr:col>82</xdr:col>
      <xdr:colOff>107950</xdr:colOff>
      <xdr:row>14</xdr:row>
      <xdr:rowOff>146050</xdr:rowOff>
    </xdr:to>
    <xdr:cxnSp macro="">
      <xdr:nvCxnSpPr>
        <xdr:cNvPr id="127" name="直線コネクタ 126"/>
        <xdr:cNvCxnSpPr/>
      </xdr:nvCxnSpPr>
      <xdr:spPr>
        <a:xfrm flipV="1">
          <a:off x="15671800" y="21653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15</xdr:row>
      <xdr:rowOff>12700</xdr:rowOff>
    </xdr:to>
    <xdr:cxnSp macro="">
      <xdr:nvCxnSpPr>
        <xdr:cNvPr id="130" name="直線コネクタ 129"/>
        <xdr:cNvCxnSpPr/>
      </xdr:nvCxnSpPr>
      <xdr:spPr>
        <a:xfrm flipV="1">
          <a:off x="14782800" y="254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127000</xdr:rowOff>
    </xdr:to>
    <xdr:cxnSp macro="">
      <xdr:nvCxnSpPr>
        <xdr:cNvPr id="133" name="直線コネクタ 132"/>
        <xdr:cNvCxnSpPr/>
      </xdr:nvCxnSpPr>
      <xdr:spPr>
        <a:xfrm flipV="1">
          <a:off x="13893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127000</xdr:rowOff>
    </xdr:to>
    <xdr:cxnSp macro="">
      <xdr:nvCxnSpPr>
        <xdr:cNvPr id="136" name="直線コネクタ 135"/>
        <xdr:cNvCxnSpPr/>
      </xdr:nvCxnSpPr>
      <xdr:spPr>
        <a:xfrm>
          <a:off x="13004800" y="260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57150</xdr:rowOff>
    </xdr:from>
    <xdr:to>
      <xdr:col>82</xdr:col>
      <xdr:colOff>158750</xdr:colOff>
      <xdr:row>12</xdr:row>
      <xdr:rowOff>158750</xdr:rowOff>
    </xdr:to>
    <xdr:sp macro="" textlink="">
      <xdr:nvSpPr>
        <xdr:cNvPr id="146" name="楕円 145"/>
        <xdr:cNvSpPr/>
      </xdr:nvSpPr>
      <xdr:spPr>
        <a:xfrm>
          <a:off x="16459200" y="2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137177</xdr:rowOff>
    </xdr:from>
    <xdr:ext cx="762000" cy="259045"/>
    <xdr:sp macro="" textlink="">
      <xdr:nvSpPr>
        <xdr:cNvPr id="147" name="物件費該当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48" name="楕円 147"/>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49" name="テキスト ボックス 148"/>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0" name="楕円 149"/>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1" name="テキスト ボックス 150"/>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52" name="楕円 151"/>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3" name="テキスト ボックス 152"/>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年度の扶助費に係る経常収支比率は、教育・保育施設給付費などの減少により、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ポイント下回ってはいるが、今後は子育て分野、高齢者福祉、障がい者福祉等各分野で増加が見込まれることから、適正な執行などにより、経費削減に努める。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73660</xdr:rowOff>
    </xdr:to>
    <xdr:cxnSp macro="">
      <xdr:nvCxnSpPr>
        <xdr:cNvPr id="188" name="直線コネクタ 187"/>
        <xdr:cNvCxnSpPr/>
      </xdr:nvCxnSpPr>
      <xdr:spPr>
        <a:xfrm flipV="1">
          <a:off x="3987800" y="9583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56</xdr:row>
      <xdr:rowOff>73660</xdr:rowOff>
    </xdr:to>
    <xdr:cxnSp macro="">
      <xdr:nvCxnSpPr>
        <xdr:cNvPr id="191" name="直線コネクタ 190"/>
        <xdr:cNvCxnSpPr/>
      </xdr:nvCxnSpPr>
      <xdr:spPr>
        <a:xfrm>
          <a:off x="3098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55</xdr:row>
      <xdr:rowOff>153670</xdr:rowOff>
    </xdr:to>
    <xdr:cxnSp macro="">
      <xdr:nvCxnSpPr>
        <xdr:cNvPr id="194" name="直線コネクタ 193"/>
        <xdr:cNvCxnSpPr/>
      </xdr:nvCxnSpPr>
      <xdr:spPr>
        <a:xfrm>
          <a:off x="2209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130810</xdr:rowOff>
    </xdr:from>
    <xdr:to>
      <xdr:col>11</xdr:col>
      <xdr:colOff>9525</xdr:colOff>
      <xdr:row>55</xdr:row>
      <xdr:rowOff>130810</xdr:rowOff>
    </xdr:to>
    <xdr:cxnSp macro="">
      <xdr:nvCxnSpPr>
        <xdr:cNvPr id="197" name="直線コネクタ 196"/>
        <xdr:cNvCxnSpPr/>
      </xdr:nvCxnSpPr>
      <xdr:spPr>
        <a:xfrm>
          <a:off x="1320800" y="956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7" name="楕円 206"/>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762000" cy="259045"/>
    <xdr:sp macro="" textlink="">
      <xdr:nvSpPr>
        <xdr:cNvPr id="208" name="扶助費該当値テキスト"/>
        <xdr:cNvSpPr txBox="1"/>
      </xdr:nvSpPr>
      <xdr:spPr>
        <a:xfrm>
          <a:off x="4914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22860</xdr:rowOff>
    </xdr:from>
    <xdr:to>
      <xdr:col>20</xdr:col>
      <xdr:colOff>38100</xdr:colOff>
      <xdr:row>56</xdr:row>
      <xdr:rowOff>124460</xdr:rowOff>
    </xdr:to>
    <xdr:sp macro="" textlink="">
      <xdr:nvSpPr>
        <xdr:cNvPr id="209" name="楕円 208"/>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134637</xdr:rowOff>
    </xdr:from>
    <xdr:ext cx="736600" cy="259045"/>
    <xdr:sp macro="" textlink="">
      <xdr:nvSpPr>
        <xdr:cNvPr id="210" name="テキスト ボックス 209"/>
        <xdr:cNvSpPr txBox="1"/>
      </xdr:nvSpPr>
      <xdr:spPr>
        <a:xfrm>
          <a:off x="3606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1" name="楕円 210"/>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43197</xdr:rowOff>
    </xdr:from>
    <xdr:ext cx="762000" cy="259045"/>
    <xdr:sp macro="" textlink="">
      <xdr:nvSpPr>
        <xdr:cNvPr id="212" name="テキスト ボックス 211"/>
        <xdr:cNvSpPr txBox="1"/>
      </xdr:nvSpPr>
      <xdr:spPr>
        <a:xfrm>
          <a:off x="2717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3" name="楕円 212"/>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4" name="テキスト ボックス 213"/>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5" name="楕円 214"/>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20337</xdr:rowOff>
    </xdr:from>
    <xdr:ext cx="762000" cy="259045"/>
    <xdr:sp macro="" textlink="">
      <xdr:nvSpPr>
        <xdr:cNvPr id="216" name="テキスト ボックス 215"/>
        <xdr:cNvSpPr txBox="1"/>
      </xdr:nvSpPr>
      <xdr:spPr>
        <a:xfrm>
          <a:off x="939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110672</xdr:rowOff>
    </xdr:from>
    <xdr:to>
      <xdr:col>82</xdr:col>
      <xdr:colOff>107950</xdr:colOff>
      <xdr:row>59</xdr:row>
      <xdr:rowOff>37193</xdr:rowOff>
    </xdr:to>
    <xdr:cxnSp macro="">
      <xdr:nvCxnSpPr>
        <xdr:cNvPr id="251" name="直線コネクタ 250"/>
        <xdr:cNvCxnSpPr/>
      </xdr:nvCxnSpPr>
      <xdr:spPr>
        <a:xfrm flipV="1">
          <a:off x="15671800" y="100547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37193</xdr:rowOff>
    </xdr:from>
    <xdr:to>
      <xdr:col>78</xdr:col>
      <xdr:colOff>69850</xdr:colOff>
      <xdr:row>59</xdr:row>
      <xdr:rowOff>69850</xdr:rowOff>
    </xdr:to>
    <xdr:cxnSp macro="">
      <xdr:nvCxnSpPr>
        <xdr:cNvPr id="254" name="直線コネクタ 253"/>
        <xdr:cNvCxnSpPr/>
      </xdr:nvCxnSpPr>
      <xdr:spPr>
        <a:xfrm flipV="1">
          <a:off x="14782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56" name="テキスト ボックス 255"/>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57" name="直線コネクタ 256"/>
        <xdr:cNvCxnSpPr/>
      </xdr:nvCxnSpPr>
      <xdr:spPr>
        <a:xfrm>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59" name="テキスト ボックス 25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37193</xdr:rowOff>
    </xdr:to>
    <xdr:cxnSp macro="">
      <xdr:nvCxnSpPr>
        <xdr:cNvPr id="260" name="直線コネクタ 259"/>
        <xdr:cNvCxnSpPr/>
      </xdr:nvCxnSpPr>
      <xdr:spPr>
        <a:xfrm>
          <a:off x="13004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2" name="テキスト ボックス 261"/>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64" name="テキスト ボックス 263"/>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59872</xdr:rowOff>
    </xdr:from>
    <xdr:to>
      <xdr:col>82</xdr:col>
      <xdr:colOff>158750</xdr:colOff>
      <xdr:row>58</xdr:row>
      <xdr:rowOff>161472</xdr:rowOff>
    </xdr:to>
    <xdr:sp macro="" textlink="">
      <xdr:nvSpPr>
        <xdr:cNvPr id="270" name="楕円 269"/>
        <xdr:cNvSpPr/>
      </xdr:nvSpPr>
      <xdr:spPr>
        <a:xfrm>
          <a:off x="16459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31949</xdr:rowOff>
    </xdr:from>
    <xdr:ext cx="762000" cy="259045"/>
    <xdr:sp macro="" textlink="">
      <xdr:nvSpPr>
        <xdr:cNvPr id="271" name="その他該当値テキスト"/>
        <xdr:cNvSpPr txBox="1"/>
      </xdr:nvSpPr>
      <xdr:spPr>
        <a:xfrm>
          <a:off x="16598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157843</xdr:rowOff>
    </xdr:from>
    <xdr:to>
      <xdr:col>78</xdr:col>
      <xdr:colOff>120650</xdr:colOff>
      <xdr:row>59</xdr:row>
      <xdr:rowOff>87993</xdr:rowOff>
    </xdr:to>
    <xdr:sp macro="" textlink="">
      <xdr:nvSpPr>
        <xdr:cNvPr id="272" name="楕円 271"/>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73" name="テキスト ボックス 272"/>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5" name="テキスト ボックス 274"/>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6" name="楕円 275"/>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77" name="テキスト ボックス 276"/>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79" name="テキスト ボックス 278"/>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年度の補助費等に係る経常収支比率は、下水道事業の企業会計移行に伴う影響などで、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107406</xdr:rowOff>
    </xdr:from>
    <xdr:to>
      <xdr:col>82</xdr:col>
      <xdr:colOff>107950</xdr:colOff>
      <xdr:row>41</xdr:row>
      <xdr:rowOff>37193</xdr:rowOff>
    </xdr:to>
    <xdr:cxnSp macro="">
      <xdr:nvCxnSpPr>
        <xdr:cNvPr id="308" name="直線コネクタ 307"/>
        <xdr:cNvCxnSpPr/>
      </xdr:nvCxnSpPr>
      <xdr:spPr>
        <a:xfrm flipV="1">
          <a:off x="16510000" y="5936706"/>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9270</xdr:rowOff>
    </xdr:from>
    <xdr:ext cx="762000" cy="259045"/>
    <xdr:sp macro="" textlink="">
      <xdr:nvSpPr>
        <xdr:cNvPr id="309"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37193</xdr:rowOff>
    </xdr:from>
    <xdr:to>
      <xdr:col>82</xdr:col>
      <xdr:colOff>196850</xdr:colOff>
      <xdr:row>41</xdr:row>
      <xdr:rowOff>37193</xdr:rowOff>
    </xdr:to>
    <xdr:cxnSp macro="">
      <xdr:nvCxnSpPr>
        <xdr:cNvPr id="310" name="直線コネクタ 309"/>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22333</xdr:rowOff>
    </xdr:from>
    <xdr:ext cx="762000" cy="259045"/>
    <xdr:sp macro="" textlink="">
      <xdr:nvSpPr>
        <xdr:cNvPr id="311" name="補助費等最大値テキスト"/>
        <xdr:cNvSpPr txBox="1"/>
      </xdr:nvSpPr>
      <xdr:spPr>
        <a:xfrm>
          <a:off x="16598900" y="56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107406</xdr:rowOff>
    </xdr:from>
    <xdr:to>
      <xdr:col>82</xdr:col>
      <xdr:colOff>196850</xdr:colOff>
      <xdr:row>34</xdr:row>
      <xdr:rowOff>107406</xdr:rowOff>
    </xdr:to>
    <xdr:cxnSp macro="">
      <xdr:nvCxnSpPr>
        <xdr:cNvPr id="312" name="直線コネクタ 311"/>
        <xdr:cNvCxnSpPr/>
      </xdr:nvCxnSpPr>
      <xdr:spPr>
        <a:xfrm>
          <a:off x="16421100" y="593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154758</xdr:rowOff>
    </xdr:from>
    <xdr:to>
      <xdr:col>82</xdr:col>
      <xdr:colOff>107950</xdr:colOff>
      <xdr:row>34</xdr:row>
      <xdr:rowOff>159657</xdr:rowOff>
    </xdr:to>
    <xdr:cxnSp macro="">
      <xdr:nvCxnSpPr>
        <xdr:cNvPr id="313" name="直線コネクタ 312"/>
        <xdr:cNvCxnSpPr/>
      </xdr:nvCxnSpPr>
      <xdr:spPr>
        <a:xfrm>
          <a:off x="15671800" y="5812608"/>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136451</xdr:rowOff>
    </xdr:from>
    <xdr:ext cx="762000" cy="259045"/>
    <xdr:sp macro="" textlink="">
      <xdr:nvSpPr>
        <xdr:cNvPr id="314" name="補助費等平均値テキスト"/>
        <xdr:cNvSpPr txBox="1"/>
      </xdr:nvSpPr>
      <xdr:spPr>
        <a:xfrm>
          <a:off x="16598900" y="6308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164374</xdr:rowOff>
    </xdr:from>
    <xdr:to>
      <xdr:col>82</xdr:col>
      <xdr:colOff>158750</xdr:colOff>
      <xdr:row>37</xdr:row>
      <xdr:rowOff>94524</xdr:rowOff>
    </xdr:to>
    <xdr:sp macro="" textlink="">
      <xdr:nvSpPr>
        <xdr:cNvPr id="315" name="フローチャート: 判断 314"/>
        <xdr:cNvSpPr/>
      </xdr:nvSpPr>
      <xdr:spPr>
        <a:xfrm>
          <a:off x="164592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148227</xdr:rowOff>
    </xdr:from>
    <xdr:to>
      <xdr:col>78</xdr:col>
      <xdr:colOff>69850</xdr:colOff>
      <xdr:row>33</xdr:row>
      <xdr:rowOff>154758</xdr:rowOff>
    </xdr:to>
    <xdr:cxnSp macro="">
      <xdr:nvCxnSpPr>
        <xdr:cNvPr id="316" name="直線コネクタ 315"/>
        <xdr:cNvCxnSpPr/>
      </xdr:nvCxnSpPr>
      <xdr:spPr>
        <a:xfrm>
          <a:off x="14782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105592</xdr:rowOff>
    </xdr:from>
    <xdr:to>
      <xdr:col>78</xdr:col>
      <xdr:colOff>120650</xdr:colOff>
      <xdr:row>37</xdr:row>
      <xdr:rowOff>35742</xdr:rowOff>
    </xdr:to>
    <xdr:sp macro="" textlink="">
      <xdr:nvSpPr>
        <xdr:cNvPr id="317" name="フローチャート: 判断 316"/>
        <xdr:cNvSpPr/>
      </xdr:nvSpPr>
      <xdr:spPr>
        <a:xfrm>
          <a:off x="15621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20519</xdr:rowOff>
    </xdr:from>
    <xdr:ext cx="736600" cy="259045"/>
    <xdr:sp macro="" textlink="">
      <xdr:nvSpPr>
        <xdr:cNvPr id="318" name="テキスト ボックス 317"/>
        <xdr:cNvSpPr txBox="1"/>
      </xdr:nvSpPr>
      <xdr:spPr>
        <a:xfrm>
          <a:off x="15290800" y="63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33</xdr:row>
      <xdr:rowOff>148227</xdr:rowOff>
    </xdr:to>
    <xdr:cxnSp macro="">
      <xdr:nvCxnSpPr>
        <xdr:cNvPr id="319" name="直線コネクタ 318"/>
        <xdr:cNvCxnSpPr/>
      </xdr:nvCxnSpPr>
      <xdr:spPr>
        <a:xfrm>
          <a:off x="13893800" y="57930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66403</xdr:rowOff>
    </xdr:from>
    <xdr:to>
      <xdr:col>74</xdr:col>
      <xdr:colOff>31750</xdr:colOff>
      <xdr:row>36</xdr:row>
      <xdr:rowOff>168003</xdr:rowOff>
    </xdr:to>
    <xdr:sp macro="" textlink="">
      <xdr:nvSpPr>
        <xdr:cNvPr id="320" name="フローチャート: 判断 319"/>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152780</xdr:rowOff>
    </xdr:from>
    <xdr:ext cx="762000" cy="259045"/>
    <xdr:sp macro="" textlink="">
      <xdr:nvSpPr>
        <xdr:cNvPr id="321" name="テキスト ボックス 320"/>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128633</xdr:rowOff>
    </xdr:from>
    <xdr:to>
      <xdr:col>69</xdr:col>
      <xdr:colOff>92075</xdr:colOff>
      <xdr:row>33</xdr:row>
      <xdr:rowOff>135164</xdr:rowOff>
    </xdr:to>
    <xdr:cxnSp macro="">
      <xdr:nvCxnSpPr>
        <xdr:cNvPr id="322" name="直線コネクタ 321"/>
        <xdr:cNvCxnSpPr/>
      </xdr:nvCxnSpPr>
      <xdr:spPr>
        <a:xfrm>
          <a:off x="13004800" y="57864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72934</xdr:rowOff>
    </xdr:from>
    <xdr:to>
      <xdr:col>69</xdr:col>
      <xdr:colOff>142875</xdr:colOff>
      <xdr:row>37</xdr:row>
      <xdr:rowOff>3084</xdr:rowOff>
    </xdr:to>
    <xdr:sp macro="" textlink="">
      <xdr:nvSpPr>
        <xdr:cNvPr id="323" name="フローチャート: 判断 322"/>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159311</xdr:rowOff>
    </xdr:from>
    <xdr:ext cx="762000" cy="259045"/>
    <xdr:sp macro="" textlink="">
      <xdr:nvSpPr>
        <xdr:cNvPr id="324" name="テキスト ボックス 323"/>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5" name="フローチャート: 判断 324"/>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6" name="テキスト ボックス 325"/>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108857</xdr:rowOff>
    </xdr:from>
    <xdr:to>
      <xdr:col>82</xdr:col>
      <xdr:colOff>158750</xdr:colOff>
      <xdr:row>35</xdr:row>
      <xdr:rowOff>39007</xdr:rowOff>
    </xdr:to>
    <xdr:sp macro="" textlink="">
      <xdr:nvSpPr>
        <xdr:cNvPr id="332" name="楕円 331"/>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17434</xdr:rowOff>
    </xdr:from>
    <xdr:ext cx="762000" cy="259045"/>
    <xdr:sp macro="" textlink="">
      <xdr:nvSpPr>
        <xdr:cNvPr id="333" name="補助費等該当値テキスト"/>
        <xdr:cNvSpPr txBox="1"/>
      </xdr:nvSpPr>
      <xdr:spPr>
        <a:xfrm>
          <a:off x="16598900" y="584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103958</xdr:rowOff>
    </xdr:from>
    <xdr:to>
      <xdr:col>78</xdr:col>
      <xdr:colOff>120650</xdr:colOff>
      <xdr:row>34</xdr:row>
      <xdr:rowOff>34108</xdr:rowOff>
    </xdr:to>
    <xdr:sp macro="" textlink="">
      <xdr:nvSpPr>
        <xdr:cNvPr id="334" name="楕円 333"/>
        <xdr:cNvSpPr/>
      </xdr:nvSpPr>
      <xdr:spPr>
        <a:xfrm>
          <a:off x="15621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44285</xdr:rowOff>
    </xdr:from>
    <xdr:ext cx="736600" cy="259045"/>
    <xdr:sp macro="" textlink="">
      <xdr:nvSpPr>
        <xdr:cNvPr id="335" name="テキスト ボックス 334"/>
        <xdr:cNvSpPr txBox="1"/>
      </xdr:nvSpPr>
      <xdr:spPr>
        <a:xfrm>
          <a:off x="15290800" y="55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97427</xdr:rowOff>
    </xdr:from>
    <xdr:to>
      <xdr:col>74</xdr:col>
      <xdr:colOff>31750</xdr:colOff>
      <xdr:row>34</xdr:row>
      <xdr:rowOff>27577</xdr:rowOff>
    </xdr:to>
    <xdr:sp macro="" textlink="">
      <xdr:nvSpPr>
        <xdr:cNvPr id="336" name="楕円 335"/>
        <xdr:cNvSpPr/>
      </xdr:nvSpPr>
      <xdr:spPr>
        <a:xfrm>
          <a:off x="14732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37754</xdr:rowOff>
    </xdr:from>
    <xdr:ext cx="762000" cy="259045"/>
    <xdr:sp macro="" textlink="">
      <xdr:nvSpPr>
        <xdr:cNvPr id="337" name="テキスト ボックス 336"/>
        <xdr:cNvSpPr txBox="1"/>
      </xdr:nvSpPr>
      <xdr:spPr>
        <a:xfrm>
          <a:off x="14401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38" name="楕円 337"/>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39" name="テキスト ボックス 338"/>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77833</xdr:rowOff>
    </xdr:from>
    <xdr:to>
      <xdr:col>65</xdr:col>
      <xdr:colOff>53975</xdr:colOff>
      <xdr:row>34</xdr:row>
      <xdr:rowOff>7983</xdr:rowOff>
    </xdr:to>
    <xdr:sp macro="" textlink="">
      <xdr:nvSpPr>
        <xdr:cNvPr id="340" name="楕円 339"/>
        <xdr:cNvSpPr/>
      </xdr:nvSpPr>
      <xdr:spPr>
        <a:xfrm>
          <a:off x="12954000" y="5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18160</xdr:rowOff>
    </xdr:from>
    <xdr:ext cx="762000" cy="259045"/>
    <xdr:sp macro="" textlink="">
      <xdr:nvSpPr>
        <xdr:cNvPr id="341" name="テキスト ボックス 340"/>
        <xdr:cNvSpPr txBox="1"/>
      </xdr:nvSpPr>
      <xdr:spPr>
        <a:xfrm>
          <a:off x="12623800" y="55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1" name="直線コネクタ 370"/>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2"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3" name="直線コネクタ 372"/>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4"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5" name="直線コネクタ 374"/>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81</xdr:row>
      <xdr:rowOff>15421</xdr:rowOff>
    </xdr:to>
    <xdr:cxnSp macro="">
      <xdr:nvCxnSpPr>
        <xdr:cNvPr id="376" name="直線コネクタ 375"/>
        <xdr:cNvCxnSpPr/>
      </xdr:nvCxnSpPr>
      <xdr:spPr>
        <a:xfrm>
          <a:off x="3987800" y="13848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7" name="公債費平均値テキスト"/>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8" name="フローチャート: 判断 377"/>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132443</xdr:rowOff>
    </xdr:from>
    <xdr:to>
      <xdr:col>19</xdr:col>
      <xdr:colOff>187325</xdr:colOff>
      <xdr:row>81</xdr:row>
      <xdr:rowOff>26307</xdr:rowOff>
    </xdr:to>
    <xdr:cxnSp macro="">
      <xdr:nvCxnSpPr>
        <xdr:cNvPr id="379" name="直線コネクタ 378"/>
        <xdr:cNvCxnSpPr/>
      </xdr:nvCxnSpPr>
      <xdr:spPr>
        <a:xfrm flipV="1">
          <a:off x="3098800" y="1384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0" name="フローチャート: 判断 379"/>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1" name="テキスト ボックス 380"/>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26307</xdr:rowOff>
    </xdr:from>
    <xdr:to>
      <xdr:col>15</xdr:col>
      <xdr:colOff>98425</xdr:colOff>
      <xdr:row>81</xdr:row>
      <xdr:rowOff>37193</xdr:rowOff>
    </xdr:to>
    <xdr:cxnSp macro="">
      <xdr:nvCxnSpPr>
        <xdr:cNvPr id="382" name="直線コネクタ 381"/>
        <xdr:cNvCxnSpPr/>
      </xdr:nvCxnSpPr>
      <xdr:spPr>
        <a:xfrm flipV="1">
          <a:off x="2209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3" name="フローチャート: 判断 382"/>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4" name="テキスト ボックス 383"/>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37193</xdr:rowOff>
    </xdr:to>
    <xdr:cxnSp macro="">
      <xdr:nvCxnSpPr>
        <xdr:cNvPr id="385" name="直線コネクタ 384"/>
        <xdr:cNvCxnSpPr/>
      </xdr:nvCxnSpPr>
      <xdr:spPr>
        <a:xfrm>
          <a:off x="1320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6" name="フローチャート: 判断 385"/>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7" name="テキスト ボックス 386"/>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8" name="フローチャート: 判断 387"/>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9" name="テキスト ボックス 388"/>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136071</xdr:rowOff>
    </xdr:from>
    <xdr:to>
      <xdr:col>24</xdr:col>
      <xdr:colOff>76200</xdr:colOff>
      <xdr:row>81</xdr:row>
      <xdr:rowOff>66221</xdr:rowOff>
    </xdr:to>
    <xdr:sp macro="" textlink="">
      <xdr:nvSpPr>
        <xdr:cNvPr id="395" name="楕円 394"/>
        <xdr:cNvSpPr/>
      </xdr:nvSpPr>
      <xdr:spPr>
        <a:xfrm>
          <a:off x="4775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44648</xdr:rowOff>
    </xdr:from>
    <xdr:ext cx="762000" cy="259045"/>
    <xdr:sp macro="" textlink="">
      <xdr:nvSpPr>
        <xdr:cNvPr id="396" name="公債費該当値テキスト"/>
        <xdr:cNvSpPr txBox="1"/>
      </xdr:nvSpPr>
      <xdr:spPr>
        <a:xfrm>
          <a:off x="4914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81643</xdr:rowOff>
    </xdr:from>
    <xdr:to>
      <xdr:col>20</xdr:col>
      <xdr:colOff>38100</xdr:colOff>
      <xdr:row>81</xdr:row>
      <xdr:rowOff>11793</xdr:rowOff>
    </xdr:to>
    <xdr:sp macro="" textlink="">
      <xdr:nvSpPr>
        <xdr:cNvPr id="397" name="楕円 396"/>
        <xdr:cNvSpPr/>
      </xdr:nvSpPr>
      <xdr:spPr>
        <a:xfrm>
          <a:off x="3937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168020</xdr:rowOff>
    </xdr:from>
    <xdr:ext cx="736600" cy="259045"/>
    <xdr:sp macro="" textlink="">
      <xdr:nvSpPr>
        <xdr:cNvPr id="398" name="テキスト ボックス 397"/>
        <xdr:cNvSpPr txBox="1"/>
      </xdr:nvSpPr>
      <xdr:spPr>
        <a:xfrm>
          <a:off x="3606800" y="1388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146957</xdr:rowOff>
    </xdr:from>
    <xdr:to>
      <xdr:col>15</xdr:col>
      <xdr:colOff>149225</xdr:colOff>
      <xdr:row>81</xdr:row>
      <xdr:rowOff>77107</xdr:rowOff>
    </xdr:to>
    <xdr:sp macro="" textlink="">
      <xdr:nvSpPr>
        <xdr:cNvPr id="399" name="楕円 398"/>
        <xdr:cNvSpPr/>
      </xdr:nvSpPr>
      <xdr:spPr>
        <a:xfrm>
          <a:off x="3048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61884</xdr:rowOff>
    </xdr:from>
    <xdr:ext cx="762000" cy="259045"/>
    <xdr:sp macro="" textlink="">
      <xdr:nvSpPr>
        <xdr:cNvPr id="400" name="テキスト ボックス 399"/>
        <xdr:cNvSpPr txBox="1"/>
      </xdr:nvSpPr>
      <xdr:spPr>
        <a:xfrm>
          <a:off x="2717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157843</xdr:rowOff>
    </xdr:from>
    <xdr:to>
      <xdr:col>11</xdr:col>
      <xdr:colOff>60325</xdr:colOff>
      <xdr:row>81</xdr:row>
      <xdr:rowOff>87993</xdr:rowOff>
    </xdr:to>
    <xdr:sp macro="" textlink="">
      <xdr:nvSpPr>
        <xdr:cNvPr id="401" name="楕円 400"/>
        <xdr:cNvSpPr/>
      </xdr:nvSpPr>
      <xdr:spPr>
        <a:xfrm>
          <a:off x="2159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72770</xdr:rowOff>
    </xdr:from>
    <xdr:ext cx="762000" cy="259045"/>
    <xdr:sp macro="" textlink="">
      <xdr:nvSpPr>
        <xdr:cNvPr id="402" name="テキスト ボックス 401"/>
        <xdr:cNvSpPr txBox="1"/>
      </xdr:nvSpPr>
      <xdr:spPr>
        <a:xfrm>
          <a:off x="1828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3" name="楕円 402"/>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4" name="テキスト ボックス 403"/>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この要因については、各項目に記載したとおりであるが、人件費や扶助費の減少が主な要因である。また、類似団体と比較して数値が低いということは、言い換えれば公債費の占める割合が高いということであり、今後は、事業の選択と集中により公債費の発行抑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4" name="直線コネクタ 433"/>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5"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6" name="直線コネクタ 435"/>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7"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8" name="直線コネクタ 437"/>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141696</xdr:rowOff>
    </xdr:from>
    <xdr:to>
      <xdr:col>82</xdr:col>
      <xdr:colOff>107950</xdr:colOff>
      <xdr:row>74</xdr:row>
      <xdr:rowOff>153126</xdr:rowOff>
    </xdr:to>
    <xdr:cxnSp macro="">
      <xdr:nvCxnSpPr>
        <xdr:cNvPr id="439" name="直線コネクタ 438"/>
        <xdr:cNvCxnSpPr/>
      </xdr:nvCxnSpPr>
      <xdr:spPr>
        <a:xfrm flipV="1">
          <a:off x="15671800" y="1265754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77669</xdr:rowOff>
    </xdr:from>
    <xdr:ext cx="762000" cy="259045"/>
    <xdr:sp macro="" textlink="">
      <xdr:nvSpPr>
        <xdr:cNvPr id="440" name="公債費以外平均値テキスト"/>
        <xdr:cNvSpPr txBox="1"/>
      </xdr:nvSpPr>
      <xdr:spPr>
        <a:xfrm>
          <a:off x="16598900" y="1310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1" name="フローチャート: 判断 440"/>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48623</xdr:rowOff>
    </xdr:from>
    <xdr:to>
      <xdr:col>78</xdr:col>
      <xdr:colOff>69850</xdr:colOff>
      <xdr:row>74</xdr:row>
      <xdr:rowOff>153126</xdr:rowOff>
    </xdr:to>
    <xdr:cxnSp macro="">
      <xdr:nvCxnSpPr>
        <xdr:cNvPr id="442" name="直線コネクタ 441"/>
        <xdr:cNvCxnSpPr/>
      </xdr:nvCxnSpPr>
      <xdr:spPr>
        <a:xfrm>
          <a:off x="14782800" y="127359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3" name="フローチャート: 判断 442"/>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33582</xdr:rowOff>
    </xdr:from>
    <xdr:ext cx="736600" cy="259045"/>
    <xdr:sp macro="" textlink="">
      <xdr:nvSpPr>
        <xdr:cNvPr id="444" name="テキスト ボックス 443"/>
        <xdr:cNvSpPr txBox="1"/>
      </xdr:nvSpPr>
      <xdr:spPr>
        <a:xfrm>
          <a:off x="15290800" y="132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xdr:rowOff>
    </xdr:from>
    <xdr:to>
      <xdr:col>73</xdr:col>
      <xdr:colOff>180975</xdr:colOff>
      <xdr:row>74</xdr:row>
      <xdr:rowOff>48623</xdr:rowOff>
    </xdr:to>
    <xdr:cxnSp macro="">
      <xdr:nvCxnSpPr>
        <xdr:cNvPr id="445" name="直線コネクタ 444"/>
        <xdr:cNvCxnSpPr/>
      </xdr:nvCxnSpPr>
      <xdr:spPr>
        <a:xfrm>
          <a:off x="13893800" y="126967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6" name="フローチャート: 判断 44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7" name="テキスト ボックス 44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167822</xdr:rowOff>
    </xdr:from>
    <xdr:to>
      <xdr:col>69</xdr:col>
      <xdr:colOff>92075</xdr:colOff>
      <xdr:row>74</xdr:row>
      <xdr:rowOff>9434</xdr:rowOff>
    </xdr:to>
    <xdr:cxnSp macro="">
      <xdr:nvCxnSpPr>
        <xdr:cNvPr id="448" name="直線コネクタ 447"/>
        <xdr:cNvCxnSpPr/>
      </xdr:nvCxnSpPr>
      <xdr:spPr>
        <a:xfrm>
          <a:off x="13004800" y="126836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9" name="フローチャート: 判断 448"/>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50" name="テキスト ボックス 449"/>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1" name="フローチャート: 判断 450"/>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2" name="テキスト ボックス 451"/>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90896</xdr:rowOff>
    </xdr:from>
    <xdr:to>
      <xdr:col>82</xdr:col>
      <xdr:colOff>158750</xdr:colOff>
      <xdr:row>74</xdr:row>
      <xdr:rowOff>21046</xdr:rowOff>
    </xdr:to>
    <xdr:sp macro="" textlink="">
      <xdr:nvSpPr>
        <xdr:cNvPr id="458" name="楕円 457"/>
        <xdr:cNvSpPr/>
      </xdr:nvSpPr>
      <xdr:spPr>
        <a:xfrm>
          <a:off x="16459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170923</xdr:rowOff>
    </xdr:from>
    <xdr:ext cx="762000" cy="259045"/>
    <xdr:sp macro="" textlink="">
      <xdr:nvSpPr>
        <xdr:cNvPr id="459" name="公債費以外該当値テキスト"/>
        <xdr:cNvSpPr txBox="1"/>
      </xdr:nvSpPr>
      <xdr:spPr>
        <a:xfrm>
          <a:off x="16598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102326</xdr:rowOff>
    </xdr:from>
    <xdr:to>
      <xdr:col>78</xdr:col>
      <xdr:colOff>120650</xdr:colOff>
      <xdr:row>75</xdr:row>
      <xdr:rowOff>32476</xdr:rowOff>
    </xdr:to>
    <xdr:sp macro="" textlink="">
      <xdr:nvSpPr>
        <xdr:cNvPr id="460" name="楕円 459"/>
        <xdr:cNvSpPr/>
      </xdr:nvSpPr>
      <xdr:spPr>
        <a:xfrm>
          <a:off x="15621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42653</xdr:rowOff>
    </xdr:from>
    <xdr:ext cx="736600" cy="259045"/>
    <xdr:sp macro="" textlink="">
      <xdr:nvSpPr>
        <xdr:cNvPr id="461" name="テキスト ボックス 460"/>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169273</xdr:rowOff>
    </xdr:from>
    <xdr:to>
      <xdr:col>74</xdr:col>
      <xdr:colOff>31750</xdr:colOff>
      <xdr:row>74</xdr:row>
      <xdr:rowOff>99423</xdr:rowOff>
    </xdr:to>
    <xdr:sp macro="" textlink="">
      <xdr:nvSpPr>
        <xdr:cNvPr id="462" name="楕円 461"/>
        <xdr:cNvSpPr/>
      </xdr:nvSpPr>
      <xdr:spPr>
        <a:xfrm>
          <a:off x="14732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109600</xdr:rowOff>
    </xdr:from>
    <xdr:ext cx="762000" cy="259045"/>
    <xdr:sp macro="" textlink="">
      <xdr:nvSpPr>
        <xdr:cNvPr id="463" name="テキスト ボックス 462"/>
        <xdr:cNvSpPr txBox="1"/>
      </xdr:nvSpPr>
      <xdr:spPr>
        <a:xfrm>
          <a:off x="14401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130084</xdr:rowOff>
    </xdr:from>
    <xdr:to>
      <xdr:col>69</xdr:col>
      <xdr:colOff>142875</xdr:colOff>
      <xdr:row>74</xdr:row>
      <xdr:rowOff>60234</xdr:rowOff>
    </xdr:to>
    <xdr:sp macro="" textlink="">
      <xdr:nvSpPr>
        <xdr:cNvPr id="464" name="楕円 463"/>
        <xdr:cNvSpPr/>
      </xdr:nvSpPr>
      <xdr:spPr>
        <a:xfrm>
          <a:off x="13843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70411</xdr:rowOff>
    </xdr:from>
    <xdr:ext cx="762000" cy="259045"/>
    <xdr:sp macro="" textlink="">
      <xdr:nvSpPr>
        <xdr:cNvPr id="465" name="テキスト ボックス 464"/>
        <xdr:cNvSpPr txBox="1"/>
      </xdr:nvSpPr>
      <xdr:spPr>
        <a:xfrm>
          <a:off x="13512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117022</xdr:rowOff>
    </xdr:from>
    <xdr:to>
      <xdr:col>65</xdr:col>
      <xdr:colOff>53975</xdr:colOff>
      <xdr:row>74</xdr:row>
      <xdr:rowOff>47172</xdr:rowOff>
    </xdr:to>
    <xdr:sp macro="" textlink="">
      <xdr:nvSpPr>
        <xdr:cNvPr id="466" name="楕円 465"/>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57349</xdr:rowOff>
    </xdr:from>
    <xdr:ext cx="762000" cy="259045"/>
    <xdr:sp macro="" textlink="">
      <xdr:nvSpPr>
        <xdr:cNvPr id="467" name="テキスト ボックス 466"/>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41743</xdr:rowOff>
    </xdr:from>
    <xdr:to>
      <xdr:col>29</xdr:col>
      <xdr:colOff>127000</xdr:colOff>
      <xdr:row>14</xdr:row>
      <xdr:rowOff>85928</xdr:rowOff>
    </xdr:to>
    <xdr:cxnSp macro="">
      <xdr:nvCxnSpPr>
        <xdr:cNvPr id="52" name="直線コネクタ 51"/>
        <xdr:cNvCxnSpPr/>
      </xdr:nvCxnSpPr>
      <xdr:spPr bwMode="auto">
        <a:xfrm>
          <a:off x="5003800" y="2489668"/>
          <a:ext cx="647700" cy="44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41743</xdr:rowOff>
    </xdr:from>
    <xdr:to>
      <xdr:col>26</xdr:col>
      <xdr:colOff>50800</xdr:colOff>
      <xdr:row>14</xdr:row>
      <xdr:rowOff>66432</xdr:rowOff>
    </xdr:to>
    <xdr:cxnSp macro="">
      <xdr:nvCxnSpPr>
        <xdr:cNvPr id="55" name="直線コネクタ 54"/>
        <xdr:cNvCxnSpPr/>
      </xdr:nvCxnSpPr>
      <xdr:spPr bwMode="auto">
        <a:xfrm flipV="1">
          <a:off x="4305300" y="2489668"/>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66432</xdr:rowOff>
    </xdr:from>
    <xdr:to>
      <xdr:col>22</xdr:col>
      <xdr:colOff>114300</xdr:colOff>
      <xdr:row>14</xdr:row>
      <xdr:rowOff>117540</xdr:rowOff>
    </xdr:to>
    <xdr:cxnSp macro="">
      <xdr:nvCxnSpPr>
        <xdr:cNvPr id="58" name="直線コネクタ 57"/>
        <xdr:cNvCxnSpPr/>
      </xdr:nvCxnSpPr>
      <xdr:spPr bwMode="auto">
        <a:xfrm flipV="1">
          <a:off x="3606800" y="2514357"/>
          <a:ext cx="6985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117540</xdr:rowOff>
    </xdr:from>
    <xdr:to>
      <xdr:col>18</xdr:col>
      <xdr:colOff>177800</xdr:colOff>
      <xdr:row>14</xdr:row>
      <xdr:rowOff>160191</xdr:rowOff>
    </xdr:to>
    <xdr:cxnSp macro="">
      <xdr:nvCxnSpPr>
        <xdr:cNvPr id="61" name="直線コネクタ 60"/>
        <xdr:cNvCxnSpPr/>
      </xdr:nvCxnSpPr>
      <xdr:spPr bwMode="auto">
        <a:xfrm flipV="1">
          <a:off x="2908300" y="2565465"/>
          <a:ext cx="6985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35128</xdr:rowOff>
    </xdr:from>
    <xdr:to>
      <xdr:col>29</xdr:col>
      <xdr:colOff>177800</xdr:colOff>
      <xdr:row>14</xdr:row>
      <xdr:rowOff>136728</xdr:rowOff>
    </xdr:to>
    <xdr:sp macro="" textlink="">
      <xdr:nvSpPr>
        <xdr:cNvPr id="71" name="楕円 70"/>
        <xdr:cNvSpPr/>
      </xdr:nvSpPr>
      <xdr:spPr bwMode="auto">
        <a:xfrm>
          <a:off x="5600700" y="248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51655</xdr:rowOff>
    </xdr:from>
    <xdr:ext cx="762000" cy="259045"/>
    <xdr:sp macro="" textlink="">
      <xdr:nvSpPr>
        <xdr:cNvPr id="72" name="人口1人当たり決算額の推移該当値テキスト130"/>
        <xdr:cNvSpPr txBox="1"/>
      </xdr:nvSpPr>
      <xdr:spPr>
        <a:xfrm>
          <a:off x="5740400" y="23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162393</xdr:rowOff>
    </xdr:from>
    <xdr:to>
      <xdr:col>26</xdr:col>
      <xdr:colOff>101600</xdr:colOff>
      <xdr:row>14</xdr:row>
      <xdr:rowOff>92543</xdr:rowOff>
    </xdr:to>
    <xdr:sp macro="" textlink="">
      <xdr:nvSpPr>
        <xdr:cNvPr id="73" name="楕円 72"/>
        <xdr:cNvSpPr/>
      </xdr:nvSpPr>
      <xdr:spPr bwMode="auto">
        <a:xfrm>
          <a:off x="4953000" y="243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102720</xdr:rowOff>
    </xdr:from>
    <xdr:ext cx="736600" cy="259045"/>
    <xdr:sp macro="" textlink="">
      <xdr:nvSpPr>
        <xdr:cNvPr id="74" name="テキスト ボックス 73"/>
        <xdr:cNvSpPr txBox="1"/>
      </xdr:nvSpPr>
      <xdr:spPr>
        <a:xfrm>
          <a:off x="4622800" y="220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15632</xdr:rowOff>
    </xdr:from>
    <xdr:to>
      <xdr:col>22</xdr:col>
      <xdr:colOff>165100</xdr:colOff>
      <xdr:row>14</xdr:row>
      <xdr:rowOff>117232</xdr:rowOff>
    </xdr:to>
    <xdr:sp macro="" textlink="">
      <xdr:nvSpPr>
        <xdr:cNvPr id="75" name="楕円 74"/>
        <xdr:cNvSpPr/>
      </xdr:nvSpPr>
      <xdr:spPr bwMode="auto">
        <a:xfrm>
          <a:off x="4254500" y="24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127409</xdr:rowOff>
    </xdr:from>
    <xdr:ext cx="762000" cy="259045"/>
    <xdr:sp macro="" textlink="">
      <xdr:nvSpPr>
        <xdr:cNvPr id="76" name="テキスト ボックス 75"/>
        <xdr:cNvSpPr txBox="1"/>
      </xdr:nvSpPr>
      <xdr:spPr>
        <a:xfrm>
          <a:off x="3924300" y="22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66740</xdr:rowOff>
    </xdr:from>
    <xdr:to>
      <xdr:col>19</xdr:col>
      <xdr:colOff>38100</xdr:colOff>
      <xdr:row>14</xdr:row>
      <xdr:rowOff>168340</xdr:rowOff>
    </xdr:to>
    <xdr:sp macro="" textlink="">
      <xdr:nvSpPr>
        <xdr:cNvPr id="77" name="楕円 76"/>
        <xdr:cNvSpPr/>
      </xdr:nvSpPr>
      <xdr:spPr bwMode="auto">
        <a:xfrm>
          <a:off x="35560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7067</xdr:rowOff>
    </xdr:from>
    <xdr:ext cx="762000" cy="259045"/>
    <xdr:sp macro="" textlink="">
      <xdr:nvSpPr>
        <xdr:cNvPr id="78" name="テキスト ボックス 77"/>
        <xdr:cNvSpPr txBox="1"/>
      </xdr:nvSpPr>
      <xdr:spPr>
        <a:xfrm>
          <a:off x="3225800" y="228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109391</xdr:rowOff>
    </xdr:from>
    <xdr:to>
      <xdr:col>15</xdr:col>
      <xdr:colOff>101600</xdr:colOff>
      <xdr:row>15</xdr:row>
      <xdr:rowOff>39541</xdr:rowOff>
    </xdr:to>
    <xdr:sp macro="" textlink="">
      <xdr:nvSpPr>
        <xdr:cNvPr id="79" name="楕円 78"/>
        <xdr:cNvSpPr/>
      </xdr:nvSpPr>
      <xdr:spPr bwMode="auto">
        <a:xfrm>
          <a:off x="28575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49718</xdr:rowOff>
    </xdr:from>
    <xdr:ext cx="762000" cy="259045"/>
    <xdr:sp macro="" textlink="">
      <xdr:nvSpPr>
        <xdr:cNvPr id="80" name="テキスト ボックス 79"/>
        <xdr:cNvSpPr txBox="1"/>
      </xdr:nvSpPr>
      <xdr:spPr>
        <a:xfrm>
          <a:off x="2527300" y="23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127621</xdr:rowOff>
    </xdr:from>
    <xdr:to>
      <xdr:col>29</xdr:col>
      <xdr:colOff>127000</xdr:colOff>
      <xdr:row>34</xdr:row>
      <xdr:rowOff>191237</xdr:rowOff>
    </xdr:to>
    <xdr:cxnSp macro="">
      <xdr:nvCxnSpPr>
        <xdr:cNvPr id="115" name="直線コネクタ 114"/>
        <xdr:cNvCxnSpPr/>
      </xdr:nvCxnSpPr>
      <xdr:spPr bwMode="auto">
        <a:xfrm flipV="1">
          <a:off x="5003800" y="6395071"/>
          <a:ext cx="647700" cy="6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92089</xdr:rowOff>
    </xdr:from>
    <xdr:to>
      <xdr:col>26</xdr:col>
      <xdr:colOff>50800</xdr:colOff>
      <xdr:row>34</xdr:row>
      <xdr:rowOff>191237</xdr:rowOff>
    </xdr:to>
    <xdr:cxnSp macro="">
      <xdr:nvCxnSpPr>
        <xdr:cNvPr id="118" name="直線コネクタ 117"/>
        <xdr:cNvCxnSpPr/>
      </xdr:nvCxnSpPr>
      <xdr:spPr bwMode="auto">
        <a:xfrm>
          <a:off x="4305300" y="6359539"/>
          <a:ext cx="698500" cy="9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56265</xdr:rowOff>
    </xdr:from>
    <xdr:to>
      <xdr:col>22</xdr:col>
      <xdr:colOff>114300</xdr:colOff>
      <xdr:row>34</xdr:row>
      <xdr:rowOff>92089</xdr:rowOff>
    </xdr:to>
    <xdr:cxnSp macro="">
      <xdr:nvCxnSpPr>
        <xdr:cNvPr id="121" name="直線コネクタ 120"/>
        <xdr:cNvCxnSpPr/>
      </xdr:nvCxnSpPr>
      <xdr:spPr bwMode="auto">
        <a:xfrm>
          <a:off x="3606800" y="6323715"/>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4373</xdr:rowOff>
    </xdr:from>
    <xdr:to>
      <xdr:col>18</xdr:col>
      <xdr:colOff>177800</xdr:colOff>
      <xdr:row>34</xdr:row>
      <xdr:rowOff>56265</xdr:rowOff>
    </xdr:to>
    <xdr:cxnSp macro="">
      <xdr:nvCxnSpPr>
        <xdr:cNvPr id="124" name="直線コネクタ 123"/>
        <xdr:cNvCxnSpPr/>
      </xdr:nvCxnSpPr>
      <xdr:spPr bwMode="auto">
        <a:xfrm>
          <a:off x="2908300" y="6271823"/>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76821</xdr:rowOff>
    </xdr:from>
    <xdr:to>
      <xdr:col>29</xdr:col>
      <xdr:colOff>177800</xdr:colOff>
      <xdr:row>34</xdr:row>
      <xdr:rowOff>178421</xdr:rowOff>
    </xdr:to>
    <xdr:sp macro="" textlink="">
      <xdr:nvSpPr>
        <xdr:cNvPr id="134" name="楕円 133"/>
        <xdr:cNvSpPr/>
      </xdr:nvSpPr>
      <xdr:spPr bwMode="auto">
        <a:xfrm>
          <a:off x="5600700" y="634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264798</xdr:rowOff>
    </xdr:from>
    <xdr:ext cx="762000" cy="259045"/>
    <xdr:sp macro="" textlink="">
      <xdr:nvSpPr>
        <xdr:cNvPr id="135" name="人口1人当たり決算額の推移該当値テキスト445"/>
        <xdr:cNvSpPr txBox="1"/>
      </xdr:nvSpPr>
      <xdr:spPr>
        <a:xfrm>
          <a:off x="5740400" y="61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140437</xdr:rowOff>
    </xdr:from>
    <xdr:to>
      <xdr:col>26</xdr:col>
      <xdr:colOff>101600</xdr:colOff>
      <xdr:row>34</xdr:row>
      <xdr:rowOff>242036</xdr:rowOff>
    </xdr:to>
    <xdr:sp macro="" textlink="">
      <xdr:nvSpPr>
        <xdr:cNvPr id="136" name="楕円 135"/>
        <xdr:cNvSpPr/>
      </xdr:nvSpPr>
      <xdr:spPr bwMode="auto">
        <a:xfrm>
          <a:off x="4953000" y="64078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252214</xdr:rowOff>
    </xdr:from>
    <xdr:ext cx="736600" cy="259045"/>
    <xdr:sp macro="" textlink="">
      <xdr:nvSpPr>
        <xdr:cNvPr id="137" name="テキスト ボックス 136"/>
        <xdr:cNvSpPr txBox="1"/>
      </xdr:nvSpPr>
      <xdr:spPr>
        <a:xfrm>
          <a:off x="4622800" y="617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41289</xdr:rowOff>
    </xdr:from>
    <xdr:to>
      <xdr:col>22</xdr:col>
      <xdr:colOff>165100</xdr:colOff>
      <xdr:row>34</xdr:row>
      <xdr:rowOff>142889</xdr:rowOff>
    </xdr:to>
    <xdr:sp macro="" textlink="">
      <xdr:nvSpPr>
        <xdr:cNvPr id="138" name="楕円 137"/>
        <xdr:cNvSpPr/>
      </xdr:nvSpPr>
      <xdr:spPr bwMode="auto">
        <a:xfrm>
          <a:off x="4254500" y="63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153066</xdr:rowOff>
    </xdr:from>
    <xdr:ext cx="762000" cy="259045"/>
    <xdr:sp macro="" textlink="">
      <xdr:nvSpPr>
        <xdr:cNvPr id="139" name="テキスト ボックス 138"/>
        <xdr:cNvSpPr txBox="1"/>
      </xdr:nvSpPr>
      <xdr:spPr>
        <a:xfrm>
          <a:off x="3924300" y="60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5465</xdr:rowOff>
    </xdr:from>
    <xdr:to>
      <xdr:col>19</xdr:col>
      <xdr:colOff>38100</xdr:colOff>
      <xdr:row>34</xdr:row>
      <xdr:rowOff>107065</xdr:rowOff>
    </xdr:to>
    <xdr:sp macro="" textlink="">
      <xdr:nvSpPr>
        <xdr:cNvPr id="140" name="楕円 139"/>
        <xdr:cNvSpPr/>
      </xdr:nvSpPr>
      <xdr:spPr bwMode="auto">
        <a:xfrm>
          <a:off x="35560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117242</xdr:rowOff>
    </xdr:from>
    <xdr:ext cx="762000" cy="259045"/>
    <xdr:sp macro="" textlink="">
      <xdr:nvSpPr>
        <xdr:cNvPr id="141" name="テキスト ボックス 140"/>
        <xdr:cNvSpPr txBox="1"/>
      </xdr:nvSpPr>
      <xdr:spPr>
        <a:xfrm>
          <a:off x="3225800" y="604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296473</xdr:rowOff>
    </xdr:from>
    <xdr:to>
      <xdr:col>15</xdr:col>
      <xdr:colOff>101600</xdr:colOff>
      <xdr:row>34</xdr:row>
      <xdr:rowOff>55173</xdr:rowOff>
    </xdr:to>
    <xdr:sp macro="" textlink="">
      <xdr:nvSpPr>
        <xdr:cNvPr id="142" name="楕円 141"/>
        <xdr:cNvSpPr/>
      </xdr:nvSpPr>
      <xdr:spPr bwMode="auto">
        <a:xfrm>
          <a:off x="2857500" y="622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65350</xdr:rowOff>
    </xdr:from>
    <xdr:ext cx="762000" cy="259045"/>
    <xdr:sp macro="" textlink="">
      <xdr:nvSpPr>
        <xdr:cNvPr id="143" name="テキスト ボックス 142"/>
        <xdr:cNvSpPr txBox="1"/>
      </xdr:nvSpPr>
      <xdr:spPr>
        <a:xfrm>
          <a:off x="2527300" y="59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100769</xdr:rowOff>
    </xdr:from>
    <xdr:to>
      <xdr:col>24</xdr:col>
      <xdr:colOff>63500</xdr:colOff>
      <xdr:row>32</xdr:row>
      <xdr:rowOff>141552</xdr:rowOff>
    </xdr:to>
    <xdr:cxnSp macro="">
      <xdr:nvCxnSpPr>
        <xdr:cNvPr id="59" name="直線コネクタ 58"/>
        <xdr:cNvCxnSpPr/>
      </xdr:nvCxnSpPr>
      <xdr:spPr>
        <a:xfrm>
          <a:off x="3797300" y="5587169"/>
          <a:ext cx="8382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100769</xdr:rowOff>
    </xdr:from>
    <xdr:to>
      <xdr:col>19</xdr:col>
      <xdr:colOff>177800</xdr:colOff>
      <xdr:row>32</xdr:row>
      <xdr:rowOff>146444</xdr:rowOff>
    </xdr:to>
    <xdr:cxnSp macro="">
      <xdr:nvCxnSpPr>
        <xdr:cNvPr id="62" name="直線コネクタ 61"/>
        <xdr:cNvCxnSpPr/>
      </xdr:nvCxnSpPr>
      <xdr:spPr>
        <a:xfrm flipV="1">
          <a:off x="2908300" y="5587169"/>
          <a:ext cx="8890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146444</xdr:rowOff>
    </xdr:from>
    <xdr:to>
      <xdr:col>15</xdr:col>
      <xdr:colOff>50800</xdr:colOff>
      <xdr:row>32</xdr:row>
      <xdr:rowOff>149644</xdr:rowOff>
    </xdr:to>
    <xdr:cxnSp macro="">
      <xdr:nvCxnSpPr>
        <xdr:cNvPr id="65" name="直線コネクタ 64"/>
        <xdr:cNvCxnSpPr/>
      </xdr:nvCxnSpPr>
      <xdr:spPr>
        <a:xfrm flipV="1">
          <a:off x="2019300" y="563284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134145</xdr:rowOff>
    </xdr:from>
    <xdr:to>
      <xdr:col>10</xdr:col>
      <xdr:colOff>114300</xdr:colOff>
      <xdr:row>32</xdr:row>
      <xdr:rowOff>149644</xdr:rowOff>
    </xdr:to>
    <xdr:cxnSp macro="">
      <xdr:nvCxnSpPr>
        <xdr:cNvPr id="68" name="直線コネクタ 67"/>
        <xdr:cNvCxnSpPr/>
      </xdr:nvCxnSpPr>
      <xdr:spPr>
        <a:xfrm>
          <a:off x="1130300" y="5620545"/>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90752</xdr:rowOff>
    </xdr:from>
    <xdr:to>
      <xdr:col>24</xdr:col>
      <xdr:colOff>114300</xdr:colOff>
      <xdr:row>33</xdr:row>
      <xdr:rowOff>20902</xdr:rowOff>
    </xdr:to>
    <xdr:sp macro="" textlink="">
      <xdr:nvSpPr>
        <xdr:cNvPr id="78" name="楕円 77"/>
        <xdr:cNvSpPr/>
      </xdr:nvSpPr>
      <xdr:spPr>
        <a:xfrm>
          <a:off x="4584700" y="55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113629</xdr:rowOff>
    </xdr:from>
    <xdr:ext cx="534377" cy="259045"/>
    <xdr:sp macro="" textlink="">
      <xdr:nvSpPr>
        <xdr:cNvPr id="79" name="人件費該当値テキスト"/>
        <xdr:cNvSpPr txBox="1"/>
      </xdr:nvSpPr>
      <xdr:spPr>
        <a:xfrm>
          <a:off x="4686300" y="5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49969</xdr:rowOff>
    </xdr:from>
    <xdr:to>
      <xdr:col>20</xdr:col>
      <xdr:colOff>38100</xdr:colOff>
      <xdr:row>32</xdr:row>
      <xdr:rowOff>151569</xdr:rowOff>
    </xdr:to>
    <xdr:sp macro="" textlink="">
      <xdr:nvSpPr>
        <xdr:cNvPr id="80" name="楕円 79"/>
        <xdr:cNvSpPr/>
      </xdr:nvSpPr>
      <xdr:spPr>
        <a:xfrm>
          <a:off x="3746500" y="55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168096</xdr:rowOff>
    </xdr:from>
    <xdr:ext cx="534377" cy="259045"/>
    <xdr:sp macro="" textlink="">
      <xdr:nvSpPr>
        <xdr:cNvPr id="81" name="テキスト ボックス 80"/>
        <xdr:cNvSpPr txBox="1"/>
      </xdr:nvSpPr>
      <xdr:spPr>
        <a:xfrm>
          <a:off x="3530111" y="531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95644</xdr:rowOff>
    </xdr:from>
    <xdr:to>
      <xdr:col>15</xdr:col>
      <xdr:colOff>101600</xdr:colOff>
      <xdr:row>33</xdr:row>
      <xdr:rowOff>25794</xdr:rowOff>
    </xdr:to>
    <xdr:sp macro="" textlink="">
      <xdr:nvSpPr>
        <xdr:cNvPr id="82" name="楕円 81"/>
        <xdr:cNvSpPr/>
      </xdr:nvSpPr>
      <xdr:spPr>
        <a:xfrm>
          <a:off x="2857500" y="55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42321</xdr:rowOff>
    </xdr:from>
    <xdr:ext cx="534377" cy="259045"/>
    <xdr:sp macro="" textlink="">
      <xdr:nvSpPr>
        <xdr:cNvPr id="83" name="テキスト ボックス 82"/>
        <xdr:cNvSpPr txBox="1"/>
      </xdr:nvSpPr>
      <xdr:spPr>
        <a:xfrm>
          <a:off x="2641111" y="53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98844</xdr:rowOff>
    </xdr:from>
    <xdr:to>
      <xdr:col>10</xdr:col>
      <xdr:colOff>165100</xdr:colOff>
      <xdr:row>33</xdr:row>
      <xdr:rowOff>28994</xdr:rowOff>
    </xdr:to>
    <xdr:sp macro="" textlink="">
      <xdr:nvSpPr>
        <xdr:cNvPr id="84" name="楕円 83"/>
        <xdr:cNvSpPr/>
      </xdr:nvSpPr>
      <xdr:spPr>
        <a:xfrm>
          <a:off x="1968500" y="558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45521</xdr:rowOff>
    </xdr:from>
    <xdr:ext cx="534377" cy="259045"/>
    <xdr:sp macro="" textlink="">
      <xdr:nvSpPr>
        <xdr:cNvPr id="85" name="テキスト ボックス 84"/>
        <xdr:cNvSpPr txBox="1"/>
      </xdr:nvSpPr>
      <xdr:spPr>
        <a:xfrm>
          <a:off x="1752111" y="53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83345</xdr:rowOff>
    </xdr:from>
    <xdr:to>
      <xdr:col>6</xdr:col>
      <xdr:colOff>38100</xdr:colOff>
      <xdr:row>33</xdr:row>
      <xdr:rowOff>13495</xdr:rowOff>
    </xdr:to>
    <xdr:sp macro="" textlink="">
      <xdr:nvSpPr>
        <xdr:cNvPr id="86" name="楕円 85"/>
        <xdr:cNvSpPr/>
      </xdr:nvSpPr>
      <xdr:spPr>
        <a:xfrm>
          <a:off x="1079500" y="55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30022</xdr:rowOff>
    </xdr:from>
    <xdr:ext cx="534377" cy="259045"/>
    <xdr:sp macro="" textlink="">
      <xdr:nvSpPr>
        <xdr:cNvPr id="87" name="テキスト ボックス 86"/>
        <xdr:cNvSpPr txBox="1"/>
      </xdr:nvSpPr>
      <xdr:spPr>
        <a:xfrm>
          <a:off x="863111" y="534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138688</xdr:rowOff>
    </xdr:from>
    <xdr:to>
      <xdr:col>24</xdr:col>
      <xdr:colOff>63500</xdr:colOff>
      <xdr:row>52</xdr:row>
      <xdr:rowOff>130425</xdr:rowOff>
    </xdr:to>
    <xdr:cxnSp macro="">
      <xdr:nvCxnSpPr>
        <xdr:cNvPr id="119" name="直線コネクタ 118"/>
        <xdr:cNvCxnSpPr/>
      </xdr:nvCxnSpPr>
      <xdr:spPr>
        <a:xfrm flipV="1">
          <a:off x="3797300" y="8711188"/>
          <a:ext cx="838200" cy="3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131172</xdr:rowOff>
    </xdr:from>
    <xdr:ext cx="534377" cy="259045"/>
    <xdr:sp macro="" textlink="">
      <xdr:nvSpPr>
        <xdr:cNvPr id="120" name="物件費平均値テキスト"/>
        <xdr:cNvSpPr txBox="1"/>
      </xdr:nvSpPr>
      <xdr:spPr>
        <a:xfrm>
          <a:off x="4686300" y="956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125854</xdr:rowOff>
    </xdr:from>
    <xdr:to>
      <xdr:col>19</xdr:col>
      <xdr:colOff>177800</xdr:colOff>
      <xdr:row>52</xdr:row>
      <xdr:rowOff>130425</xdr:rowOff>
    </xdr:to>
    <xdr:cxnSp macro="">
      <xdr:nvCxnSpPr>
        <xdr:cNvPr id="122" name="直線コネクタ 121"/>
        <xdr:cNvCxnSpPr/>
      </xdr:nvCxnSpPr>
      <xdr:spPr>
        <a:xfrm>
          <a:off x="2908300" y="8869804"/>
          <a:ext cx="889000" cy="1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70625</xdr:rowOff>
    </xdr:from>
    <xdr:ext cx="534377" cy="259045"/>
    <xdr:sp macro="" textlink="">
      <xdr:nvSpPr>
        <xdr:cNvPr id="124" name="テキスト ボックス 123"/>
        <xdr:cNvSpPr txBox="1"/>
      </xdr:nvSpPr>
      <xdr:spPr>
        <a:xfrm>
          <a:off x="3530111" y="9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117363</xdr:rowOff>
    </xdr:from>
    <xdr:to>
      <xdr:col>15</xdr:col>
      <xdr:colOff>50800</xdr:colOff>
      <xdr:row>51</xdr:row>
      <xdr:rowOff>125854</xdr:rowOff>
    </xdr:to>
    <xdr:cxnSp macro="">
      <xdr:nvCxnSpPr>
        <xdr:cNvPr id="125" name="直線コネクタ 124"/>
        <xdr:cNvCxnSpPr/>
      </xdr:nvCxnSpPr>
      <xdr:spPr>
        <a:xfrm>
          <a:off x="2019300" y="886131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15402</xdr:rowOff>
    </xdr:from>
    <xdr:ext cx="534377" cy="259045"/>
    <xdr:sp macro="" textlink="">
      <xdr:nvSpPr>
        <xdr:cNvPr id="127" name="テキスト ボックス 126"/>
        <xdr:cNvSpPr txBox="1"/>
      </xdr:nvSpPr>
      <xdr:spPr>
        <a:xfrm>
          <a:off x="2641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117363</xdr:rowOff>
    </xdr:from>
    <xdr:to>
      <xdr:col>10</xdr:col>
      <xdr:colOff>114300</xdr:colOff>
      <xdr:row>54</xdr:row>
      <xdr:rowOff>45354</xdr:rowOff>
    </xdr:to>
    <xdr:cxnSp macro="">
      <xdr:nvCxnSpPr>
        <xdr:cNvPr id="128" name="直線コネクタ 127"/>
        <xdr:cNvCxnSpPr/>
      </xdr:nvCxnSpPr>
      <xdr:spPr>
        <a:xfrm flipV="1">
          <a:off x="1130300" y="8861313"/>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87888</xdr:rowOff>
    </xdr:from>
    <xdr:to>
      <xdr:col>24</xdr:col>
      <xdr:colOff>114300</xdr:colOff>
      <xdr:row>51</xdr:row>
      <xdr:rowOff>18038</xdr:rowOff>
    </xdr:to>
    <xdr:sp macro="" textlink="">
      <xdr:nvSpPr>
        <xdr:cNvPr id="138" name="楕円 137"/>
        <xdr:cNvSpPr/>
      </xdr:nvSpPr>
      <xdr:spPr>
        <a:xfrm>
          <a:off x="4584700" y="8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40915</xdr:rowOff>
    </xdr:from>
    <xdr:ext cx="534377" cy="259045"/>
    <xdr:sp macro="" textlink="">
      <xdr:nvSpPr>
        <xdr:cNvPr id="139" name="物件費該当値テキスト"/>
        <xdr:cNvSpPr txBox="1"/>
      </xdr:nvSpPr>
      <xdr:spPr>
        <a:xfrm>
          <a:off x="4686300" y="86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79625</xdr:rowOff>
    </xdr:from>
    <xdr:to>
      <xdr:col>20</xdr:col>
      <xdr:colOff>38100</xdr:colOff>
      <xdr:row>53</xdr:row>
      <xdr:rowOff>9775</xdr:rowOff>
    </xdr:to>
    <xdr:sp macro="" textlink="">
      <xdr:nvSpPr>
        <xdr:cNvPr id="140" name="楕円 139"/>
        <xdr:cNvSpPr/>
      </xdr:nvSpPr>
      <xdr:spPr>
        <a:xfrm>
          <a:off x="3746500" y="8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26302</xdr:rowOff>
    </xdr:from>
    <xdr:ext cx="534377" cy="259045"/>
    <xdr:sp macro="" textlink="">
      <xdr:nvSpPr>
        <xdr:cNvPr id="141" name="テキスト ボックス 140"/>
        <xdr:cNvSpPr txBox="1"/>
      </xdr:nvSpPr>
      <xdr:spPr>
        <a:xfrm>
          <a:off x="3530111" y="87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75054</xdr:rowOff>
    </xdr:from>
    <xdr:to>
      <xdr:col>15</xdr:col>
      <xdr:colOff>101600</xdr:colOff>
      <xdr:row>52</xdr:row>
      <xdr:rowOff>5204</xdr:rowOff>
    </xdr:to>
    <xdr:sp macro="" textlink="">
      <xdr:nvSpPr>
        <xdr:cNvPr id="142" name="楕円 141"/>
        <xdr:cNvSpPr/>
      </xdr:nvSpPr>
      <xdr:spPr>
        <a:xfrm>
          <a:off x="2857500" y="8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21731</xdr:rowOff>
    </xdr:from>
    <xdr:ext cx="534377" cy="259045"/>
    <xdr:sp macro="" textlink="">
      <xdr:nvSpPr>
        <xdr:cNvPr id="143" name="テキスト ボックス 142"/>
        <xdr:cNvSpPr txBox="1"/>
      </xdr:nvSpPr>
      <xdr:spPr>
        <a:xfrm>
          <a:off x="2641111" y="85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66563</xdr:rowOff>
    </xdr:from>
    <xdr:to>
      <xdr:col>10</xdr:col>
      <xdr:colOff>165100</xdr:colOff>
      <xdr:row>51</xdr:row>
      <xdr:rowOff>168163</xdr:rowOff>
    </xdr:to>
    <xdr:sp macro="" textlink="">
      <xdr:nvSpPr>
        <xdr:cNvPr id="144" name="楕円 143"/>
        <xdr:cNvSpPr/>
      </xdr:nvSpPr>
      <xdr:spPr>
        <a:xfrm>
          <a:off x="1968500" y="88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13240</xdr:rowOff>
    </xdr:from>
    <xdr:ext cx="534377" cy="259045"/>
    <xdr:sp macro="" textlink="">
      <xdr:nvSpPr>
        <xdr:cNvPr id="145" name="テキスト ボックス 144"/>
        <xdr:cNvSpPr txBox="1"/>
      </xdr:nvSpPr>
      <xdr:spPr>
        <a:xfrm>
          <a:off x="1752111" y="85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166004</xdr:rowOff>
    </xdr:from>
    <xdr:to>
      <xdr:col>6</xdr:col>
      <xdr:colOff>38100</xdr:colOff>
      <xdr:row>54</xdr:row>
      <xdr:rowOff>96154</xdr:rowOff>
    </xdr:to>
    <xdr:sp macro="" textlink="">
      <xdr:nvSpPr>
        <xdr:cNvPr id="146" name="楕円 145"/>
        <xdr:cNvSpPr/>
      </xdr:nvSpPr>
      <xdr:spPr>
        <a:xfrm>
          <a:off x="1079500" y="92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112681</xdr:rowOff>
    </xdr:from>
    <xdr:ext cx="534377" cy="259045"/>
    <xdr:sp macro="" textlink="">
      <xdr:nvSpPr>
        <xdr:cNvPr id="147" name="テキスト ボックス 146"/>
        <xdr:cNvSpPr txBox="1"/>
      </xdr:nvSpPr>
      <xdr:spPr>
        <a:xfrm>
          <a:off x="863111" y="90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69292</xdr:rowOff>
    </xdr:from>
    <xdr:to>
      <xdr:col>24</xdr:col>
      <xdr:colOff>63500</xdr:colOff>
      <xdr:row>77</xdr:row>
      <xdr:rowOff>78436</xdr:rowOff>
    </xdr:to>
    <xdr:cxnSp macro="">
      <xdr:nvCxnSpPr>
        <xdr:cNvPr id="172" name="直線コネクタ 171"/>
        <xdr:cNvCxnSpPr/>
      </xdr:nvCxnSpPr>
      <xdr:spPr>
        <a:xfrm flipV="1">
          <a:off x="3797300" y="132709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73"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59004</xdr:rowOff>
    </xdr:from>
    <xdr:to>
      <xdr:col>19</xdr:col>
      <xdr:colOff>177800</xdr:colOff>
      <xdr:row>77</xdr:row>
      <xdr:rowOff>78436</xdr:rowOff>
    </xdr:to>
    <xdr:cxnSp macro="">
      <xdr:nvCxnSpPr>
        <xdr:cNvPr id="175" name="直線コネクタ 174"/>
        <xdr:cNvCxnSpPr/>
      </xdr:nvCxnSpPr>
      <xdr:spPr>
        <a:xfrm>
          <a:off x="2908300" y="1326065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7" name="テキスト ボックス 176"/>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44374</xdr:rowOff>
    </xdr:from>
    <xdr:to>
      <xdr:col>15</xdr:col>
      <xdr:colOff>50800</xdr:colOff>
      <xdr:row>77</xdr:row>
      <xdr:rowOff>59004</xdr:rowOff>
    </xdr:to>
    <xdr:cxnSp macro="">
      <xdr:nvCxnSpPr>
        <xdr:cNvPr id="178" name="直線コネクタ 177"/>
        <xdr:cNvCxnSpPr/>
      </xdr:nvCxnSpPr>
      <xdr:spPr>
        <a:xfrm>
          <a:off x="2019300" y="1324602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80" name="テキスト ボックス 179"/>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44374</xdr:rowOff>
    </xdr:from>
    <xdr:to>
      <xdr:col>10</xdr:col>
      <xdr:colOff>114300</xdr:colOff>
      <xdr:row>77</xdr:row>
      <xdr:rowOff>45974</xdr:rowOff>
    </xdr:to>
    <xdr:cxnSp macro="">
      <xdr:nvCxnSpPr>
        <xdr:cNvPr id="181" name="直線コネクタ 180"/>
        <xdr:cNvCxnSpPr/>
      </xdr:nvCxnSpPr>
      <xdr:spPr>
        <a:xfrm flipV="1">
          <a:off x="1130300" y="1324602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83" name="テキスト ボックス 182"/>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5" name="テキスト ボックス 184"/>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18492</xdr:rowOff>
    </xdr:from>
    <xdr:to>
      <xdr:col>24</xdr:col>
      <xdr:colOff>114300</xdr:colOff>
      <xdr:row>77</xdr:row>
      <xdr:rowOff>120092</xdr:rowOff>
    </xdr:to>
    <xdr:sp macro="" textlink="">
      <xdr:nvSpPr>
        <xdr:cNvPr id="191" name="楕円 190"/>
        <xdr:cNvSpPr/>
      </xdr:nvSpPr>
      <xdr:spPr>
        <a:xfrm>
          <a:off x="45847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104869</xdr:rowOff>
    </xdr:from>
    <xdr:ext cx="469744" cy="259045"/>
    <xdr:sp macro="" textlink="">
      <xdr:nvSpPr>
        <xdr:cNvPr id="192" name="維持補修費該当値テキスト"/>
        <xdr:cNvSpPr txBox="1"/>
      </xdr:nvSpPr>
      <xdr:spPr>
        <a:xfrm>
          <a:off x="4686300" y="1313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27636</xdr:rowOff>
    </xdr:from>
    <xdr:to>
      <xdr:col>20</xdr:col>
      <xdr:colOff>38100</xdr:colOff>
      <xdr:row>77</xdr:row>
      <xdr:rowOff>129236</xdr:rowOff>
    </xdr:to>
    <xdr:sp macro="" textlink="">
      <xdr:nvSpPr>
        <xdr:cNvPr id="193" name="楕円 192"/>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120363</xdr:rowOff>
    </xdr:from>
    <xdr:ext cx="469744" cy="259045"/>
    <xdr:sp macro="" textlink="">
      <xdr:nvSpPr>
        <xdr:cNvPr id="194" name="テキスト ボックス 193"/>
        <xdr:cNvSpPr txBox="1"/>
      </xdr:nvSpPr>
      <xdr:spPr>
        <a:xfrm>
          <a:off x="3562428"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8204</xdr:rowOff>
    </xdr:from>
    <xdr:to>
      <xdr:col>15</xdr:col>
      <xdr:colOff>101600</xdr:colOff>
      <xdr:row>77</xdr:row>
      <xdr:rowOff>109804</xdr:rowOff>
    </xdr:to>
    <xdr:sp macro="" textlink="">
      <xdr:nvSpPr>
        <xdr:cNvPr id="195" name="楕円 194"/>
        <xdr:cNvSpPr/>
      </xdr:nvSpPr>
      <xdr:spPr>
        <a:xfrm>
          <a:off x="2857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96" name="テキスト ボックス 195"/>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165024</xdr:rowOff>
    </xdr:from>
    <xdr:to>
      <xdr:col>10</xdr:col>
      <xdr:colOff>165100</xdr:colOff>
      <xdr:row>77</xdr:row>
      <xdr:rowOff>95174</xdr:rowOff>
    </xdr:to>
    <xdr:sp macro="" textlink="">
      <xdr:nvSpPr>
        <xdr:cNvPr id="197" name="楕円 196"/>
        <xdr:cNvSpPr/>
      </xdr:nvSpPr>
      <xdr:spPr>
        <a:xfrm>
          <a:off x="1968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86301</xdr:rowOff>
    </xdr:from>
    <xdr:ext cx="469744" cy="259045"/>
    <xdr:sp macro="" textlink="">
      <xdr:nvSpPr>
        <xdr:cNvPr id="198" name="テキスト ボックス 197"/>
        <xdr:cNvSpPr txBox="1"/>
      </xdr:nvSpPr>
      <xdr:spPr>
        <a:xfrm>
          <a:off x="1784428" y="132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166624</xdr:rowOff>
    </xdr:from>
    <xdr:to>
      <xdr:col>6</xdr:col>
      <xdr:colOff>38100</xdr:colOff>
      <xdr:row>77</xdr:row>
      <xdr:rowOff>96774</xdr:rowOff>
    </xdr:to>
    <xdr:sp macro="" textlink="">
      <xdr:nvSpPr>
        <xdr:cNvPr id="199" name="楕円 198"/>
        <xdr:cNvSpPr/>
      </xdr:nvSpPr>
      <xdr:spPr>
        <a:xfrm>
          <a:off x="1079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87901</xdr:rowOff>
    </xdr:from>
    <xdr:ext cx="469744" cy="259045"/>
    <xdr:sp macro="" textlink="">
      <xdr:nvSpPr>
        <xdr:cNvPr id="200" name="テキスト ボックス 199"/>
        <xdr:cNvSpPr txBox="1"/>
      </xdr:nvSpPr>
      <xdr:spPr>
        <a:xfrm>
          <a:off x="8954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45098</xdr:rowOff>
    </xdr:from>
    <xdr:to>
      <xdr:col>24</xdr:col>
      <xdr:colOff>63500</xdr:colOff>
      <xdr:row>96</xdr:row>
      <xdr:rowOff>74854</xdr:rowOff>
    </xdr:to>
    <xdr:cxnSp macro="">
      <xdr:nvCxnSpPr>
        <xdr:cNvPr id="230" name="直線コネクタ 229"/>
        <xdr:cNvCxnSpPr/>
      </xdr:nvCxnSpPr>
      <xdr:spPr>
        <a:xfrm flipV="1">
          <a:off x="3797300" y="16504298"/>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31" name="扶助費平均値テキスト"/>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74854</xdr:rowOff>
    </xdr:from>
    <xdr:to>
      <xdr:col>19</xdr:col>
      <xdr:colOff>177800</xdr:colOff>
      <xdr:row>97</xdr:row>
      <xdr:rowOff>433</xdr:rowOff>
    </xdr:to>
    <xdr:cxnSp macro="">
      <xdr:nvCxnSpPr>
        <xdr:cNvPr id="233" name="直線コネクタ 232"/>
        <xdr:cNvCxnSpPr/>
      </xdr:nvCxnSpPr>
      <xdr:spPr>
        <a:xfrm flipV="1">
          <a:off x="2908300" y="16534054"/>
          <a:ext cx="889000" cy="9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5" name="テキスト ボックス 234"/>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433</xdr:rowOff>
    </xdr:from>
    <xdr:to>
      <xdr:col>15</xdr:col>
      <xdr:colOff>50800</xdr:colOff>
      <xdr:row>97</xdr:row>
      <xdr:rowOff>29617</xdr:rowOff>
    </xdr:to>
    <xdr:cxnSp macro="">
      <xdr:nvCxnSpPr>
        <xdr:cNvPr id="236" name="直線コネクタ 235"/>
        <xdr:cNvCxnSpPr/>
      </xdr:nvCxnSpPr>
      <xdr:spPr>
        <a:xfrm flipV="1">
          <a:off x="2019300" y="16631083"/>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8" name="テキスト ボックス 237"/>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163258</xdr:rowOff>
    </xdr:from>
    <xdr:to>
      <xdr:col>10</xdr:col>
      <xdr:colOff>114300</xdr:colOff>
      <xdr:row>97</xdr:row>
      <xdr:rowOff>29617</xdr:rowOff>
    </xdr:to>
    <xdr:cxnSp macro="">
      <xdr:nvCxnSpPr>
        <xdr:cNvPr id="239" name="直線コネクタ 238"/>
        <xdr:cNvCxnSpPr/>
      </xdr:nvCxnSpPr>
      <xdr:spPr>
        <a:xfrm>
          <a:off x="1130300" y="16622458"/>
          <a:ext cx="8890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41" name="テキスト ボックス 240"/>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43" name="テキスト ボックス 242"/>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165748</xdr:rowOff>
    </xdr:from>
    <xdr:to>
      <xdr:col>24</xdr:col>
      <xdr:colOff>114300</xdr:colOff>
      <xdr:row>96</xdr:row>
      <xdr:rowOff>95898</xdr:rowOff>
    </xdr:to>
    <xdr:sp macro="" textlink="">
      <xdr:nvSpPr>
        <xdr:cNvPr id="249" name="楕円 248"/>
        <xdr:cNvSpPr/>
      </xdr:nvSpPr>
      <xdr:spPr>
        <a:xfrm>
          <a:off x="4584700" y="164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17175</xdr:rowOff>
    </xdr:from>
    <xdr:ext cx="599010" cy="259045"/>
    <xdr:sp macro="" textlink="">
      <xdr:nvSpPr>
        <xdr:cNvPr id="250" name="扶助費該当値テキスト"/>
        <xdr:cNvSpPr txBox="1"/>
      </xdr:nvSpPr>
      <xdr:spPr>
        <a:xfrm>
          <a:off x="4686300" y="163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24054</xdr:rowOff>
    </xdr:from>
    <xdr:to>
      <xdr:col>20</xdr:col>
      <xdr:colOff>38100</xdr:colOff>
      <xdr:row>96</xdr:row>
      <xdr:rowOff>125654</xdr:rowOff>
    </xdr:to>
    <xdr:sp macro="" textlink="">
      <xdr:nvSpPr>
        <xdr:cNvPr id="251" name="楕円 250"/>
        <xdr:cNvSpPr/>
      </xdr:nvSpPr>
      <xdr:spPr>
        <a:xfrm>
          <a:off x="3746500" y="16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142181</xdr:rowOff>
    </xdr:from>
    <xdr:ext cx="599010" cy="259045"/>
    <xdr:sp macro="" textlink="">
      <xdr:nvSpPr>
        <xdr:cNvPr id="252" name="テキスト ボックス 251"/>
        <xdr:cNvSpPr txBox="1"/>
      </xdr:nvSpPr>
      <xdr:spPr>
        <a:xfrm>
          <a:off x="3497795" y="1625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121083</xdr:rowOff>
    </xdr:from>
    <xdr:to>
      <xdr:col>15</xdr:col>
      <xdr:colOff>101600</xdr:colOff>
      <xdr:row>97</xdr:row>
      <xdr:rowOff>51233</xdr:rowOff>
    </xdr:to>
    <xdr:sp macro="" textlink="">
      <xdr:nvSpPr>
        <xdr:cNvPr id="253" name="楕円 252"/>
        <xdr:cNvSpPr/>
      </xdr:nvSpPr>
      <xdr:spPr>
        <a:xfrm>
          <a:off x="2857500" y="1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67760</xdr:rowOff>
    </xdr:from>
    <xdr:ext cx="599010" cy="259045"/>
    <xdr:sp macro="" textlink="">
      <xdr:nvSpPr>
        <xdr:cNvPr id="254" name="テキスト ボックス 253"/>
        <xdr:cNvSpPr txBox="1"/>
      </xdr:nvSpPr>
      <xdr:spPr>
        <a:xfrm>
          <a:off x="2608795" y="1635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150267</xdr:rowOff>
    </xdr:from>
    <xdr:to>
      <xdr:col>10</xdr:col>
      <xdr:colOff>165100</xdr:colOff>
      <xdr:row>97</xdr:row>
      <xdr:rowOff>80417</xdr:rowOff>
    </xdr:to>
    <xdr:sp macro="" textlink="">
      <xdr:nvSpPr>
        <xdr:cNvPr id="255" name="楕円 254"/>
        <xdr:cNvSpPr/>
      </xdr:nvSpPr>
      <xdr:spPr>
        <a:xfrm>
          <a:off x="1968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96944</xdr:rowOff>
    </xdr:from>
    <xdr:ext cx="599010" cy="259045"/>
    <xdr:sp macro="" textlink="">
      <xdr:nvSpPr>
        <xdr:cNvPr id="256" name="テキスト ボックス 255"/>
        <xdr:cNvSpPr txBox="1"/>
      </xdr:nvSpPr>
      <xdr:spPr>
        <a:xfrm>
          <a:off x="1719795" y="163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112458</xdr:rowOff>
    </xdr:from>
    <xdr:to>
      <xdr:col>6</xdr:col>
      <xdr:colOff>38100</xdr:colOff>
      <xdr:row>97</xdr:row>
      <xdr:rowOff>42608</xdr:rowOff>
    </xdr:to>
    <xdr:sp macro="" textlink="">
      <xdr:nvSpPr>
        <xdr:cNvPr id="257" name="楕円 256"/>
        <xdr:cNvSpPr/>
      </xdr:nvSpPr>
      <xdr:spPr>
        <a:xfrm>
          <a:off x="1079500" y="165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59135</xdr:rowOff>
    </xdr:from>
    <xdr:ext cx="599010" cy="259045"/>
    <xdr:sp macro="" textlink="">
      <xdr:nvSpPr>
        <xdr:cNvPr id="258" name="テキスト ボックス 257"/>
        <xdr:cNvSpPr txBox="1"/>
      </xdr:nvSpPr>
      <xdr:spPr>
        <a:xfrm>
          <a:off x="830795" y="16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4" name="直線コネクタ 283"/>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5"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6" name="直線コネクタ 285"/>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7"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8" name="直線コネクタ 287"/>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69886</xdr:rowOff>
    </xdr:from>
    <xdr:to>
      <xdr:col>55</xdr:col>
      <xdr:colOff>0</xdr:colOff>
      <xdr:row>38</xdr:row>
      <xdr:rowOff>66189</xdr:rowOff>
    </xdr:to>
    <xdr:cxnSp macro="">
      <xdr:nvCxnSpPr>
        <xdr:cNvPr id="289" name="直線コネクタ 288"/>
        <xdr:cNvCxnSpPr/>
      </xdr:nvCxnSpPr>
      <xdr:spPr>
        <a:xfrm flipV="1">
          <a:off x="9639300" y="5727736"/>
          <a:ext cx="838200" cy="8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90"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91" name="フローチャート: 判断 290"/>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66189</xdr:rowOff>
    </xdr:from>
    <xdr:to>
      <xdr:col>50</xdr:col>
      <xdr:colOff>114300</xdr:colOff>
      <xdr:row>38</xdr:row>
      <xdr:rowOff>76293</xdr:rowOff>
    </xdr:to>
    <xdr:cxnSp macro="">
      <xdr:nvCxnSpPr>
        <xdr:cNvPr id="292" name="直線コネクタ 291"/>
        <xdr:cNvCxnSpPr/>
      </xdr:nvCxnSpPr>
      <xdr:spPr>
        <a:xfrm flipV="1">
          <a:off x="8750300" y="658128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93" name="フローチャート: 判断 292"/>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4" name="テキスト ボックス 293"/>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63185</xdr:rowOff>
    </xdr:from>
    <xdr:to>
      <xdr:col>45</xdr:col>
      <xdr:colOff>177800</xdr:colOff>
      <xdr:row>38</xdr:row>
      <xdr:rowOff>76293</xdr:rowOff>
    </xdr:to>
    <xdr:cxnSp macro="">
      <xdr:nvCxnSpPr>
        <xdr:cNvPr id="295" name="直線コネクタ 294"/>
        <xdr:cNvCxnSpPr/>
      </xdr:nvCxnSpPr>
      <xdr:spPr>
        <a:xfrm>
          <a:off x="7861300" y="6578285"/>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6" name="フローチャート: 判断 295"/>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7" name="テキスト ボックス 296"/>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63185</xdr:rowOff>
    </xdr:from>
    <xdr:to>
      <xdr:col>41</xdr:col>
      <xdr:colOff>50800</xdr:colOff>
      <xdr:row>38</xdr:row>
      <xdr:rowOff>79866</xdr:rowOff>
    </xdr:to>
    <xdr:cxnSp macro="">
      <xdr:nvCxnSpPr>
        <xdr:cNvPr id="298" name="直線コネクタ 297"/>
        <xdr:cNvCxnSpPr/>
      </xdr:nvCxnSpPr>
      <xdr:spPr>
        <a:xfrm flipV="1">
          <a:off x="6972300" y="6578285"/>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9" name="フローチャート: 判断 298"/>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300" name="テキスト ボックス 299"/>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301" name="フローチャート: 判断 300"/>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302" name="テキスト ボックス 301"/>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19086</xdr:rowOff>
    </xdr:from>
    <xdr:to>
      <xdr:col>55</xdr:col>
      <xdr:colOff>50800</xdr:colOff>
      <xdr:row>33</xdr:row>
      <xdr:rowOff>120686</xdr:rowOff>
    </xdr:to>
    <xdr:sp macro="" textlink="">
      <xdr:nvSpPr>
        <xdr:cNvPr id="308" name="楕円 307"/>
        <xdr:cNvSpPr/>
      </xdr:nvSpPr>
      <xdr:spPr>
        <a:xfrm>
          <a:off x="104267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168963</xdr:rowOff>
    </xdr:from>
    <xdr:ext cx="599010" cy="259045"/>
    <xdr:sp macro="" textlink="">
      <xdr:nvSpPr>
        <xdr:cNvPr id="309" name="補助費等該当値テキスト"/>
        <xdr:cNvSpPr txBox="1"/>
      </xdr:nvSpPr>
      <xdr:spPr>
        <a:xfrm>
          <a:off x="10528300" y="565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15389</xdr:rowOff>
    </xdr:from>
    <xdr:to>
      <xdr:col>50</xdr:col>
      <xdr:colOff>165100</xdr:colOff>
      <xdr:row>38</xdr:row>
      <xdr:rowOff>116989</xdr:rowOff>
    </xdr:to>
    <xdr:sp macro="" textlink="">
      <xdr:nvSpPr>
        <xdr:cNvPr id="310" name="楕円 309"/>
        <xdr:cNvSpPr/>
      </xdr:nvSpPr>
      <xdr:spPr>
        <a:xfrm>
          <a:off x="9588500" y="65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108116</xdr:rowOff>
    </xdr:from>
    <xdr:ext cx="534377" cy="259045"/>
    <xdr:sp macro="" textlink="">
      <xdr:nvSpPr>
        <xdr:cNvPr id="311" name="テキスト ボックス 310"/>
        <xdr:cNvSpPr txBox="1"/>
      </xdr:nvSpPr>
      <xdr:spPr>
        <a:xfrm>
          <a:off x="9372111" y="66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25493</xdr:rowOff>
    </xdr:from>
    <xdr:to>
      <xdr:col>46</xdr:col>
      <xdr:colOff>38100</xdr:colOff>
      <xdr:row>38</xdr:row>
      <xdr:rowOff>127093</xdr:rowOff>
    </xdr:to>
    <xdr:sp macro="" textlink="">
      <xdr:nvSpPr>
        <xdr:cNvPr id="312" name="楕円 311"/>
        <xdr:cNvSpPr/>
      </xdr:nvSpPr>
      <xdr:spPr>
        <a:xfrm>
          <a:off x="8699500" y="65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118220</xdr:rowOff>
    </xdr:from>
    <xdr:ext cx="534377" cy="259045"/>
    <xdr:sp macro="" textlink="">
      <xdr:nvSpPr>
        <xdr:cNvPr id="313" name="テキスト ボックス 312"/>
        <xdr:cNvSpPr txBox="1"/>
      </xdr:nvSpPr>
      <xdr:spPr>
        <a:xfrm>
          <a:off x="8483111" y="66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12385</xdr:rowOff>
    </xdr:from>
    <xdr:to>
      <xdr:col>41</xdr:col>
      <xdr:colOff>101600</xdr:colOff>
      <xdr:row>38</xdr:row>
      <xdr:rowOff>113985</xdr:rowOff>
    </xdr:to>
    <xdr:sp macro="" textlink="">
      <xdr:nvSpPr>
        <xdr:cNvPr id="314" name="楕円 313"/>
        <xdr:cNvSpPr/>
      </xdr:nvSpPr>
      <xdr:spPr>
        <a:xfrm>
          <a:off x="7810500" y="65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105112</xdr:rowOff>
    </xdr:from>
    <xdr:ext cx="534377" cy="259045"/>
    <xdr:sp macro="" textlink="">
      <xdr:nvSpPr>
        <xdr:cNvPr id="315" name="テキスト ボックス 314"/>
        <xdr:cNvSpPr txBox="1"/>
      </xdr:nvSpPr>
      <xdr:spPr>
        <a:xfrm>
          <a:off x="7594111" y="66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29066</xdr:rowOff>
    </xdr:from>
    <xdr:to>
      <xdr:col>36</xdr:col>
      <xdr:colOff>165100</xdr:colOff>
      <xdr:row>38</xdr:row>
      <xdr:rowOff>130666</xdr:rowOff>
    </xdr:to>
    <xdr:sp macro="" textlink="">
      <xdr:nvSpPr>
        <xdr:cNvPr id="316" name="楕円 315"/>
        <xdr:cNvSpPr/>
      </xdr:nvSpPr>
      <xdr:spPr>
        <a:xfrm>
          <a:off x="6921500" y="65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121793</xdr:rowOff>
    </xdr:from>
    <xdr:ext cx="534377" cy="259045"/>
    <xdr:sp macro="" textlink="">
      <xdr:nvSpPr>
        <xdr:cNvPr id="317" name="テキスト ボックス 316"/>
        <xdr:cNvSpPr txBox="1"/>
      </xdr:nvSpPr>
      <xdr:spPr>
        <a:xfrm>
          <a:off x="6705111" y="66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2" name="直線コネクタ 341"/>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3"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4" name="直線コネクタ 343"/>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5"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6" name="直線コネクタ 345"/>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60261</xdr:rowOff>
    </xdr:from>
    <xdr:to>
      <xdr:col>55</xdr:col>
      <xdr:colOff>0</xdr:colOff>
      <xdr:row>55</xdr:row>
      <xdr:rowOff>124613</xdr:rowOff>
    </xdr:to>
    <xdr:cxnSp macro="">
      <xdr:nvCxnSpPr>
        <xdr:cNvPr id="347" name="直線コネクタ 346"/>
        <xdr:cNvCxnSpPr/>
      </xdr:nvCxnSpPr>
      <xdr:spPr>
        <a:xfrm flipV="1">
          <a:off x="9639300" y="9490011"/>
          <a:ext cx="8382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114876</xdr:rowOff>
    </xdr:from>
    <xdr:ext cx="534377" cy="259045"/>
    <xdr:sp macro="" textlink="">
      <xdr:nvSpPr>
        <xdr:cNvPr id="348" name="普通建設事業費平均値テキスト"/>
        <xdr:cNvSpPr txBox="1"/>
      </xdr:nvSpPr>
      <xdr:spPr>
        <a:xfrm>
          <a:off x="10528300" y="9544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9" name="フローチャート: 判断 348"/>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170421</xdr:rowOff>
    </xdr:from>
    <xdr:to>
      <xdr:col>50</xdr:col>
      <xdr:colOff>114300</xdr:colOff>
      <xdr:row>55</xdr:row>
      <xdr:rowOff>124613</xdr:rowOff>
    </xdr:to>
    <xdr:cxnSp macro="">
      <xdr:nvCxnSpPr>
        <xdr:cNvPr id="350" name="直線コネクタ 349"/>
        <xdr:cNvCxnSpPr/>
      </xdr:nvCxnSpPr>
      <xdr:spPr>
        <a:xfrm>
          <a:off x="8750300" y="9257271"/>
          <a:ext cx="889000" cy="2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1" name="フローチャート: 判断 350"/>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66679</xdr:rowOff>
    </xdr:from>
    <xdr:ext cx="534377" cy="259045"/>
    <xdr:sp macro="" textlink="">
      <xdr:nvSpPr>
        <xdr:cNvPr id="352" name="テキスト ボックス 351"/>
        <xdr:cNvSpPr txBox="1"/>
      </xdr:nvSpPr>
      <xdr:spPr>
        <a:xfrm>
          <a:off x="9372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170421</xdr:rowOff>
    </xdr:from>
    <xdr:to>
      <xdr:col>45</xdr:col>
      <xdr:colOff>177800</xdr:colOff>
      <xdr:row>56</xdr:row>
      <xdr:rowOff>876</xdr:rowOff>
    </xdr:to>
    <xdr:cxnSp macro="">
      <xdr:nvCxnSpPr>
        <xdr:cNvPr id="353" name="直線コネクタ 352"/>
        <xdr:cNvCxnSpPr/>
      </xdr:nvCxnSpPr>
      <xdr:spPr>
        <a:xfrm flipV="1">
          <a:off x="7861300" y="9257271"/>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4" name="フローチャート: 判断 353"/>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5" name="テキスト ボックス 354"/>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9423</xdr:rowOff>
    </xdr:from>
    <xdr:to>
      <xdr:col>41</xdr:col>
      <xdr:colOff>50800</xdr:colOff>
      <xdr:row>56</xdr:row>
      <xdr:rowOff>876</xdr:rowOff>
    </xdr:to>
    <xdr:cxnSp macro="">
      <xdr:nvCxnSpPr>
        <xdr:cNvPr id="356" name="直線コネクタ 355"/>
        <xdr:cNvCxnSpPr/>
      </xdr:nvCxnSpPr>
      <xdr:spPr>
        <a:xfrm>
          <a:off x="6972300" y="8924823"/>
          <a:ext cx="889000" cy="6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7" name="フローチャート: 判断 356"/>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8" name="テキスト ボックス 357"/>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9" name="フローチャート: 判断 358"/>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60" name="テキスト ボックス 359"/>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9461</xdr:rowOff>
    </xdr:from>
    <xdr:to>
      <xdr:col>55</xdr:col>
      <xdr:colOff>50800</xdr:colOff>
      <xdr:row>55</xdr:row>
      <xdr:rowOff>111061</xdr:rowOff>
    </xdr:to>
    <xdr:sp macro="" textlink="">
      <xdr:nvSpPr>
        <xdr:cNvPr id="366" name="楕円 365"/>
        <xdr:cNvSpPr/>
      </xdr:nvSpPr>
      <xdr:spPr>
        <a:xfrm>
          <a:off x="104267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32338</xdr:rowOff>
    </xdr:from>
    <xdr:ext cx="534377" cy="259045"/>
    <xdr:sp macro="" textlink="">
      <xdr:nvSpPr>
        <xdr:cNvPr id="367" name="普通建設事業費該当値テキスト"/>
        <xdr:cNvSpPr txBox="1"/>
      </xdr:nvSpPr>
      <xdr:spPr>
        <a:xfrm>
          <a:off x="10528300" y="9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73813</xdr:rowOff>
    </xdr:from>
    <xdr:to>
      <xdr:col>50</xdr:col>
      <xdr:colOff>165100</xdr:colOff>
      <xdr:row>56</xdr:row>
      <xdr:rowOff>3963</xdr:rowOff>
    </xdr:to>
    <xdr:sp macro="" textlink="">
      <xdr:nvSpPr>
        <xdr:cNvPr id="368" name="楕円 367"/>
        <xdr:cNvSpPr/>
      </xdr:nvSpPr>
      <xdr:spPr>
        <a:xfrm>
          <a:off x="9588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20490</xdr:rowOff>
    </xdr:from>
    <xdr:ext cx="534377" cy="259045"/>
    <xdr:sp macro="" textlink="">
      <xdr:nvSpPr>
        <xdr:cNvPr id="369" name="テキスト ボックス 368"/>
        <xdr:cNvSpPr txBox="1"/>
      </xdr:nvSpPr>
      <xdr:spPr>
        <a:xfrm>
          <a:off x="9372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119621</xdr:rowOff>
    </xdr:from>
    <xdr:to>
      <xdr:col>46</xdr:col>
      <xdr:colOff>38100</xdr:colOff>
      <xdr:row>54</xdr:row>
      <xdr:rowOff>49771</xdr:rowOff>
    </xdr:to>
    <xdr:sp macro="" textlink="">
      <xdr:nvSpPr>
        <xdr:cNvPr id="370" name="楕円 369"/>
        <xdr:cNvSpPr/>
      </xdr:nvSpPr>
      <xdr:spPr>
        <a:xfrm>
          <a:off x="8699500" y="9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66298</xdr:rowOff>
    </xdr:from>
    <xdr:ext cx="599010" cy="259045"/>
    <xdr:sp macro="" textlink="">
      <xdr:nvSpPr>
        <xdr:cNvPr id="371" name="テキスト ボックス 370"/>
        <xdr:cNvSpPr txBox="1"/>
      </xdr:nvSpPr>
      <xdr:spPr>
        <a:xfrm>
          <a:off x="8450795" y="89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121526</xdr:rowOff>
    </xdr:from>
    <xdr:to>
      <xdr:col>41</xdr:col>
      <xdr:colOff>101600</xdr:colOff>
      <xdr:row>56</xdr:row>
      <xdr:rowOff>51676</xdr:rowOff>
    </xdr:to>
    <xdr:sp macro="" textlink="">
      <xdr:nvSpPr>
        <xdr:cNvPr id="372" name="楕円 371"/>
        <xdr:cNvSpPr/>
      </xdr:nvSpPr>
      <xdr:spPr>
        <a:xfrm>
          <a:off x="7810500" y="95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68203</xdr:rowOff>
    </xdr:from>
    <xdr:ext cx="534377" cy="259045"/>
    <xdr:sp macro="" textlink="">
      <xdr:nvSpPr>
        <xdr:cNvPr id="373" name="テキスト ボックス 372"/>
        <xdr:cNvSpPr txBox="1"/>
      </xdr:nvSpPr>
      <xdr:spPr>
        <a:xfrm>
          <a:off x="7594111" y="93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130073</xdr:rowOff>
    </xdr:from>
    <xdr:to>
      <xdr:col>36</xdr:col>
      <xdr:colOff>165100</xdr:colOff>
      <xdr:row>52</xdr:row>
      <xdr:rowOff>60223</xdr:rowOff>
    </xdr:to>
    <xdr:sp macro="" textlink="">
      <xdr:nvSpPr>
        <xdr:cNvPr id="374" name="楕円 373"/>
        <xdr:cNvSpPr/>
      </xdr:nvSpPr>
      <xdr:spPr>
        <a:xfrm>
          <a:off x="6921500" y="88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76750</xdr:rowOff>
    </xdr:from>
    <xdr:ext cx="599010" cy="259045"/>
    <xdr:sp macro="" textlink="">
      <xdr:nvSpPr>
        <xdr:cNvPr id="375" name="テキスト ボックス 374"/>
        <xdr:cNvSpPr txBox="1"/>
      </xdr:nvSpPr>
      <xdr:spPr>
        <a:xfrm>
          <a:off x="6672795" y="86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9" name="直線コネクタ 398"/>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400"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1" name="直線コネクタ 400"/>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2"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3" name="直線コネクタ 402"/>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156541</xdr:rowOff>
    </xdr:from>
    <xdr:to>
      <xdr:col>55</xdr:col>
      <xdr:colOff>0</xdr:colOff>
      <xdr:row>77</xdr:row>
      <xdr:rowOff>157741</xdr:rowOff>
    </xdr:to>
    <xdr:cxnSp macro="">
      <xdr:nvCxnSpPr>
        <xdr:cNvPr id="404" name="直線コネクタ 403"/>
        <xdr:cNvCxnSpPr/>
      </xdr:nvCxnSpPr>
      <xdr:spPr>
        <a:xfrm>
          <a:off x="9639300" y="13358191"/>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5"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6" name="フローチャート: 判断 405"/>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70816</xdr:rowOff>
    </xdr:from>
    <xdr:to>
      <xdr:col>50</xdr:col>
      <xdr:colOff>114300</xdr:colOff>
      <xdr:row>77</xdr:row>
      <xdr:rowOff>156541</xdr:rowOff>
    </xdr:to>
    <xdr:cxnSp macro="">
      <xdr:nvCxnSpPr>
        <xdr:cNvPr id="407" name="直線コネクタ 406"/>
        <xdr:cNvCxnSpPr/>
      </xdr:nvCxnSpPr>
      <xdr:spPr>
        <a:xfrm>
          <a:off x="8750300" y="1327246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8" name="フローチャート: 判断 407"/>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9" name="テキスト ボックス 408"/>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70816</xdr:rowOff>
    </xdr:from>
    <xdr:to>
      <xdr:col>45</xdr:col>
      <xdr:colOff>177800</xdr:colOff>
      <xdr:row>77</xdr:row>
      <xdr:rowOff>99352</xdr:rowOff>
    </xdr:to>
    <xdr:cxnSp macro="">
      <xdr:nvCxnSpPr>
        <xdr:cNvPr id="410" name="直線コネクタ 409"/>
        <xdr:cNvCxnSpPr/>
      </xdr:nvCxnSpPr>
      <xdr:spPr>
        <a:xfrm flipV="1">
          <a:off x="7861300" y="13272466"/>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1" name="フローチャート: 判断 410"/>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26540</xdr:rowOff>
    </xdr:from>
    <xdr:ext cx="534377" cy="259045"/>
    <xdr:sp macro="" textlink="">
      <xdr:nvSpPr>
        <xdr:cNvPr id="412" name="テキスト ボックス 411"/>
        <xdr:cNvSpPr txBox="1"/>
      </xdr:nvSpPr>
      <xdr:spPr>
        <a:xfrm>
          <a:off x="8483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89065</xdr:rowOff>
    </xdr:from>
    <xdr:to>
      <xdr:col>41</xdr:col>
      <xdr:colOff>50800</xdr:colOff>
      <xdr:row>77</xdr:row>
      <xdr:rowOff>99352</xdr:rowOff>
    </xdr:to>
    <xdr:cxnSp macro="">
      <xdr:nvCxnSpPr>
        <xdr:cNvPr id="413" name="直線コネクタ 412"/>
        <xdr:cNvCxnSpPr/>
      </xdr:nvCxnSpPr>
      <xdr:spPr>
        <a:xfrm>
          <a:off x="6972300" y="12776365"/>
          <a:ext cx="889000" cy="5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4" name="フローチャート: 判断 413"/>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5" name="テキスト ボックス 414"/>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6" name="フローチャート: 判断 415"/>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7" name="テキスト ボックス 416"/>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106941</xdr:rowOff>
    </xdr:from>
    <xdr:to>
      <xdr:col>55</xdr:col>
      <xdr:colOff>50800</xdr:colOff>
      <xdr:row>78</xdr:row>
      <xdr:rowOff>37091</xdr:rowOff>
    </xdr:to>
    <xdr:sp macro="" textlink="">
      <xdr:nvSpPr>
        <xdr:cNvPr id="423" name="楕円 422"/>
        <xdr:cNvSpPr/>
      </xdr:nvSpPr>
      <xdr:spPr>
        <a:xfrm>
          <a:off x="10426700" y="133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85368</xdr:rowOff>
    </xdr:from>
    <xdr:ext cx="534377" cy="259045"/>
    <xdr:sp macro="" textlink="">
      <xdr:nvSpPr>
        <xdr:cNvPr id="424" name="普通建設事業費 （ うち新規整備　）該当値テキスト"/>
        <xdr:cNvSpPr txBox="1"/>
      </xdr:nvSpPr>
      <xdr:spPr>
        <a:xfrm>
          <a:off x="10528300" y="132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105741</xdr:rowOff>
    </xdr:from>
    <xdr:to>
      <xdr:col>50</xdr:col>
      <xdr:colOff>165100</xdr:colOff>
      <xdr:row>78</xdr:row>
      <xdr:rowOff>35891</xdr:rowOff>
    </xdr:to>
    <xdr:sp macro="" textlink="">
      <xdr:nvSpPr>
        <xdr:cNvPr id="425" name="楕円 424"/>
        <xdr:cNvSpPr/>
      </xdr:nvSpPr>
      <xdr:spPr>
        <a:xfrm>
          <a:off x="9588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27018</xdr:rowOff>
    </xdr:from>
    <xdr:ext cx="534377" cy="259045"/>
    <xdr:sp macro="" textlink="">
      <xdr:nvSpPr>
        <xdr:cNvPr id="426" name="テキスト ボックス 425"/>
        <xdr:cNvSpPr txBox="1"/>
      </xdr:nvSpPr>
      <xdr:spPr>
        <a:xfrm>
          <a:off x="9372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20016</xdr:rowOff>
    </xdr:from>
    <xdr:to>
      <xdr:col>46</xdr:col>
      <xdr:colOff>38100</xdr:colOff>
      <xdr:row>77</xdr:row>
      <xdr:rowOff>121616</xdr:rowOff>
    </xdr:to>
    <xdr:sp macro="" textlink="">
      <xdr:nvSpPr>
        <xdr:cNvPr id="427" name="楕円 426"/>
        <xdr:cNvSpPr/>
      </xdr:nvSpPr>
      <xdr:spPr>
        <a:xfrm>
          <a:off x="8699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138143</xdr:rowOff>
    </xdr:from>
    <xdr:ext cx="534377" cy="259045"/>
    <xdr:sp macro="" textlink="">
      <xdr:nvSpPr>
        <xdr:cNvPr id="428" name="テキスト ボックス 427"/>
        <xdr:cNvSpPr txBox="1"/>
      </xdr:nvSpPr>
      <xdr:spPr>
        <a:xfrm>
          <a:off x="8483111" y="129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48552</xdr:rowOff>
    </xdr:from>
    <xdr:to>
      <xdr:col>41</xdr:col>
      <xdr:colOff>101600</xdr:colOff>
      <xdr:row>77</xdr:row>
      <xdr:rowOff>150152</xdr:rowOff>
    </xdr:to>
    <xdr:sp macro="" textlink="">
      <xdr:nvSpPr>
        <xdr:cNvPr id="429" name="楕円 428"/>
        <xdr:cNvSpPr/>
      </xdr:nvSpPr>
      <xdr:spPr>
        <a:xfrm>
          <a:off x="7810500" y="13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141279</xdr:rowOff>
    </xdr:from>
    <xdr:ext cx="534377" cy="259045"/>
    <xdr:sp macro="" textlink="">
      <xdr:nvSpPr>
        <xdr:cNvPr id="430" name="テキスト ボックス 429"/>
        <xdr:cNvSpPr txBox="1"/>
      </xdr:nvSpPr>
      <xdr:spPr>
        <a:xfrm>
          <a:off x="7594111" y="13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38265</xdr:rowOff>
    </xdr:from>
    <xdr:to>
      <xdr:col>36</xdr:col>
      <xdr:colOff>165100</xdr:colOff>
      <xdr:row>74</xdr:row>
      <xdr:rowOff>139865</xdr:rowOff>
    </xdr:to>
    <xdr:sp macro="" textlink="">
      <xdr:nvSpPr>
        <xdr:cNvPr id="431" name="楕円 430"/>
        <xdr:cNvSpPr/>
      </xdr:nvSpPr>
      <xdr:spPr>
        <a:xfrm>
          <a:off x="6921500" y="12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156392</xdr:rowOff>
    </xdr:from>
    <xdr:ext cx="534377" cy="259045"/>
    <xdr:sp macro="" textlink="">
      <xdr:nvSpPr>
        <xdr:cNvPr id="432" name="テキスト ボックス 431"/>
        <xdr:cNvSpPr txBox="1"/>
      </xdr:nvSpPr>
      <xdr:spPr>
        <a:xfrm>
          <a:off x="6705111" y="125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6" name="直線コネクタ 455"/>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7"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8" name="直線コネクタ 457"/>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9"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60" name="直線コネクタ 459"/>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129209</xdr:rowOff>
    </xdr:from>
    <xdr:to>
      <xdr:col>55</xdr:col>
      <xdr:colOff>0</xdr:colOff>
      <xdr:row>95</xdr:row>
      <xdr:rowOff>41529</xdr:rowOff>
    </xdr:to>
    <xdr:cxnSp macro="">
      <xdr:nvCxnSpPr>
        <xdr:cNvPr id="461" name="直線コネクタ 460"/>
        <xdr:cNvCxnSpPr/>
      </xdr:nvCxnSpPr>
      <xdr:spPr>
        <a:xfrm flipV="1">
          <a:off x="9639300" y="16245509"/>
          <a:ext cx="838200" cy="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62"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3" name="フローチャート: 判断 462"/>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131293</xdr:rowOff>
    </xdr:from>
    <xdr:to>
      <xdr:col>50</xdr:col>
      <xdr:colOff>114300</xdr:colOff>
      <xdr:row>95</xdr:row>
      <xdr:rowOff>41529</xdr:rowOff>
    </xdr:to>
    <xdr:cxnSp macro="">
      <xdr:nvCxnSpPr>
        <xdr:cNvPr id="464" name="直線コネクタ 463"/>
        <xdr:cNvCxnSpPr/>
      </xdr:nvCxnSpPr>
      <xdr:spPr>
        <a:xfrm>
          <a:off x="8750300" y="16247593"/>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5" name="フローチャート: 判断 464"/>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6" name="テキスト ボックス 465"/>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131293</xdr:rowOff>
    </xdr:from>
    <xdr:to>
      <xdr:col>45</xdr:col>
      <xdr:colOff>177800</xdr:colOff>
      <xdr:row>95</xdr:row>
      <xdr:rowOff>94755</xdr:rowOff>
    </xdr:to>
    <xdr:cxnSp macro="">
      <xdr:nvCxnSpPr>
        <xdr:cNvPr id="467" name="直線コネクタ 466"/>
        <xdr:cNvCxnSpPr/>
      </xdr:nvCxnSpPr>
      <xdr:spPr>
        <a:xfrm flipV="1">
          <a:off x="7861300" y="16247593"/>
          <a:ext cx="889000" cy="1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8" name="フローチャート: 判断 467"/>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9" name="テキスト ボックス 468"/>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43586</xdr:rowOff>
    </xdr:from>
    <xdr:to>
      <xdr:col>41</xdr:col>
      <xdr:colOff>50800</xdr:colOff>
      <xdr:row>95</xdr:row>
      <xdr:rowOff>94755</xdr:rowOff>
    </xdr:to>
    <xdr:cxnSp macro="">
      <xdr:nvCxnSpPr>
        <xdr:cNvPr id="470" name="直線コネクタ 469"/>
        <xdr:cNvCxnSpPr/>
      </xdr:nvCxnSpPr>
      <xdr:spPr>
        <a:xfrm>
          <a:off x="6972300" y="16331336"/>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1" name="フローチャート: 判断 470"/>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72" name="テキスト ボックス 471"/>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3" name="フローチャート: 判断 472"/>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35031</xdr:rowOff>
    </xdr:from>
    <xdr:ext cx="534377" cy="259045"/>
    <xdr:sp macro="" textlink="">
      <xdr:nvSpPr>
        <xdr:cNvPr id="474" name="テキスト ボックス 473"/>
        <xdr:cNvSpPr txBox="1"/>
      </xdr:nvSpPr>
      <xdr:spPr>
        <a:xfrm>
          <a:off x="6705111" y="166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78409</xdr:rowOff>
    </xdr:from>
    <xdr:to>
      <xdr:col>55</xdr:col>
      <xdr:colOff>50800</xdr:colOff>
      <xdr:row>95</xdr:row>
      <xdr:rowOff>8559</xdr:rowOff>
    </xdr:to>
    <xdr:sp macro="" textlink="">
      <xdr:nvSpPr>
        <xdr:cNvPr id="480" name="楕円 479"/>
        <xdr:cNvSpPr/>
      </xdr:nvSpPr>
      <xdr:spPr>
        <a:xfrm>
          <a:off x="10426700" y="16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101286</xdr:rowOff>
    </xdr:from>
    <xdr:ext cx="534377" cy="259045"/>
    <xdr:sp macro="" textlink="">
      <xdr:nvSpPr>
        <xdr:cNvPr id="481" name="普通建設事業費 （ うち更新整備　）該当値テキスト"/>
        <xdr:cNvSpPr txBox="1"/>
      </xdr:nvSpPr>
      <xdr:spPr>
        <a:xfrm>
          <a:off x="10528300" y="160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162179</xdr:rowOff>
    </xdr:from>
    <xdr:to>
      <xdr:col>50</xdr:col>
      <xdr:colOff>165100</xdr:colOff>
      <xdr:row>95</xdr:row>
      <xdr:rowOff>92329</xdr:rowOff>
    </xdr:to>
    <xdr:sp macro="" textlink="">
      <xdr:nvSpPr>
        <xdr:cNvPr id="482" name="楕円 481"/>
        <xdr:cNvSpPr/>
      </xdr:nvSpPr>
      <xdr:spPr>
        <a:xfrm>
          <a:off x="9588500" y="16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108856</xdr:rowOff>
    </xdr:from>
    <xdr:ext cx="534377" cy="259045"/>
    <xdr:sp macro="" textlink="">
      <xdr:nvSpPr>
        <xdr:cNvPr id="483" name="テキスト ボックス 482"/>
        <xdr:cNvSpPr txBox="1"/>
      </xdr:nvSpPr>
      <xdr:spPr>
        <a:xfrm>
          <a:off x="9372111" y="160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80493</xdr:rowOff>
    </xdr:from>
    <xdr:to>
      <xdr:col>46</xdr:col>
      <xdr:colOff>38100</xdr:colOff>
      <xdr:row>95</xdr:row>
      <xdr:rowOff>10643</xdr:rowOff>
    </xdr:to>
    <xdr:sp macro="" textlink="">
      <xdr:nvSpPr>
        <xdr:cNvPr id="484" name="楕円 483"/>
        <xdr:cNvSpPr/>
      </xdr:nvSpPr>
      <xdr:spPr>
        <a:xfrm>
          <a:off x="8699500" y="161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27170</xdr:rowOff>
    </xdr:from>
    <xdr:ext cx="534377" cy="259045"/>
    <xdr:sp macro="" textlink="">
      <xdr:nvSpPr>
        <xdr:cNvPr id="485" name="テキスト ボックス 484"/>
        <xdr:cNvSpPr txBox="1"/>
      </xdr:nvSpPr>
      <xdr:spPr>
        <a:xfrm>
          <a:off x="8483111" y="159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43955</xdr:rowOff>
    </xdr:from>
    <xdr:to>
      <xdr:col>41</xdr:col>
      <xdr:colOff>101600</xdr:colOff>
      <xdr:row>95</xdr:row>
      <xdr:rowOff>145555</xdr:rowOff>
    </xdr:to>
    <xdr:sp macro="" textlink="">
      <xdr:nvSpPr>
        <xdr:cNvPr id="486" name="楕円 485"/>
        <xdr:cNvSpPr/>
      </xdr:nvSpPr>
      <xdr:spPr>
        <a:xfrm>
          <a:off x="7810500" y="163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162082</xdr:rowOff>
    </xdr:from>
    <xdr:ext cx="534377" cy="259045"/>
    <xdr:sp macro="" textlink="">
      <xdr:nvSpPr>
        <xdr:cNvPr id="487" name="テキスト ボックス 486"/>
        <xdr:cNvSpPr txBox="1"/>
      </xdr:nvSpPr>
      <xdr:spPr>
        <a:xfrm>
          <a:off x="7594111" y="161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164236</xdr:rowOff>
    </xdr:from>
    <xdr:to>
      <xdr:col>36</xdr:col>
      <xdr:colOff>165100</xdr:colOff>
      <xdr:row>95</xdr:row>
      <xdr:rowOff>94386</xdr:rowOff>
    </xdr:to>
    <xdr:sp macro="" textlink="">
      <xdr:nvSpPr>
        <xdr:cNvPr id="488" name="楕円 487"/>
        <xdr:cNvSpPr/>
      </xdr:nvSpPr>
      <xdr:spPr>
        <a:xfrm>
          <a:off x="6921500" y="1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110913</xdr:rowOff>
    </xdr:from>
    <xdr:ext cx="534377" cy="259045"/>
    <xdr:sp macro="" textlink="">
      <xdr:nvSpPr>
        <xdr:cNvPr id="489" name="テキスト ボックス 488"/>
        <xdr:cNvSpPr txBox="1"/>
      </xdr:nvSpPr>
      <xdr:spPr>
        <a:xfrm>
          <a:off x="6705111" y="160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3" name="直線コネクタ 512"/>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6"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7" name="直線コネクタ 516"/>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165456</xdr:rowOff>
    </xdr:from>
    <xdr:to>
      <xdr:col>85</xdr:col>
      <xdr:colOff>127000</xdr:colOff>
      <xdr:row>37</xdr:row>
      <xdr:rowOff>135395</xdr:rowOff>
    </xdr:to>
    <xdr:cxnSp macro="">
      <xdr:nvCxnSpPr>
        <xdr:cNvPr id="518" name="直線コネクタ 517"/>
        <xdr:cNvCxnSpPr/>
      </xdr:nvCxnSpPr>
      <xdr:spPr>
        <a:xfrm>
          <a:off x="15481300" y="6337656"/>
          <a:ext cx="8382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150233</xdr:rowOff>
    </xdr:from>
    <xdr:ext cx="469744" cy="259045"/>
    <xdr:sp macro="" textlink="">
      <xdr:nvSpPr>
        <xdr:cNvPr id="519" name="災害復旧事業費平均値テキスト"/>
        <xdr:cNvSpPr txBox="1"/>
      </xdr:nvSpPr>
      <xdr:spPr>
        <a:xfrm>
          <a:off x="16370300" y="649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20" name="フローチャート: 判断 519"/>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165456</xdr:rowOff>
    </xdr:from>
    <xdr:to>
      <xdr:col>81</xdr:col>
      <xdr:colOff>50800</xdr:colOff>
      <xdr:row>38</xdr:row>
      <xdr:rowOff>18199</xdr:rowOff>
    </xdr:to>
    <xdr:cxnSp macro="">
      <xdr:nvCxnSpPr>
        <xdr:cNvPr id="521" name="直線コネクタ 520"/>
        <xdr:cNvCxnSpPr/>
      </xdr:nvCxnSpPr>
      <xdr:spPr>
        <a:xfrm flipV="1">
          <a:off x="14592300" y="6337656"/>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2" name="フローチャート: 判断 521"/>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23" name="テキスト ボックス 522"/>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18199</xdr:rowOff>
    </xdr:from>
    <xdr:to>
      <xdr:col>76</xdr:col>
      <xdr:colOff>114300</xdr:colOff>
      <xdr:row>39</xdr:row>
      <xdr:rowOff>2883</xdr:rowOff>
    </xdr:to>
    <xdr:cxnSp macro="">
      <xdr:nvCxnSpPr>
        <xdr:cNvPr id="524" name="直線コネクタ 523"/>
        <xdr:cNvCxnSpPr/>
      </xdr:nvCxnSpPr>
      <xdr:spPr>
        <a:xfrm flipV="1">
          <a:off x="13703300" y="6533299"/>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5" name="フローチャート: 判断 524"/>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6" name="テキスト ボックス 525"/>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130975</xdr:rowOff>
    </xdr:from>
    <xdr:to>
      <xdr:col>71</xdr:col>
      <xdr:colOff>177800</xdr:colOff>
      <xdr:row>39</xdr:row>
      <xdr:rowOff>2883</xdr:rowOff>
    </xdr:to>
    <xdr:cxnSp macro="">
      <xdr:nvCxnSpPr>
        <xdr:cNvPr id="527" name="直線コネクタ 526"/>
        <xdr:cNvCxnSpPr/>
      </xdr:nvCxnSpPr>
      <xdr:spPr>
        <a:xfrm>
          <a:off x="12814300" y="6646075"/>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8" name="フローチャート: 判断 527"/>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9" name="テキスト ボックス 528"/>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30" name="フローチャート: 判断 529"/>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1" name="テキスト ボックス 530"/>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84595</xdr:rowOff>
    </xdr:from>
    <xdr:to>
      <xdr:col>85</xdr:col>
      <xdr:colOff>177800</xdr:colOff>
      <xdr:row>38</xdr:row>
      <xdr:rowOff>14745</xdr:rowOff>
    </xdr:to>
    <xdr:sp macro="" textlink="">
      <xdr:nvSpPr>
        <xdr:cNvPr id="537" name="楕円 536"/>
        <xdr:cNvSpPr/>
      </xdr:nvSpPr>
      <xdr:spPr>
        <a:xfrm>
          <a:off x="16268700" y="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107472</xdr:rowOff>
    </xdr:from>
    <xdr:ext cx="469744" cy="259045"/>
    <xdr:sp macro="" textlink="">
      <xdr:nvSpPr>
        <xdr:cNvPr id="538" name="災害復旧事業費該当値テキスト"/>
        <xdr:cNvSpPr txBox="1"/>
      </xdr:nvSpPr>
      <xdr:spPr>
        <a:xfrm>
          <a:off x="16370300" y="62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114656</xdr:rowOff>
    </xdr:from>
    <xdr:to>
      <xdr:col>81</xdr:col>
      <xdr:colOff>101600</xdr:colOff>
      <xdr:row>37</xdr:row>
      <xdr:rowOff>44806</xdr:rowOff>
    </xdr:to>
    <xdr:sp macro="" textlink="">
      <xdr:nvSpPr>
        <xdr:cNvPr id="539" name="楕円 538"/>
        <xdr:cNvSpPr/>
      </xdr:nvSpPr>
      <xdr:spPr>
        <a:xfrm>
          <a:off x="15430500" y="62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61333</xdr:rowOff>
    </xdr:from>
    <xdr:ext cx="534377" cy="259045"/>
    <xdr:sp macro="" textlink="">
      <xdr:nvSpPr>
        <xdr:cNvPr id="540" name="テキスト ボックス 539"/>
        <xdr:cNvSpPr txBox="1"/>
      </xdr:nvSpPr>
      <xdr:spPr>
        <a:xfrm>
          <a:off x="15214111" y="60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138849</xdr:rowOff>
    </xdr:from>
    <xdr:to>
      <xdr:col>76</xdr:col>
      <xdr:colOff>165100</xdr:colOff>
      <xdr:row>38</xdr:row>
      <xdr:rowOff>68999</xdr:rowOff>
    </xdr:to>
    <xdr:sp macro="" textlink="">
      <xdr:nvSpPr>
        <xdr:cNvPr id="541" name="楕円 540"/>
        <xdr:cNvSpPr/>
      </xdr:nvSpPr>
      <xdr:spPr>
        <a:xfrm>
          <a:off x="14541500" y="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85526</xdr:rowOff>
    </xdr:from>
    <xdr:ext cx="469744" cy="259045"/>
    <xdr:sp macro="" textlink="">
      <xdr:nvSpPr>
        <xdr:cNvPr id="542" name="テキスト ボックス 541"/>
        <xdr:cNvSpPr txBox="1"/>
      </xdr:nvSpPr>
      <xdr:spPr>
        <a:xfrm>
          <a:off x="14357428" y="62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123533</xdr:rowOff>
    </xdr:from>
    <xdr:to>
      <xdr:col>72</xdr:col>
      <xdr:colOff>38100</xdr:colOff>
      <xdr:row>39</xdr:row>
      <xdr:rowOff>53683</xdr:rowOff>
    </xdr:to>
    <xdr:sp macro="" textlink="">
      <xdr:nvSpPr>
        <xdr:cNvPr id="543" name="楕円 542"/>
        <xdr:cNvSpPr/>
      </xdr:nvSpPr>
      <xdr:spPr>
        <a:xfrm>
          <a:off x="13652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44810</xdr:rowOff>
    </xdr:from>
    <xdr:ext cx="469744" cy="259045"/>
    <xdr:sp macro="" textlink="">
      <xdr:nvSpPr>
        <xdr:cNvPr id="544" name="テキスト ボックス 543"/>
        <xdr:cNvSpPr txBox="1"/>
      </xdr:nvSpPr>
      <xdr:spPr>
        <a:xfrm>
          <a:off x="13468428" y="673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80175</xdr:rowOff>
    </xdr:from>
    <xdr:to>
      <xdr:col>67</xdr:col>
      <xdr:colOff>101600</xdr:colOff>
      <xdr:row>39</xdr:row>
      <xdr:rowOff>10325</xdr:rowOff>
    </xdr:to>
    <xdr:sp macro="" textlink="">
      <xdr:nvSpPr>
        <xdr:cNvPr id="545" name="楕円 544"/>
        <xdr:cNvSpPr/>
      </xdr:nvSpPr>
      <xdr:spPr>
        <a:xfrm>
          <a:off x="12763500" y="65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1452</xdr:rowOff>
    </xdr:from>
    <xdr:ext cx="469744" cy="259045"/>
    <xdr:sp macro="" textlink="">
      <xdr:nvSpPr>
        <xdr:cNvPr id="546" name="テキスト ボックス 545"/>
        <xdr:cNvSpPr txBox="1"/>
      </xdr:nvSpPr>
      <xdr:spPr>
        <a:xfrm>
          <a:off x="12579428" y="66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20" name="直線コネクタ 619"/>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1"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2" name="直線コネクタ 621"/>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3"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4" name="直線コネクタ 623"/>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11532</xdr:rowOff>
    </xdr:from>
    <xdr:to>
      <xdr:col>85</xdr:col>
      <xdr:colOff>127000</xdr:colOff>
      <xdr:row>74</xdr:row>
      <xdr:rowOff>57252</xdr:rowOff>
    </xdr:to>
    <xdr:cxnSp macro="">
      <xdr:nvCxnSpPr>
        <xdr:cNvPr id="625" name="直線コネクタ 624"/>
        <xdr:cNvCxnSpPr/>
      </xdr:nvCxnSpPr>
      <xdr:spPr>
        <a:xfrm flipV="1">
          <a:off x="15481300" y="126988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6" name="公債費平均値テキスト"/>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7" name="フローチャート: 判断 626"/>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30296</xdr:rowOff>
    </xdr:from>
    <xdr:to>
      <xdr:col>81</xdr:col>
      <xdr:colOff>50800</xdr:colOff>
      <xdr:row>74</xdr:row>
      <xdr:rowOff>57252</xdr:rowOff>
    </xdr:to>
    <xdr:cxnSp macro="">
      <xdr:nvCxnSpPr>
        <xdr:cNvPr id="628" name="直線コネクタ 627"/>
        <xdr:cNvCxnSpPr/>
      </xdr:nvCxnSpPr>
      <xdr:spPr>
        <a:xfrm>
          <a:off x="14592300" y="12717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9" name="フローチャート: 判断 628"/>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30" name="テキスト ボックス 629"/>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1073</xdr:rowOff>
    </xdr:from>
    <xdr:to>
      <xdr:col>76</xdr:col>
      <xdr:colOff>114300</xdr:colOff>
      <xdr:row>74</xdr:row>
      <xdr:rowOff>30296</xdr:rowOff>
    </xdr:to>
    <xdr:cxnSp macro="">
      <xdr:nvCxnSpPr>
        <xdr:cNvPr id="631" name="直線コネクタ 630"/>
        <xdr:cNvCxnSpPr/>
      </xdr:nvCxnSpPr>
      <xdr:spPr>
        <a:xfrm>
          <a:off x="13703300" y="12688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2" name="フローチャート: 判断 631"/>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33" name="テキスト ボックス 632"/>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1073</xdr:rowOff>
    </xdr:from>
    <xdr:to>
      <xdr:col>71</xdr:col>
      <xdr:colOff>177800</xdr:colOff>
      <xdr:row>74</xdr:row>
      <xdr:rowOff>14637</xdr:rowOff>
    </xdr:to>
    <xdr:cxnSp macro="">
      <xdr:nvCxnSpPr>
        <xdr:cNvPr id="634" name="直線コネクタ 633"/>
        <xdr:cNvCxnSpPr/>
      </xdr:nvCxnSpPr>
      <xdr:spPr>
        <a:xfrm flipV="1">
          <a:off x="12814300" y="1268837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5" name="フローチャート: 判断 634"/>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6" name="テキスト ボックス 635"/>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7" name="フローチャート: 判断 636"/>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8" name="テキスト ボックス 637"/>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132182</xdr:rowOff>
    </xdr:from>
    <xdr:to>
      <xdr:col>85</xdr:col>
      <xdr:colOff>177800</xdr:colOff>
      <xdr:row>74</xdr:row>
      <xdr:rowOff>62332</xdr:rowOff>
    </xdr:to>
    <xdr:sp macro="" textlink="">
      <xdr:nvSpPr>
        <xdr:cNvPr id="644" name="楕円 643"/>
        <xdr:cNvSpPr/>
      </xdr:nvSpPr>
      <xdr:spPr>
        <a:xfrm>
          <a:off x="16268700" y="126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155059</xdr:rowOff>
    </xdr:from>
    <xdr:ext cx="534377" cy="259045"/>
    <xdr:sp macro="" textlink="">
      <xdr:nvSpPr>
        <xdr:cNvPr id="645" name="公債費該当値テキスト"/>
        <xdr:cNvSpPr txBox="1"/>
      </xdr:nvSpPr>
      <xdr:spPr>
        <a:xfrm>
          <a:off x="16370300" y="124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6452</xdr:rowOff>
    </xdr:from>
    <xdr:to>
      <xdr:col>81</xdr:col>
      <xdr:colOff>101600</xdr:colOff>
      <xdr:row>74</xdr:row>
      <xdr:rowOff>108052</xdr:rowOff>
    </xdr:to>
    <xdr:sp macro="" textlink="">
      <xdr:nvSpPr>
        <xdr:cNvPr id="646" name="楕円 645"/>
        <xdr:cNvSpPr/>
      </xdr:nvSpPr>
      <xdr:spPr>
        <a:xfrm>
          <a:off x="15430500" y="12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124579</xdr:rowOff>
    </xdr:from>
    <xdr:ext cx="534377" cy="259045"/>
    <xdr:sp macro="" textlink="">
      <xdr:nvSpPr>
        <xdr:cNvPr id="647" name="テキスト ボックス 646"/>
        <xdr:cNvSpPr txBox="1"/>
      </xdr:nvSpPr>
      <xdr:spPr>
        <a:xfrm>
          <a:off x="15214111" y="124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150946</xdr:rowOff>
    </xdr:from>
    <xdr:to>
      <xdr:col>76</xdr:col>
      <xdr:colOff>165100</xdr:colOff>
      <xdr:row>74</xdr:row>
      <xdr:rowOff>81096</xdr:rowOff>
    </xdr:to>
    <xdr:sp macro="" textlink="">
      <xdr:nvSpPr>
        <xdr:cNvPr id="648" name="楕円 647"/>
        <xdr:cNvSpPr/>
      </xdr:nvSpPr>
      <xdr:spPr>
        <a:xfrm>
          <a:off x="14541500" y="126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97623</xdr:rowOff>
    </xdr:from>
    <xdr:ext cx="534377" cy="259045"/>
    <xdr:sp macro="" textlink="">
      <xdr:nvSpPr>
        <xdr:cNvPr id="649" name="テキスト ボックス 648"/>
        <xdr:cNvSpPr txBox="1"/>
      </xdr:nvSpPr>
      <xdr:spPr>
        <a:xfrm>
          <a:off x="14325111" y="124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121723</xdr:rowOff>
    </xdr:from>
    <xdr:to>
      <xdr:col>72</xdr:col>
      <xdr:colOff>38100</xdr:colOff>
      <xdr:row>74</xdr:row>
      <xdr:rowOff>51873</xdr:rowOff>
    </xdr:to>
    <xdr:sp macro="" textlink="">
      <xdr:nvSpPr>
        <xdr:cNvPr id="650" name="楕円 649"/>
        <xdr:cNvSpPr/>
      </xdr:nvSpPr>
      <xdr:spPr>
        <a:xfrm>
          <a:off x="13652500" y="126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68400</xdr:rowOff>
    </xdr:from>
    <xdr:ext cx="534377" cy="259045"/>
    <xdr:sp macro="" textlink="">
      <xdr:nvSpPr>
        <xdr:cNvPr id="651" name="テキスト ボックス 650"/>
        <xdr:cNvSpPr txBox="1"/>
      </xdr:nvSpPr>
      <xdr:spPr>
        <a:xfrm>
          <a:off x="13436111" y="124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135287</xdr:rowOff>
    </xdr:from>
    <xdr:to>
      <xdr:col>67</xdr:col>
      <xdr:colOff>101600</xdr:colOff>
      <xdr:row>74</xdr:row>
      <xdr:rowOff>65437</xdr:rowOff>
    </xdr:to>
    <xdr:sp macro="" textlink="">
      <xdr:nvSpPr>
        <xdr:cNvPr id="652" name="楕円 651"/>
        <xdr:cNvSpPr/>
      </xdr:nvSpPr>
      <xdr:spPr>
        <a:xfrm>
          <a:off x="12763500" y="126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81964</xdr:rowOff>
    </xdr:from>
    <xdr:ext cx="534377" cy="259045"/>
    <xdr:sp macro="" textlink="">
      <xdr:nvSpPr>
        <xdr:cNvPr id="653" name="テキスト ボックス 652"/>
        <xdr:cNvSpPr txBox="1"/>
      </xdr:nvSpPr>
      <xdr:spPr>
        <a:xfrm>
          <a:off x="12547111" y="124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5" name="直線コネクタ 674"/>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6"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7" name="直線コネクタ 676"/>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8"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9" name="直線コネクタ 678"/>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49701</xdr:rowOff>
    </xdr:from>
    <xdr:to>
      <xdr:col>85</xdr:col>
      <xdr:colOff>127000</xdr:colOff>
      <xdr:row>96</xdr:row>
      <xdr:rowOff>85956</xdr:rowOff>
    </xdr:to>
    <xdr:cxnSp macro="">
      <xdr:nvCxnSpPr>
        <xdr:cNvPr id="680" name="直線コネクタ 679"/>
        <xdr:cNvCxnSpPr/>
      </xdr:nvCxnSpPr>
      <xdr:spPr>
        <a:xfrm flipV="1">
          <a:off x="15481300" y="15651651"/>
          <a:ext cx="838200" cy="89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45015</xdr:rowOff>
    </xdr:from>
    <xdr:ext cx="534377" cy="259045"/>
    <xdr:sp macro="" textlink="">
      <xdr:nvSpPr>
        <xdr:cNvPr id="681" name="積立金平均値テキスト"/>
        <xdr:cNvSpPr txBox="1"/>
      </xdr:nvSpPr>
      <xdr:spPr>
        <a:xfrm>
          <a:off x="16370300" y="16504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2" name="フローチャート: 判断 681"/>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80995</xdr:rowOff>
    </xdr:from>
    <xdr:to>
      <xdr:col>81</xdr:col>
      <xdr:colOff>50800</xdr:colOff>
      <xdr:row>96</xdr:row>
      <xdr:rowOff>85956</xdr:rowOff>
    </xdr:to>
    <xdr:cxnSp macro="">
      <xdr:nvCxnSpPr>
        <xdr:cNvPr id="683" name="直線コネクタ 682"/>
        <xdr:cNvCxnSpPr/>
      </xdr:nvCxnSpPr>
      <xdr:spPr>
        <a:xfrm>
          <a:off x="14592300" y="16368745"/>
          <a:ext cx="889000" cy="1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4" name="フローチャート: 判断 683"/>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5" name="テキスト ボックス 684"/>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80995</xdr:rowOff>
    </xdr:from>
    <xdr:to>
      <xdr:col>76</xdr:col>
      <xdr:colOff>114300</xdr:colOff>
      <xdr:row>96</xdr:row>
      <xdr:rowOff>126281</xdr:rowOff>
    </xdr:to>
    <xdr:cxnSp macro="">
      <xdr:nvCxnSpPr>
        <xdr:cNvPr id="686" name="直線コネクタ 685"/>
        <xdr:cNvCxnSpPr/>
      </xdr:nvCxnSpPr>
      <xdr:spPr>
        <a:xfrm flipV="1">
          <a:off x="13703300" y="16368745"/>
          <a:ext cx="889000" cy="2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7" name="フローチャート: 判断 686"/>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40352</xdr:rowOff>
    </xdr:from>
    <xdr:ext cx="534377" cy="259045"/>
    <xdr:sp macro="" textlink="">
      <xdr:nvSpPr>
        <xdr:cNvPr id="688" name="テキスト ボックス 687"/>
        <xdr:cNvSpPr txBox="1"/>
      </xdr:nvSpPr>
      <xdr:spPr>
        <a:xfrm>
          <a:off x="14325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17810</xdr:rowOff>
    </xdr:from>
    <xdr:to>
      <xdr:col>71</xdr:col>
      <xdr:colOff>177800</xdr:colOff>
      <xdr:row>96</xdr:row>
      <xdr:rowOff>126281</xdr:rowOff>
    </xdr:to>
    <xdr:cxnSp macro="">
      <xdr:nvCxnSpPr>
        <xdr:cNvPr id="689" name="直線コネクタ 688"/>
        <xdr:cNvCxnSpPr/>
      </xdr:nvCxnSpPr>
      <xdr:spPr>
        <a:xfrm>
          <a:off x="12814300" y="16477010"/>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0" name="フローチャート: 判断 689"/>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1" name="テキスト ボックス 690"/>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2" name="フローチャート: 判断 691"/>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6131</xdr:rowOff>
    </xdr:from>
    <xdr:ext cx="534377" cy="259045"/>
    <xdr:sp macro="" textlink="">
      <xdr:nvSpPr>
        <xdr:cNvPr id="693" name="テキスト ボックス 692"/>
        <xdr:cNvSpPr txBox="1"/>
      </xdr:nvSpPr>
      <xdr:spPr>
        <a:xfrm>
          <a:off x="12547111" y="166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170351</xdr:rowOff>
    </xdr:from>
    <xdr:to>
      <xdr:col>85</xdr:col>
      <xdr:colOff>177800</xdr:colOff>
      <xdr:row>91</xdr:row>
      <xdr:rowOff>100501</xdr:rowOff>
    </xdr:to>
    <xdr:sp macro="" textlink="">
      <xdr:nvSpPr>
        <xdr:cNvPr id="699" name="楕円 698"/>
        <xdr:cNvSpPr/>
      </xdr:nvSpPr>
      <xdr:spPr>
        <a:xfrm>
          <a:off x="16268700" y="156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123378</xdr:rowOff>
    </xdr:from>
    <xdr:ext cx="534377" cy="259045"/>
    <xdr:sp macro="" textlink="">
      <xdr:nvSpPr>
        <xdr:cNvPr id="700" name="積立金該当値テキスト"/>
        <xdr:cNvSpPr txBox="1"/>
      </xdr:nvSpPr>
      <xdr:spPr>
        <a:xfrm>
          <a:off x="16370300" y="155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35156</xdr:rowOff>
    </xdr:from>
    <xdr:to>
      <xdr:col>81</xdr:col>
      <xdr:colOff>101600</xdr:colOff>
      <xdr:row>96</xdr:row>
      <xdr:rowOff>136756</xdr:rowOff>
    </xdr:to>
    <xdr:sp macro="" textlink="">
      <xdr:nvSpPr>
        <xdr:cNvPr id="701" name="楕円 700"/>
        <xdr:cNvSpPr/>
      </xdr:nvSpPr>
      <xdr:spPr>
        <a:xfrm>
          <a:off x="15430500" y="164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153283</xdr:rowOff>
    </xdr:from>
    <xdr:ext cx="534377" cy="259045"/>
    <xdr:sp macro="" textlink="">
      <xdr:nvSpPr>
        <xdr:cNvPr id="702" name="テキスト ボックス 701"/>
        <xdr:cNvSpPr txBox="1"/>
      </xdr:nvSpPr>
      <xdr:spPr>
        <a:xfrm>
          <a:off x="15214111" y="162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30195</xdr:rowOff>
    </xdr:from>
    <xdr:to>
      <xdr:col>76</xdr:col>
      <xdr:colOff>165100</xdr:colOff>
      <xdr:row>95</xdr:row>
      <xdr:rowOff>131795</xdr:rowOff>
    </xdr:to>
    <xdr:sp macro="" textlink="">
      <xdr:nvSpPr>
        <xdr:cNvPr id="703" name="楕円 702"/>
        <xdr:cNvSpPr/>
      </xdr:nvSpPr>
      <xdr:spPr>
        <a:xfrm>
          <a:off x="14541500" y="16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148322</xdr:rowOff>
    </xdr:from>
    <xdr:ext cx="534377" cy="259045"/>
    <xdr:sp macro="" textlink="">
      <xdr:nvSpPr>
        <xdr:cNvPr id="704" name="テキスト ボックス 703"/>
        <xdr:cNvSpPr txBox="1"/>
      </xdr:nvSpPr>
      <xdr:spPr>
        <a:xfrm>
          <a:off x="14325111" y="160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75481</xdr:rowOff>
    </xdr:from>
    <xdr:to>
      <xdr:col>72</xdr:col>
      <xdr:colOff>38100</xdr:colOff>
      <xdr:row>97</xdr:row>
      <xdr:rowOff>5631</xdr:rowOff>
    </xdr:to>
    <xdr:sp macro="" textlink="">
      <xdr:nvSpPr>
        <xdr:cNvPr id="705" name="楕円 704"/>
        <xdr:cNvSpPr/>
      </xdr:nvSpPr>
      <xdr:spPr>
        <a:xfrm>
          <a:off x="13652500" y="165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22158</xdr:rowOff>
    </xdr:from>
    <xdr:ext cx="534377" cy="259045"/>
    <xdr:sp macro="" textlink="">
      <xdr:nvSpPr>
        <xdr:cNvPr id="706" name="テキスト ボックス 705"/>
        <xdr:cNvSpPr txBox="1"/>
      </xdr:nvSpPr>
      <xdr:spPr>
        <a:xfrm>
          <a:off x="13436111" y="163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138460</xdr:rowOff>
    </xdr:from>
    <xdr:to>
      <xdr:col>67</xdr:col>
      <xdr:colOff>101600</xdr:colOff>
      <xdr:row>96</xdr:row>
      <xdr:rowOff>68610</xdr:rowOff>
    </xdr:to>
    <xdr:sp macro="" textlink="">
      <xdr:nvSpPr>
        <xdr:cNvPr id="707" name="楕円 706"/>
        <xdr:cNvSpPr/>
      </xdr:nvSpPr>
      <xdr:spPr>
        <a:xfrm>
          <a:off x="12763500" y="16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85137</xdr:rowOff>
    </xdr:from>
    <xdr:ext cx="534377" cy="259045"/>
    <xdr:sp macro="" textlink="">
      <xdr:nvSpPr>
        <xdr:cNvPr id="708" name="テキスト ボックス 707"/>
        <xdr:cNvSpPr txBox="1"/>
      </xdr:nvSpPr>
      <xdr:spPr>
        <a:xfrm>
          <a:off x="12547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4" name="直線コネクタ 733"/>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7"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8" name="直線コネクタ 737"/>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76781</xdr:rowOff>
    </xdr:from>
    <xdr:to>
      <xdr:col>116</xdr:col>
      <xdr:colOff>63500</xdr:colOff>
      <xdr:row>38</xdr:row>
      <xdr:rowOff>88211</xdr:rowOff>
    </xdr:to>
    <xdr:cxnSp macro="">
      <xdr:nvCxnSpPr>
        <xdr:cNvPr id="739" name="直線コネクタ 738"/>
        <xdr:cNvCxnSpPr/>
      </xdr:nvCxnSpPr>
      <xdr:spPr>
        <a:xfrm flipV="1">
          <a:off x="21323300" y="6248981"/>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112829</xdr:rowOff>
    </xdr:from>
    <xdr:ext cx="469744" cy="259045"/>
    <xdr:sp macro="" textlink="">
      <xdr:nvSpPr>
        <xdr:cNvPr id="740" name="投資及び出資金平均値テキスト"/>
        <xdr:cNvSpPr txBox="1"/>
      </xdr:nvSpPr>
      <xdr:spPr>
        <a:xfrm>
          <a:off x="22212300" y="64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1" name="フローチャート: 判断 740"/>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88211</xdr:rowOff>
    </xdr:from>
    <xdr:to>
      <xdr:col>111</xdr:col>
      <xdr:colOff>177800</xdr:colOff>
      <xdr:row>38</xdr:row>
      <xdr:rowOff>93327</xdr:rowOff>
    </xdr:to>
    <xdr:cxnSp macro="">
      <xdr:nvCxnSpPr>
        <xdr:cNvPr id="742" name="直線コネクタ 741"/>
        <xdr:cNvCxnSpPr/>
      </xdr:nvCxnSpPr>
      <xdr:spPr>
        <a:xfrm flipV="1">
          <a:off x="20434300" y="6603311"/>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3" name="フローチャート: 判断 742"/>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143745</xdr:rowOff>
    </xdr:from>
    <xdr:ext cx="469744" cy="259045"/>
    <xdr:sp macro="" textlink="">
      <xdr:nvSpPr>
        <xdr:cNvPr id="744" name="テキスト ボックス 743"/>
        <xdr:cNvSpPr txBox="1"/>
      </xdr:nvSpPr>
      <xdr:spPr>
        <a:xfrm>
          <a:off x="21088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93327</xdr:rowOff>
    </xdr:from>
    <xdr:to>
      <xdr:col>107</xdr:col>
      <xdr:colOff>50800</xdr:colOff>
      <xdr:row>38</xdr:row>
      <xdr:rowOff>103233</xdr:rowOff>
    </xdr:to>
    <xdr:cxnSp macro="">
      <xdr:nvCxnSpPr>
        <xdr:cNvPr id="745" name="直線コネクタ 744"/>
        <xdr:cNvCxnSpPr/>
      </xdr:nvCxnSpPr>
      <xdr:spPr>
        <a:xfrm flipV="1">
          <a:off x="19545300" y="66084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6" name="フローチャート: 判断 745"/>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147011</xdr:rowOff>
    </xdr:from>
    <xdr:ext cx="469744" cy="259045"/>
    <xdr:sp macro="" textlink="">
      <xdr:nvSpPr>
        <xdr:cNvPr id="747" name="テキスト ボックス 746"/>
        <xdr:cNvSpPr txBox="1"/>
      </xdr:nvSpPr>
      <xdr:spPr>
        <a:xfrm>
          <a:off x="20199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81461</xdr:rowOff>
    </xdr:from>
    <xdr:to>
      <xdr:col>102</xdr:col>
      <xdr:colOff>114300</xdr:colOff>
      <xdr:row>38</xdr:row>
      <xdr:rowOff>103233</xdr:rowOff>
    </xdr:to>
    <xdr:cxnSp macro="">
      <xdr:nvCxnSpPr>
        <xdr:cNvPr id="748" name="直線コネクタ 747"/>
        <xdr:cNvCxnSpPr/>
      </xdr:nvCxnSpPr>
      <xdr:spPr>
        <a:xfrm>
          <a:off x="18656300" y="6425111"/>
          <a:ext cx="889000" cy="19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9" name="フローチャート: 判断 748"/>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50" name="テキスト ボックス 749"/>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1" name="フローチャート: 判断 750"/>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156154</xdr:rowOff>
    </xdr:from>
    <xdr:ext cx="469744" cy="259045"/>
    <xdr:sp macro="" textlink="">
      <xdr:nvSpPr>
        <xdr:cNvPr id="752" name="テキスト ボックス 751"/>
        <xdr:cNvSpPr txBox="1"/>
      </xdr:nvSpPr>
      <xdr:spPr>
        <a:xfrm>
          <a:off x="18421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25981</xdr:rowOff>
    </xdr:from>
    <xdr:to>
      <xdr:col>116</xdr:col>
      <xdr:colOff>114300</xdr:colOff>
      <xdr:row>36</xdr:row>
      <xdr:rowOff>127581</xdr:rowOff>
    </xdr:to>
    <xdr:sp macro="" textlink="">
      <xdr:nvSpPr>
        <xdr:cNvPr id="758" name="楕円 757"/>
        <xdr:cNvSpPr/>
      </xdr:nvSpPr>
      <xdr:spPr>
        <a:xfrm>
          <a:off x="22110700" y="61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48858</xdr:rowOff>
    </xdr:from>
    <xdr:ext cx="469744" cy="259045"/>
    <xdr:sp macro="" textlink="">
      <xdr:nvSpPr>
        <xdr:cNvPr id="759" name="投資及び出資金該当値テキスト"/>
        <xdr:cNvSpPr txBox="1"/>
      </xdr:nvSpPr>
      <xdr:spPr>
        <a:xfrm>
          <a:off x="22212300" y="604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37411</xdr:rowOff>
    </xdr:from>
    <xdr:to>
      <xdr:col>112</xdr:col>
      <xdr:colOff>38100</xdr:colOff>
      <xdr:row>38</xdr:row>
      <xdr:rowOff>139011</xdr:rowOff>
    </xdr:to>
    <xdr:sp macro="" textlink="">
      <xdr:nvSpPr>
        <xdr:cNvPr id="760" name="楕円 759"/>
        <xdr:cNvSpPr/>
      </xdr:nvSpPr>
      <xdr:spPr>
        <a:xfrm>
          <a:off x="21272500" y="65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155538</xdr:rowOff>
    </xdr:from>
    <xdr:ext cx="469744" cy="259045"/>
    <xdr:sp macro="" textlink="">
      <xdr:nvSpPr>
        <xdr:cNvPr id="761" name="テキスト ボックス 760"/>
        <xdr:cNvSpPr txBox="1"/>
      </xdr:nvSpPr>
      <xdr:spPr>
        <a:xfrm>
          <a:off x="21088428"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42527</xdr:rowOff>
    </xdr:from>
    <xdr:to>
      <xdr:col>107</xdr:col>
      <xdr:colOff>101600</xdr:colOff>
      <xdr:row>38</xdr:row>
      <xdr:rowOff>144127</xdr:rowOff>
    </xdr:to>
    <xdr:sp macro="" textlink="">
      <xdr:nvSpPr>
        <xdr:cNvPr id="762" name="楕円 761"/>
        <xdr:cNvSpPr/>
      </xdr:nvSpPr>
      <xdr:spPr>
        <a:xfrm>
          <a:off x="20383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160654</xdr:rowOff>
    </xdr:from>
    <xdr:ext cx="469744" cy="259045"/>
    <xdr:sp macro="" textlink="">
      <xdr:nvSpPr>
        <xdr:cNvPr id="763" name="テキスト ボックス 762"/>
        <xdr:cNvSpPr txBox="1"/>
      </xdr:nvSpPr>
      <xdr:spPr>
        <a:xfrm>
          <a:off x="20199428"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52433</xdr:rowOff>
    </xdr:from>
    <xdr:to>
      <xdr:col>102</xdr:col>
      <xdr:colOff>165100</xdr:colOff>
      <xdr:row>38</xdr:row>
      <xdr:rowOff>154033</xdr:rowOff>
    </xdr:to>
    <xdr:sp macro="" textlink="">
      <xdr:nvSpPr>
        <xdr:cNvPr id="764" name="楕円 763"/>
        <xdr:cNvSpPr/>
      </xdr:nvSpPr>
      <xdr:spPr>
        <a:xfrm>
          <a:off x="19494500" y="65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145160</xdr:rowOff>
    </xdr:from>
    <xdr:ext cx="469744" cy="259045"/>
    <xdr:sp macro="" textlink="">
      <xdr:nvSpPr>
        <xdr:cNvPr id="765" name="テキスト ボックス 764"/>
        <xdr:cNvSpPr txBox="1"/>
      </xdr:nvSpPr>
      <xdr:spPr>
        <a:xfrm>
          <a:off x="19310428" y="666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30661</xdr:rowOff>
    </xdr:from>
    <xdr:to>
      <xdr:col>98</xdr:col>
      <xdr:colOff>38100</xdr:colOff>
      <xdr:row>37</xdr:row>
      <xdr:rowOff>132261</xdr:rowOff>
    </xdr:to>
    <xdr:sp macro="" textlink="">
      <xdr:nvSpPr>
        <xdr:cNvPr id="766" name="楕円 765"/>
        <xdr:cNvSpPr/>
      </xdr:nvSpPr>
      <xdr:spPr>
        <a:xfrm>
          <a:off x="18605500" y="63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148788</xdr:rowOff>
    </xdr:from>
    <xdr:ext cx="469744" cy="259045"/>
    <xdr:sp macro="" textlink="">
      <xdr:nvSpPr>
        <xdr:cNvPr id="767" name="テキスト ボックス 766"/>
        <xdr:cNvSpPr txBox="1"/>
      </xdr:nvSpPr>
      <xdr:spPr>
        <a:xfrm>
          <a:off x="18421428" y="61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9" name="直線コネクタ 788"/>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2"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3" name="直線コネクタ 792"/>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75555</xdr:rowOff>
    </xdr:from>
    <xdr:to>
      <xdr:col>116</xdr:col>
      <xdr:colOff>63500</xdr:colOff>
      <xdr:row>57</xdr:row>
      <xdr:rowOff>84196</xdr:rowOff>
    </xdr:to>
    <xdr:cxnSp macro="">
      <xdr:nvCxnSpPr>
        <xdr:cNvPr id="794" name="直線コネクタ 793"/>
        <xdr:cNvCxnSpPr/>
      </xdr:nvCxnSpPr>
      <xdr:spPr>
        <a:xfrm>
          <a:off x="21323300" y="9848205"/>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5" name="貸付金平均値テキスト"/>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6" name="フローチャート: 判断 795"/>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75555</xdr:rowOff>
    </xdr:from>
    <xdr:to>
      <xdr:col>111</xdr:col>
      <xdr:colOff>177800</xdr:colOff>
      <xdr:row>57</xdr:row>
      <xdr:rowOff>77841</xdr:rowOff>
    </xdr:to>
    <xdr:cxnSp macro="">
      <xdr:nvCxnSpPr>
        <xdr:cNvPr id="797" name="直線コネクタ 796"/>
        <xdr:cNvCxnSpPr/>
      </xdr:nvCxnSpPr>
      <xdr:spPr>
        <a:xfrm flipV="1">
          <a:off x="20434300" y="9848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8" name="フローチャート: 判断 797"/>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9" name="テキスト ボックス 798"/>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77841</xdr:rowOff>
    </xdr:from>
    <xdr:to>
      <xdr:col>107</xdr:col>
      <xdr:colOff>50800</xdr:colOff>
      <xdr:row>57</xdr:row>
      <xdr:rowOff>80173</xdr:rowOff>
    </xdr:to>
    <xdr:cxnSp macro="">
      <xdr:nvCxnSpPr>
        <xdr:cNvPr id="800" name="直線コネクタ 799"/>
        <xdr:cNvCxnSpPr/>
      </xdr:nvCxnSpPr>
      <xdr:spPr>
        <a:xfrm flipV="1">
          <a:off x="19545300" y="985049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1" name="フローチャート: 判断 800"/>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802" name="テキスト ボックス 801"/>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80173</xdr:rowOff>
    </xdr:from>
    <xdr:to>
      <xdr:col>102</xdr:col>
      <xdr:colOff>114300</xdr:colOff>
      <xdr:row>57</xdr:row>
      <xdr:rowOff>82093</xdr:rowOff>
    </xdr:to>
    <xdr:cxnSp macro="">
      <xdr:nvCxnSpPr>
        <xdr:cNvPr id="803" name="直線コネクタ 802"/>
        <xdr:cNvCxnSpPr/>
      </xdr:nvCxnSpPr>
      <xdr:spPr>
        <a:xfrm flipV="1">
          <a:off x="18656300" y="98528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4" name="フローチャート: 判断 803"/>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5" name="テキスト ボックス 804"/>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6" name="フローチャート: 判断 805"/>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7" name="テキスト ボックス 806"/>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33396</xdr:rowOff>
    </xdr:from>
    <xdr:to>
      <xdr:col>116</xdr:col>
      <xdr:colOff>114300</xdr:colOff>
      <xdr:row>57</xdr:row>
      <xdr:rowOff>134996</xdr:rowOff>
    </xdr:to>
    <xdr:sp macro="" textlink="">
      <xdr:nvSpPr>
        <xdr:cNvPr id="813" name="楕円 812"/>
        <xdr:cNvSpPr/>
      </xdr:nvSpPr>
      <xdr:spPr>
        <a:xfrm>
          <a:off x="221107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11823</xdr:rowOff>
    </xdr:from>
    <xdr:ext cx="469744" cy="259045"/>
    <xdr:sp macro="" textlink="">
      <xdr:nvSpPr>
        <xdr:cNvPr id="814" name="貸付金該当値テキスト"/>
        <xdr:cNvSpPr txBox="1"/>
      </xdr:nvSpPr>
      <xdr:spPr>
        <a:xfrm>
          <a:off x="22212300" y="97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24755</xdr:rowOff>
    </xdr:from>
    <xdr:to>
      <xdr:col>112</xdr:col>
      <xdr:colOff>38100</xdr:colOff>
      <xdr:row>57</xdr:row>
      <xdr:rowOff>126355</xdr:rowOff>
    </xdr:to>
    <xdr:sp macro="" textlink="">
      <xdr:nvSpPr>
        <xdr:cNvPr id="815" name="楕円 814"/>
        <xdr:cNvSpPr/>
      </xdr:nvSpPr>
      <xdr:spPr>
        <a:xfrm>
          <a:off x="212725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117482</xdr:rowOff>
    </xdr:from>
    <xdr:ext cx="469744" cy="259045"/>
    <xdr:sp macro="" textlink="">
      <xdr:nvSpPr>
        <xdr:cNvPr id="816" name="テキスト ボックス 815"/>
        <xdr:cNvSpPr txBox="1"/>
      </xdr:nvSpPr>
      <xdr:spPr>
        <a:xfrm>
          <a:off x="21088428" y="98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27041</xdr:rowOff>
    </xdr:from>
    <xdr:to>
      <xdr:col>107</xdr:col>
      <xdr:colOff>101600</xdr:colOff>
      <xdr:row>57</xdr:row>
      <xdr:rowOff>128641</xdr:rowOff>
    </xdr:to>
    <xdr:sp macro="" textlink="">
      <xdr:nvSpPr>
        <xdr:cNvPr id="817" name="楕円 816"/>
        <xdr:cNvSpPr/>
      </xdr:nvSpPr>
      <xdr:spPr>
        <a:xfrm>
          <a:off x="203835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119768</xdr:rowOff>
    </xdr:from>
    <xdr:ext cx="469744" cy="259045"/>
    <xdr:sp macro="" textlink="">
      <xdr:nvSpPr>
        <xdr:cNvPr id="818" name="テキスト ボックス 817"/>
        <xdr:cNvSpPr txBox="1"/>
      </xdr:nvSpPr>
      <xdr:spPr>
        <a:xfrm>
          <a:off x="20199428" y="98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29373</xdr:rowOff>
    </xdr:from>
    <xdr:to>
      <xdr:col>102</xdr:col>
      <xdr:colOff>165100</xdr:colOff>
      <xdr:row>57</xdr:row>
      <xdr:rowOff>130973</xdr:rowOff>
    </xdr:to>
    <xdr:sp macro="" textlink="">
      <xdr:nvSpPr>
        <xdr:cNvPr id="819" name="楕円 818"/>
        <xdr:cNvSpPr/>
      </xdr:nvSpPr>
      <xdr:spPr>
        <a:xfrm>
          <a:off x="19494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122100</xdr:rowOff>
    </xdr:from>
    <xdr:ext cx="469744" cy="259045"/>
    <xdr:sp macro="" textlink="">
      <xdr:nvSpPr>
        <xdr:cNvPr id="820" name="テキスト ボックス 819"/>
        <xdr:cNvSpPr txBox="1"/>
      </xdr:nvSpPr>
      <xdr:spPr>
        <a:xfrm>
          <a:off x="19310428" y="98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31293</xdr:rowOff>
    </xdr:from>
    <xdr:to>
      <xdr:col>98</xdr:col>
      <xdr:colOff>38100</xdr:colOff>
      <xdr:row>57</xdr:row>
      <xdr:rowOff>132893</xdr:rowOff>
    </xdr:to>
    <xdr:sp macro="" textlink="">
      <xdr:nvSpPr>
        <xdr:cNvPr id="821" name="楕円 820"/>
        <xdr:cNvSpPr/>
      </xdr:nvSpPr>
      <xdr:spPr>
        <a:xfrm>
          <a:off x="18605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124020</xdr:rowOff>
    </xdr:from>
    <xdr:ext cx="469744" cy="259045"/>
    <xdr:sp macro="" textlink="">
      <xdr:nvSpPr>
        <xdr:cNvPr id="822" name="テキスト ボックス 821"/>
        <xdr:cNvSpPr txBox="1"/>
      </xdr:nvSpPr>
      <xdr:spPr>
        <a:xfrm>
          <a:off x="18421428" y="98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3" name="テキスト ボックス 84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5" name="テキスト ボックス 84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136892</xdr:rowOff>
    </xdr:from>
    <xdr:to>
      <xdr:col>116</xdr:col>
      <xdr:colOff>62864</xdr:colOff>
      <xdr:row>78</xdr:row>
      <xdr:rowOff>154918</xdr:rowOff>
    </xdr:to>
    <xdr:cxnSp macro="">
      <xdr:nvCxnSpPr>
        <xdr:cNvPr id="849" name="直線コネクタ 848"/>
        <xdr:cNvCxnSpPr/>
      </xdr:nvCxnSpPr>
      <xdr:spPr>
        <a:xfrm flipV="1">
          <a:off x="22159595" y="12652742"/>
          <a:ext cx="1269" cy="87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158745</xdr:rowOff>
    </xdr:from>
    <xdr:ext cx="534377" cy="259045"/>
    <xdr:sp macro="" textlink="">
      <xdr:nvSpPr>
        <xdr:cNvPr id="850" name="繰出金最小値テキスト"/>
        <xdr:cNvSpPr txBox="1"/>
      </xdr:nvSpPr>
      <xdr:spPr>
        <a:xfrm>
          <a:off x="22212300" y="135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154918</xdr:rowOff>
    </xdr:from>
    <xdr:to>
      <xdr:col>116</xdr:col>
      <xdr:colOff>152400</xdr:colOff>
      <xdr:row>78</xdr:row>
      <xdr:rowOff>154918</xdr:rowOff>
    </xdr:to>
    <xdr:cxnSp macro="">
      <xdr:nvCxnSpPr>
        <xdr:cNvPr id="851" name="直線コネクタ 850"/>
        <xdr:cNvCxnSpPr/>
      </xdr:nvCxnSpPr>
      <xdr:spPr>
        <a:xfrm>
          <a:off x="22072600" y="1352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83569</xdr:rowOff>
    </xdr:from>
    <xdr:ext cx="534377" cy="259045"/>
    <xdr:sp macro="" textlink="">
      <xdr:nvSpPr>
        <xdr:cNvPr id="852" name="繰出金最大値テキスト"/>
        <xdr:cNvSpPr txBox="1"/>
      </xdr:nvSpPr>
      <xdr:spPr>
        <a:xfrm>
          <a:off x="22212300" y="12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136892</xdr:rowOff>
    </xdr:from>
    <xdr:to>
      <xdr:col>116</xdr:col>
      <xdr:colOff>152400</xdr:colOff>
      <xdr:row>73</xdr:row>
      <xdr:rowOff>136892</xdr:rowOff>
    </xdr:to>
    <xdr:cxnSp macro="">
      <xdr:nvCxnSpPr>
        <xdr:cNvPr id="853" name="直線コネクタ 852"/>
        <xdr:cNvCxnSpPr/>
      </xdr:nvCxnSpPr>
      <xdr:spPr>
        <a:xfrm>
          <a:off x="22072600" y="1265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171148</xdr:rowOff>
    </xdr:from>
    <xdr:to>
      <xdr:col>116</xdr:col>
      <xdr:colOff>63500</xdr:colOff>
      <xdr:row>74</xdr:row>
      <xdr:rowOff>160437</xdr:rowOff>
    </xdr:to>
    <xdr:cxnSp macro="">
      <xdr:nvCxnSpPr>
        <xdr:cNvPr id="854" name="直線コネクタ 853"/>
        <xdr:cNvCxnSpPr/>
      </xdr:nvCxnSpPr>
      <xdr:spPr>
        <a:xfrm>
          <a:off x="21323300" y="12172648"/>
          <a:ext cx="838200" cy="67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2241</xdr:rowOff>
    </xdr:from>
    <xdr:ext cx="534377" cy="259045"/>
    <xdr:sp macro="" textlink="">
      <xdr:nvSpPr>
        <xdr:cNvPr id="855" name="繰出金平均値テキスト"/>
        <xdr:cNvSpPr txBox="1"/>
      </xdr:nvSpPr>
      <xdr:spPr>
        <a:xfrm>
          <a:off x="22212300" y="1303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23814</xdr:rowOff>
    </xdr:from>
    <xdr:to>
      <xdr:col>116</xdr:col>
      <xdr:colOff>114300</xdr:colOff>
      <xdr:row>76</xdr:row>
      <xdr:rowOff>125414</xdr:rowOff>
    </xdr:to>
    <xdr:sp macro="" textlink="">
      <xdr:nvSpPr>
        <xdr:cNvPr id="856" name="フローチャート: 判断 855"/>
        <xdr:cNvSpPr/>
      </xdr:nvSpPr>
      <xdr:spPr>
        <a:xfrm>
          <a:off x="22110700" y="130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171148</xdr:rowOff>
    </xdr:from>
    <xdr:to>
      <xdr:col>111</xdr:col>
      <xdr:colOff>177800</xdr:colOff>
      <xdr:row>71</xdr:row>
      <xdr:rowOff>17628</xdr:rowOff>
    </xdr:to>
    <xdr:cxnSp macro="">
      <xdr:nvCxnSpPr>
        <xdr:cNvPr id="857" name="直線コネクタ 856"/>
        <xdr:cNvCxnSpPr/>
      </xdr:nvCxnSpPr>
      <xdr:spPr>
        <a:xfrm flipV="1">
          <a:off x="20434300" y="12172648"/>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1705</xdr:rowOff>
    </xdr:from>
    <xdr:to>
      <xdr:col>112</xdr:col>
      <xdr:colOff>38100</xdr:colOff>
      <xdr:row>75</xdr:row>
      <xdr:rowOff>103305</xdr:rowOff>
    </xdr:to>
    <xdr:sp macro="" textlink="">
      <xdr:nvSpPr>
        <xdr:cNvPr id="858" name="フローチャート: 判断 857"/>
        <xdr:cNvSpPr/>
      </xdr:nvSpPr>
      <xdr:spPr>
        <a:xfrm>
          <a:off x="21272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94432</xdr:rowOff>
    </xdr:from>
    <xdr:ext cx="534377" cy="259045"/>
    <xdr:sp macro="" textlink="">
      <xdr:nvSpPr>
        <xdr:cNvPr id="859" name="テキスト ボックス 858"/>
        <xdr:cNvSpPr txBox="1"/>
      </xdr:nvSpPr>
      <xdr:spPr>
        <a:xfrm>
          <a:off x="21056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151489</xdr:rowOff>
    </xdr:from>
    <xdr:to>
      <xdr:col>107</xdr:col>
      <xdr:colOff>50800</xdr:colOff>
      <xdr:row>71</xdr:row>
      <xdr:rowOff>17628</xdr:rowOff>
    </xdr:to>
    <xdr:cxnSp macro="">
      <xdr:nvCxnSpPr>
        <xdr:cNvPr id="860" name="直線コネクタ 859"/>
        <xdr:cNvCxnSpPr/>
      </xdr:nvCxnSpPr>
      <xdr:spPr>
        <a:xfrm>
          <a:off x="19545300" y="12152989"/>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32142</xdr:rowOff>
    </xdr:from>
    <xdr:to>
      <xdr:col>107</xdr:col>
      <xdr:colOff>101600</xdr:colOff>
      <xdr:row>75</xdr:row>
      <xdr:rowOff>133742</xdr:rowOff>
    </xdr:to>
    <xdr:sp macro="" textlink="">
      <xdr:nvSpPr>
        <xdr:cNvPr id="861" name="フローチャート: 判断 860"/>
        <xdr:cNvSpPr/>
      </xdr:nvSpPr>
      <xdr:spPr>
        <a:xfrm>
          <a:off x="20383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124869</xdr:rowOff>
    </xdr:from>
    <xdr:ext cx="534377" cy="259045"/>
    <xdr:sp macro="" textlink="">
      <xdr:nvSpPr>
        <xdr:cNvPr id="862" name="テキスト ボックス 861"/>
        <xdr:cNvSpPr txBox="1"/>
      </xdr:nvSpPr>
      <xdr:spPr>
        <a:xfrm>
          <a:off x="20167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151489</xdr:rowOff>
    </xdr:from>
    <xdr:to>
      <xdr:col>102</xdr:col>
      <xdr:colOff>114300</xdr:colOff>
      <xdr:row>70</xdr:row>
      <xdr:rowOff>158869</xdr:rowOff>
    </xdr:to>
    <xdr:cxnSp macro="">
      <xdr:nvCxnSpPr>
        <xdr:cNvPr id="863" name="直線コネクタ 862"/>
        <xdr:cNvCxnSpPr/>
      </xdr:nvCxnSpPr>
      <xdr:spPr>
        <a:xfrm flipV="1">
          <a:off x="18656300" y="12152989"/>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167571</xdr:rowOff>
    </xdr:from>
    <xdr:to>
      <xdr:col>102</xdr:col>
      <xdr:colOff>165100</xdr:colOff>
      <xdr:row>75</xdr:row>
      <xdr:rowOff>97721</xdr:rowOff>
    </xdr:to>
    <xdr:sp macro="" textlink="">
      <xdr:nvSpPr>
        <xdr:cNvPr id="864" name="フローチャート: 判断 863"/>
        <xdr:cNvSpPr/>
      </xdr:nvSpPr>
      <xdr:spPr>
        <a:xfrm>
          <a:off x="19494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88848</xdr:rowOff>
    </xdr:from>
    <xdr:ext cx="534377" cy="259045"/>
    <xdr:sp macro="" textlink="">
      <xdr:nvSpPr>
        <xdr:cNvPr id="865" name="テキスト ボックス 864"/>
        <xdr:cNvSpPr txBox="1"/>
      </xdr:nvSpPr>
      <xdr:spPr>
        <a:xfrm>
          <a:off x="19278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98501</xdr:rowOff>
    </xdr:from>
    <xdr:to>
      <xdr:col>98</xdr:col>
      <xdr:colOff>38100</xdr:colOff>
      <xdr:row>75</xdr:row>
      <xdr:rowOff>28651</xdr:rowOff>
    </xdr:to>
    <xdr:sp macro="" textlink="">
      <xdr:nvSpPr>
        <xdr:cNvPr id="866" name="フローチャート: 判断 865"/>
        <xdr:cNvSpPr/>
      </xdr:nvSpPr>
      <xdr:spPr>
        <a:xfrm>
          <a:off x="18605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19778</xdr:rowOff>
    </xdr:from>
    <xdr:ext cx="534377" cy="259045"/>
    <xdr:sp macro="" textlink="">
      <xdr:nvSpPr>
        <xdr:cNvPr id="867" name="テキスト ボックス 866"/>
        <xdr:cNvSpPr txBox="1"/>
      </xdr:nvSpPr>
      <xdr:spPr>
        <a:xfrm>
          <a:off x="18389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109637</xdr:rowOff>
    </xdr:from>
    <xdr:to>
      <xdr:col>116</xdr:col>
      <xdr:colOff>114300</xdr:colOff>
      <xdr:row>75</xdr:row>
      <xdr:rowOff>39787</xdr:rowOff>
    </xdr:to>
    <xdr:sp macro="" textlink="">
      <xdr:nvSpPr>
        <xdr:cNvPr id="873" name="楕円 872"/>
        <xdr:cNvSpPr/>
      </xdr:nvSpPr>
      <xdr:spPr>
        <a:xfrm>
          <a:off x="22110700" y="127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132514</xdr:rowOff>
    </xdr:from>
    <xdr:ext cx="534377" cy="259045"/>
    <xdr:sp macro="" textlink="">
      <xdr:nvSpPr>
        <xdr:cNvPr id="874" name="繰出金該当値テキスト"/>
        <xdr:cNvSpPr txBox="1"/>
      </xdr:nvSpPr>
      <xdr:spPr>
        <a:xfrm>
          <a:off x="22212300" y="126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120348</xdr:rowOff>
    </xdr:from>
    <xdr:to>
      <xdr:col>112</xdr:col>
      <xdr:colOff>38100</xdr:colOff>
      <xdr:row>71</xdr:row>
      <xdr:rowOff>50498</xdr:rowOff>
    </xdr:to>
    <xdr:sp macro="" textlink="">
      <xdr:nvSpPr>
        <xdr:cNvPr id="875" name="楕円 874"/>
        <xdr:cNvSpPr/>
      </xdr:nvSpPr>
      <xdr:spPr>
        <a:xfrm>
          <a:off x="21272500" y="121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67025</xdr:rowOff>
    </xdr:from>
    <xdr:ext cx="534377" cy="259045"/>
    <xdr:sp macro="" textlink="">
      <xdr:nvSpPr>
        <xdr:cNvPr id="876" name="テキスト ボックス 875"/>
        <xdr:cNvSpPr txBox="1"/>
      </xdr:nvSpPr>
      <xdr:spPr>
        <a:xfrm>
          <a:off x="21056111" y="118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138278</xdr:rowOff>
    </xdr:from>
    <xdr:to>
      <xdr:col>107</xdr:col>
      <xdr:colOff>101600</xdr:colOff>
      <xdr:row>71</xdr:row>
      <xdr:rowOff>68428</xdr:rowOff>
    </xdr:to>
    <xdr:sp macro="" textlink="">
      <xdr:nvSpPr>
        <xdr:cNvPr id="877" name="楕円 876"/>
        <xdr:cNvSpPr/>
      </xdr:nvSpPr>
      <xdr:spPr>
        <a:xfrm>
          <a:off x="20383500" y="121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84955</xdr:rowOff>
    </xdr:from>
    <xdr:ext cx="534377" cy="259045"/>
    <xdr:sp macro="" textlink="">
      <xdr:nvSpPr>
        <xdr:cNvPr id="878" name="テキスト ボックス 877"/>
        <xdr:cNvSpPr txBox="1"/>
      </xdr:nvSpPr>
      <xdr:spPr>
        <a:xfrm>
          <a:off x="20167111" y="119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100689</xdr:rowOff>
    </xdr:from>
    <xdr:to>
      <xdr:col>102</xdr:col>
      <xdr:colOff>165100</xdr:colOff>
      <xdr:row>71</xdr:row>
      <xdr:rowOff>30839</xdr:rowOff>
    </xdr:to>
    <xdr:sp macro="" textlink="">
      <xdr:nvSpPr>
        <xdr:cNvPr id="879" name="楕円 878"/>
        <xdr:cNvSpPr/>
      </xdr:nvSpPr>
      <xdr:spPr>
        <a:xfrm>
          <a:off x="194945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47366</xdr:rowOff>
    </xdr:from>
    <xdr:ext cx="534377" cy="259045"/>
    <xdr:sp macro="" textlink="">
      <xdr:nvSpPr>
        <xdr:cNvPr id="880" name="テキスト ボックス 879"/>
        <xdr:cNvSpPr txBox="1"/>
      </xdr:nvSpPr>
      <xdr:spPr>
        <a:xfrm>
          <a:off x="19278111" y="11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108069</xdr:rowOff>
    </xdr:from>
    <xdr:to>
      <xdr:col>98</xdr:col>
      <xdr:colOff>38100</xdr:colOff>
      <xdr:row>71</xdr:row>
      <xdr:rowOff>38219</xdr:rowOff>
    </xdr:to>
    <xdr:sp macro="" textlink="">
      <xdr:nvSpPr>
        <xdr:cNvPr id="881" name="楕円 880"/>
        <xdr:cNvSpPr/>
      </xdr:nvSpPr>
      <xdr:spPr>
        <a:xfrm>
          <a:off x="18605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54746</xdr:rowOff>
    </xdr:from>
    <xdr:ext cx="534377" cy="259045"/>
    <xdr:sp macro="" textlink="">
      <xdr:nvSpPr>
        <xdr:cNvPr id="882" name="テキスト ボックス 881"/>
        <xdr:cNvSpPr txBox="1"/>
      </xdr:nvSpPr>
      <xdr:spPr>
        <a:xfrm>
          <a:off x="18389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・人件費は、住民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84,919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円となっており、退職手当の減の影響により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減少したが、類似団体平均と比較すると極めて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・物件費は、住民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96,031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賦課徴収事務費などは減少したが、小学校ＧＩＧＡスクール推進事業やふるさと寄附金返礼品に係る経費の増加が大きく、物件費全体としては増加しため、類似団体平均と比較すると最上位となっ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・補助費等は、住民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161,939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円となっており、特別定額給付金給付事業などの新型コロナウイルス感染症対策事業や下水道事業の企業会計移行に伴う影響などにより、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年度より大きく増加しているが、類似団体平均と同水準となっている。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・普通建設事業費は、住民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82,755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年度と比べ増加した。要因としては、学校施設、新庁舎、防災設備などの整備費の増加が考えられる。今後とも、公共施設等総合管理計画等に基づき事業の取捨選択を徹底し、行政コストの最適化に努める。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・公債費は、住民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66,728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・繰出金は、住民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44,365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円となっており、下水道事業の企業会計移行に伴う影響などにより、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年度と比べ減少したが、類似団体平均と比較すると高い水準である。今後も各会計、使用料などの適正化による経営の健全化を図るとともに、経費削減などを行い、繰出金の抑制に努める。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119,869
119,093
487.60
90,651,699
88,985,943
1,577,809
34,350,549
84,538,836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53289</xdr:rowOff>
    </xdr:from>
    <xdr:to>
      <xdr:col>24</xdr:col>
      <xdr:colOff>63500</xdr:colOff>
      <xdr:row>33</xdr:row>
      <xdr:rowOff>121869</xdr:rowOff>
    </xdr:to>
    <xdr:cxnSp macro="">
      <xdr:nvCxnSpPr>
        <xdr:cNvPr id="59" name="直線コネクタ 58"/>
        <xdr:cNvCxnSpPr/>
      </xdr:nvCxnSpPr>
      <xdr:spPr>
        <a:xfrm>
          <a:off x="3797300" y="571113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16713</xdr:rowOff>
    </xdr:from>
    <xdr:to>
      <xdr:col>19</xdr:col>
      <xdr:colOff>177800</xdr:colOff>
      <xdr:row>33</xdr:row>
      <xdr:rowOff>53289</xdr:rowOff>
    </xdr:to>
    <xdr:cxnSp macro="">
      <xdr:nvCxnSpPr>
        <xdr:cNvPr id="62" name="直線コネクタ 61"/>
        <xdr:cNvCxnSpPr/>
      </xdr:nvCxnSpPr>
      <xdr:spPr>
        <a:xfrm>
          <a:off x="2908300" y="56745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16713</xdr:rowOff>
    </xdr:from>
    <xdr:to>
      <xdr:col>15</xdr:col>
      <xdr:colOff>50800</xdr:colOff>
      <xdr:row>33</xdr:row>
      <xdr:rowOff>23114</xdr:rowOff>
    </xdr:to>
    <xdr:cxnSp macro="">
      <xdr:nvCxnSpPr>
        <xdr:cNvPr id="65" name="直線コネクタ 64"/>
        <xdr:cNvCxnSpPr/>
      </xdr:nvCxnSpPr>
      <xdr:spPr>
        <a:xfrm flipV="1">
          <a:off x="2019300" y="567456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23114</xdr:rowOff>
    </xdr:from>
    <xdr:to>
      <xdr:col>10</xdr:col>
      <xdr:colOff>114300</xdr:colOff>
      <xdr:row>33</xdr:row>
      <xdr:rowOff>154787</xdr:rowOff>
    </xdr:to>
    <xdr:cxnSp macro="">
      <xdr:nvCxnSpPr>
        <xdr:cNvPr id="68" name="直線コネクタ 67"/>
        <xdr:cNvCxnSpPr/>
      </xdr:nvCxnSpPr>
      <xdr:spPr>
        <a:xfrm flipV="1">
          <a:off x="1130300" y="5680964"/>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71069</xdr:rowOff>
    </xdr:from>
    <xdr:to>
      <xdr:col>24</xdr:col>
      <xdr:colOff>114300</xdr:colOff>
      <xdr:row>34</xdr:row>
      <xdr:rowOff>1219</xdr:rowOff>
    </xdr:to>
    <xdr:sp macro="" textlink="">
      <xdr:nvSpPr>
        <xdr:cNvPr id="78" name="楕円 77"/>
        <xdr:cNvSpPr/>
      </xdr:nvSpPr>
      <xdr:spPr>
        <a:xfrm>
          <a:off x="45847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93946</xdr:rowOff>
    </xdr:from>
    <xdr:ext cx="469744" cy="259045"/>
    <xdr:sp macro="" textlink="">
      <xdr:nvSpPr>
        <xdr:cNvPr id="79" name="議会費該当値テキスト"/>
        <xdr:cNvSpPr txBox="1"/>
      </xdr:nvSpPr>
      <xdr:spPr>
        <a:xfrm>
          <a:off x="4686300" y="55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2489</xdr:rowOff>
    </xdr:from>
    <xdr:to>
      <xdr:col>20</xdr:col>
      <xdr:colOff>38100</xdr:colOff>
      <xdr:row>33</xdr:row>
      <xdr:rowOff>104089</xdr:rowOff>
    </xdr:to>
    <xdr:sp macro="" textlink="">
      <xdr:nvSpPr>
        <xdr:cNvPr id="80" name="楕円 79"/>
        <xdr:cNvSpPr/>
      </xdr:nvSpPr>
      <xdr:spPr>
        <a:xfrm>
          <a:off x="3746500" y="56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120616</xdr:rowOff>
    </xdr:from>
    <xdr:ext cx="469744" cy="259045"/>
    <xdr:sp macro="" textlink="">
      <xdr:nvSpPr>
        <xdr:cNvPr id="81" name="テキスト ボックス 80"/>
        <xdr:cNvSpPr txBox="1"/>
      </xdr:nvSpPr>
      <xdr:spPr>
        <a:xfrm>
          <a:off x="3562428" y="54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137363</xdr:rowOff>
    </xdr:from>
    <xdr:to>
      <xdr:col>15</xdr:col>
      <xdr:colOff>101600</xdr:colOff>
      <xdr:row>33</xdr:row>
      <xdr:rowOff>67513</xdr:rowOff>
    </xdr:to>
    <xdr:sp macro="" textlink="">
      <xdr:nvSpPr>
        <xdr:cNvPr id="82" name="楕円 81"/>
        <xdr:cNvSpPr/>
      </xdr:nvSpPr>
      <xdr:spPr>
        <a:xfrm>
          <a:off x="2857500" y="56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84040</xdr:rowOff>
    </xdr:from>
    <xdr:ext cx="469744" cy="259045"/>
    <xdr:sp macro="" textlink="">
      <xdr:nvSpPr>
        <xdr:cNvPr id="83" name="テキスト ボックス 82"/>
        <xdr:cNvSpPr txBox="1"/>
      </xdr:nvSpPr>
      <xdr:spPr>
        <a:xfrm>
          <a:off x="2673428" y="539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143764</xdr:rowOff>
    </xdr:from>
    <xdr:to>
      <xdr:col>10</xdr:col>
      <xdr:colOff>165100</xdr:colOff>
      <xdr:row>33</xdr:row>
      <xdr:rowOff>73914</xdr:rowOff>
    </xdr:to>
    <xdr:sp macro="" textlink="">
      <xdr:nvSpPr>
        <xdr:cNvPr id="84" name="楕円 83"/>
        <xdr:cNvSpPr/>
      </xdr:nvSpPr>
      <xdr:spPr>
        <a:xfrm>
          <a:off x="1968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90441</xdr:rowOff>
    </xdr:from>
    <xdr:ext cx="469744" cy="259045"/>
    <xdr:sp macro="" textlink="">
      <xdr:nvSpPr>
        <xdr:cNvPr id="85" name="テキスト ボックス 84"/>
        <xdr:cNvSpPr txBox="1"/>
      </xdr:nvSpPr>
      <xdr:spPr>
        <a:xfrm>
          <a:off x="1784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103987</xdr:rowOff>
    </xdr:from>
    <xdr:to>
      <xdr:col>6</xdr:col>
      <xdr:colOff>38100</xdr:colOff>
      <xdr:row>34</xdr:row>
      <xdr:rowOff>34137</xdr:rowOff>
    </xdr:to>
    <xdr:sp macro="" textlink="">
      <xdr:nvSpPr>
        <xdr:cNvPr id="86" name="楕円 85"/>
        <xdr:cNvSpPr/>
      </xdr:nvSpPr>
      <xdr:spPr>
        <a:xfrm>
          <a:off x="1079500" y="57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50664</xdr:rowOff>
    </xdr:from>
    <xdr:ext cx="469744" cy="259045"/>
    <xdr:sp macro="" textlink="">
      <xdr:nvSpPr>
        <xdr:cNvPr id="87" name="テキスト ボックス 86"/>
        <xdr:cNvSpPr txBox="1"/>
      </xdr:nvSpPr>
      <xdr:spPr>
        <a:xfrm>
          <a:off x="895428" y="55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31221</xdr:rowOff>
    </xdr:from>
    <xdr:to>
      <xdr:col>24</xdr:col>
      <xdr:colOff>63500</xdr:colOff>
      <xdr:row>57</xdr:row>
      <xdr:rowOff>145720</xdr:rowOff>
    </xdr:to>
    <xdr:cxnSp macro="">
      <xdr:nvCxnSpPr>
        <xdr:cNvPr id="117" name="直線コネクタ 116"/>
        <xdr:cNvCxnSpPr/>
      </xdr:nvCxnSpPr>
      <xdr:spPr>
        <a:xfrm flipV="1">
          <a:off x="3797300" y="8775171"/>
          <a:ext cx="838200" cy="1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24043</xdr:rowOff>
    </xdr:from>
    <xdr:to>
      <xdr:col>19</xdr:col>
      <xdr:colOff>177800</xdr:colOff>
      <xdr:row>57</xdr:row>
      <xdr:rowOff>145720</xdr:rowOff>
    </xdr:to>
    <xdr:cxnSp macro="">
      <xdr:nvCxnSpPr>
        <xdr:cNvPr id="120" name="直線コネクタ 119"/>
        <xdr:cNvCxnSpPr/>
      </xdr:nvCxnSpPr>
      <xdr:spPr>
        <a:xfrm>
          <a:off x="2908300" y="9796693"/>
          <a:ext cx="8890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11526</xdr:rowOff>
    </xdr:from>
    <xdr:ext cx="534377" cy="259045"/>
    <xdr:sp macro="" textlink="">
      <xdr:nvSpPr>
        <xdr:cNvPr id="122" name="テキスト ボックス 121"/>
        <xdr:cNvSpPr txBox="1"/>
      </xdr:nvSpPr>
      <xdr:spPr>
        <a:xfrm>
          <a:off x="3530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24043</xdr:rowOff>
    </xdr:from>
    <xdr:to>
      <xdr:col>15</xdr:col>
      <xdr:colOff>50800</xdr:colOff>
      <xdr:row>57</xdr:row>
      <xdr:rowOff>113083</xdr:rowOff>
    </xdr:to>
    <xdr:cxnSp macro="">
      <xdr:nvCxnSpPr>
        <xdr:cNvPr id="123" name="直線コネクタ 122"/>
        <xdr:cNvCxnSpPr/>
      </xdr:nvCxnSpPr>
      <xdr:spPr>
        <a:xfrm flipV="1">
          <a:off x="2019300" y="9796693"/>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29959</xdr:rowOff>
    </xdr:from>
    <xdr:ext cx="534377" cy="259045"/>
    <xdr:sp macro="" textlink="">
      <xdr:nvSpPr>
        <xdr:cNvPr id="125" name="テキスト ボックス 124"/>
        <xdr:cNvSpPr txBox="1"/>
      </xdr:nvSpPr>
      <xdr:spPr>
        <a:xfrm>
          <a:off x="2641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92875</xdr:rowOff>
    </xdr:from>
    <xdr:to>
      <xdr:col>10</xdr:col>
      <xdr:colOff>114300</xdr:colOff>
      <xdr:row>57</xdr:row>
      <xdr:rowOff>113083</xdr:rowOff>
    </xdr:to>
    <xdr:cxnSp macro="">
      <xdr:nvCxnSpPr>
        <xdr:cNvPr id="126" name="直線コネクタ 125"/>
        <xdr:cNvCxnSpPr/>
      </xdr:nvCxnSpPr>
      <xdr:spPr>
        <a:xfrm>
          <a:off x="1130300" y="986552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28175</xdr:rowOff>
    </xdr:from>
    <xdr:ext cx="534377" cy="259045"/>
    <xdr:sp macro="" textlink="">
      <xdr:nvSpPr>
        <xdr:cNvPr id="128" name="テキスト ボックス 127"/>
        <xdr:cNvSpPr txBox="1"/>
      </xdr:nvSpPr>
      <xdr:spPr>
        <a:xfrm>
          <a:off x="1752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27795</xdr:rowOff>
    </xdr:from>
    <xdr:ext cx="534377" cy="259045"/>
    <xdr:sp macro="" textlink="">
      <xdr:nvSpPr>
        <xdr:cNvPr id="130" name="テキスト ボックス 129"/>
        <xdr:cNvSpPr txBox="1"/>
      </xdr:nvSpPr>
      <xdr:spPr>
        <a:xfrm>
          <a:off x="863111" y="101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151871</xdr:rowOff>
    </xdr:from>
    <xdr:to>
      <xdr:col>24</xdr:col>
      <xdr:colOff>114300</xdr:colOff>
      <xdr:row>51</xdr:row>
      <xdr:rowOff>82021</xdr:rowOff>
    </xdr:to>
    <xdr:sp macro="" textlink="">
      <xdr:nvSpPr>
        <xdr:cNvPr id="136" name="楕円 135"/>
        <xdr:cNvSpPr/>
      </xdr:nvSpPr>
      <xdr:spPr>
        <a:xfrm>
          <a:off x="4584700" y="87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104898</xdr:rowOff>
    </xdr:from>
    <xdr:ext cx="599010" cy="259045"/>
    <xdr:sp macro="" textlink="">
      <xdr:nvSpPr>
        <xdr:cNvPr id="137" name="総務費該当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94920</xdr:rowOff>
    </xdr:from>
    <xdr:to>
      <xdr:col>20</xdr:col>
      <xdr:colOff>38100</xdr:colOff>
      <xdr:row>58</xdr:row>
      <xdr:rowOff>25070</xdr:rowOff>
    </xdr:to>
    <xdr:sp macro="" textlink="">
      <xdr:nvSpPr>
        <xdr:cNvPr id="138" name="楕円 137"/>
        <xdr:cNvSpPr/>
      </xdr:nvSpPr>
      <xdr:spPr>
        <a:xfrm>
          <a:off x="3746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41597</xdr:rowOff>
    </xdr:from>
    <xdr:ext cx="534377" cy="259045"/>
    <xdr:sp macro="" textlink="">
      <xdr:nvSpPr>
        <xdr:cNvPr id="139" name="テキスト ボックス 138"/>
        <xdr:cNvSpPr txBox="1"/>
      </xdr:nvSpPr>
      <xdr:spPr>
        <a:xfrm>
          <a:off x="3530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144693</xdr:rowOff>
    </xdr:from>
    <xdr:to>
      <xdr:col>15</xdr:col>
      <xdr:colOff>101600</xdr:colOff>
      <xdr:row>57</xdr:row>
      <xdr:rowOff>74843</xdr:rowOff>
    </xdr:to>
    <xdr:sp macro="" textlink="">
      <xdr:nvSpPr>
        <xdr:cNvPr id="140" name="楕円 139"/>
        <xdr:cNvSpPr/>
      </xdr:nvSpPr>
      <xdr:spPr>
        <a:xfrm>
          <a:off x="2857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91370</xdr:rowOff>
    </xdr:from>
    <xdr:ext cx="534377" cy="259045"/>
    <xdr:sp macro="" textlink="">
      <xdr:nvSpPr>
        <xdr:cNvPr id="141" name="テキスト ボックス 140"/>
        <xdr:cNvSpPr txBox="1"/>
      </xdr:nvSpPr>
      <xdr:spPr>
        <a:xfrm>
          <a:off x="2641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62283</xdr:rowOff>
    </xdr:from>
    <xdr:to>
      <xdr:col>10</xdr:col>
      <xdr:colOff>165100</xdr:colOff>
      <xdr:row>57</xdr:row>
      <xdr:rowOff>163883</xdr:rowOff>
    </xdr:to>
    <xdr:sp macro="" textlink="">
      <xdr:nvSpPr>
        <xdr:cNvPr id="142" name="楕円 141"/>
        <xdr:cNvSpPr/>
      </xdr:nvSpPr>
      <xdr:spPr>
        <a:xfrm>
          <a:off x="1968500" y="98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8960</xdr:rowOff>
    </xdr:from>
    <xdr:ext cx="534377" cy="259045"/>
    <xdr:sp macro="" textlink="">
      <xdr:nvSpPr>
        <xdr:cNvPr id="143" name="テキスト ボックス 142"/>
        <xdr:cNvSpPr txBox="1"/>
      </xdr:nvSpPr>
      <xdr:spPr>
        <a:xfrm>
          <a:off x="1752111" y="96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42075</xdr:rowOff>
    </xdr:from>
    <xdr:to>
      <xdr:col>6</xdr:col>
      <xdr:colOff>38100</xdr:colOff>
      <xdr:row>57</xdr:row>
      <xdr:rowOff>143675</xdr:rowOff>
    </xdr:to>
    <xdr:sp macro="" textlink="">
      <xdr:nvSpPr>
        <xdr:cNvPr id="144" name="楕円 143"/>
        <xdr:cNvSpPr/>
      </xdr:nvSpPr>
      <xdr:spPr>
        <a:xfrm>
          <a:off x="1079500" y="98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160202</xdr:rowOff>
    </xdr:from>
    <xdr:ext cx="534377" cy="259045"/>
    <xdr:sp macro="" textlink="">
      <xdr:nvSpPr>
        <xdr:cNvPr id="145" name="テキスト ボックス 144"/>
        <xdr:cNvSpPr txBox="1"/>
      </xdr:nvSpPr>
      <xdr:spPr>
        <a:xfrm>
          <a:off x="863111" y="95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97507</xdr:rowOff>
    </xdr:from>
    <xdr:to>
      <xdr:col>24</xdr:col>
      <xdr:colOff>63500</xdr:colOff>
      <xdr:row>76</xdr:row>
      <xdr:rowOff>119311</xdr:rowOff>
    </xdr:to>
    <xdr:cxnSp macro="">
      <xdr:nvCxnSpPr>
        <xdr:cNvPr id="177" name="直線コネクタ 176"/>
        <xdr:cNvCxnSpPr/>
      </xdr:nvCxnSpPr>
      <xdr:spPr>
        <a:xfrm flipV="1">
          <a:off x="3797300" y="13127707"/>
          <a:ext cx="838200" cy="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8" name="民生費平均値テキスト"/>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119311</xdr:rowOff>
    </xdr:from>
    <xdr:to>
      <xdr:col>19</xdr:col>
      <xdr:colOff>177800</xdr:colOff>
      <xdr:row>77</xdr:row>
      <xdr:rowOff>19597</xdr:rowOff>
    </xdr:to>
    <xdr:cxnSp macro="">
      <xdr:nvCxnSpPr>
        <xdr:cNvPr id="180" name="直線コネクタ 179"/>
        <xdr:cNvCxnSpPr/>
      </xdr:nvCxnSpPr>
      <xdr:spPr>
        <a:xfrm flipV="1">
          <a:off x="2908300" y="13149511"/>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82" name="テキスト ボックス 181"/>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19597</xdr:rowOff>
    </xdr:from>
    <xdr:to>
      <xdr:col>15</xdr:col>
      <xdr:colOff>50800</xdr:colOff>
      <xdr:row>77</xdr:row>
      <xdr:rowOff>80263</xdr:rowOff>
    </xdr:to>
    <xdr:cxnSp macro="">
      <xdr:nvCxnSpPr>
        <xdr:cNvPr id="183" name="直線コネクタ 182"/>
        <xdr:cNvCxnSpPr/>
      </xdr:nvCxnSpPr>
      <xdr:spPr>
        <a:xfrm flipV="1">
          <a:off x="2019300" y="13221247"/>
          <a:ext cx="889000" cy="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18095</xdr:rowOff>
    </xdr:from>
    <xdr:to>
      <xdr:col>10</xdr:col>
      <xdr:colOff>114300</xdr:colOff>
      <xdr:row>77</xdr:row>
      <xdr:rowOff>80263</xdr:rowOff>
    </xdr:to>
    <xdr:cxnSp macro="">
      <xdr:nvCxnSpPr>
        <xdr:cNvPr id="186" name="直線コネクタ 185"/>
        <xdr:cNvCxnSpPr/>
      </xdr:nvCxnSpPr>
      <xdr:spPr>
        <a:xfrm>
          <a:off x="1130300" y="13219745"/>
          <a:ext cx="889000" cy="6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8" name="テキスト ボックス 187"/>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90" name="テキスト ボックス 189"/>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46707</xdr:rowOff>
    </xdr:from>
    <xdr:to>
      <xdr:col>24</xdr:col>
      <xdr:colOff>114300</xdr:colOff>
      <xdr:row>76</xdr:row>
      <xdr:rowOff>148307</xdr:rowOff>
    </xdr:to>
    <xdr:sp macro="" textlink="">
      <xdr:nvSpPr>
        <xdr:cNvPr id="196" name="楕円 195"/>
        <xdr:cNvSpPr/>
      </xdr:nvSpPr>
      <xdr:spPr>
        <a:xfrm>
          <a:off x="4584700" y="130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69584</xdr:rowOff>
    </xdr:from>
    <xdr:ext cx="599010" cy="259045"/>
    <xdr:sp macro="" textlink="">
      <xdr:nvSpPr>
        <xdr:cNvPr id="197" name="民生費該当値テキスト"/>
        <xdr:cNvSpPr txBox="1"/>
      </xdr:nvSpPr>
      <xdr:spPr>
        <a:xfrm>
          <a:off x="4686300" y="1292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68511</xdr:rowOff>
    </xdr:from>
    <xdr:to>
      <xdr:col>20</xdr:col>
      <xdr:colOff>38100</xdr:colOff>
      <xdr:row>76</xdr:row>
      <xdr:rowOff>170111</xdr:rowOff>
    </xdr:to>
    <xdr:sp macro="" textlink="">
      <xdr:nvSpPr>
        <xdr:cNvPr id="198" name="楕円 197"/>
        <xdr:cNvSpPr/>
      </xdr:nvSpPr>
      <xdr:spPr>
        <a:xfrm>
          <a:off x="3746500" y="130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15188</xdr:rowOff>
    </xdr:from>
    <xdr:ext cx="599010" cy="259045"/>
    <xdr:sp macro="" textlink="">
      <xdr:nvSpPr>
        <xdr:cNvPr id="199" name="テキスト ボックス 198"/>
        <xdr:cNvSpPr txBox="1"/>
      </xdr:nvSpPr>
      <xdr:spPr>
        <a:xfrm>
          <a:off x="3497795" y="1287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140247</xdr:rowOff>
    </xdr:from>
    <xdr:to>
      <xdr:col>15</xdr:col>
      <xdr:colOff>101600</xdr:colOff>
      <xdr:row>77</xdr:row>
      <xdr:rowOff>70397</xdr:rowOff>
    </xdr:to>
    <xdr:sp macro="" textlink="">
      <xdr:nvSpPr>
        <xdr:cNvPr id="200" name="楕円 199"/>
        <xdr:cNvSpPr/>
      </xdr:nvSpPr>
      <xdr:spPr>
        <a:xfrm>
          <a:off x="2857500" y="131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86925</xdr:rowOff>
    </xdr:from>
    <xdr:ext cx="599010" cy="259045"/>
    <xdr:sp macro="" textlink="">
      <xdr:nvSpPr>
        <xdr:cNvPr id="201" name="テキスト ボックス 200"/>
        <xdr:cNvSpPr txBox="1"/>
      </xdr:nvSpPr>
      <xdr:spPr>
        <a:xfrm>
          <a:off x="2608795" y="1294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29463</xdr:rowOff>
    </xdr:from>
    <xdr:to>
      <xdr:col>10</xdr:col>
      <xdr:colOff>165100</xdr:colOff>
      <xdr:row>77</xdr:row>
      <xdr:rowOff>131063</xdr:rowOff>
    </xdr:to>
    <xdr:sp macro="" textlink="">
      <xdr:nvSpPr>
        <xdr:cNvPr id="202" name="楕円 201"/>
        <xdr:cNvSpPr/>
      </xdr:nvSpPr>
      <xdr:spPr>
        <a:xfrm>
          <a:off x="1968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147590</xdr:rowOff>
    </xdr:from>
    <xdr:ext cx="599010" cy="259045"/>
    <xdr:sp macro="" textlink="">
      <xdr:nvSpPr>
        <xdr:cNvPr id="203" name="テキスト ボックス 202"/>
        <xdr:cNvSpPr txBox="1"/>
      </xdr:nvSpPr>
      <xdr:spPr>
        <a:xfrm>
          <a:off x="1719795" y="1300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138745</xdr:rowOff>
    </xdr:from>
    <xdr:to>
      <xdr:col>6</xdr:col>
      <xdr:colOff>38100</xdr:colOff>
      <xdr:row>77</xdr:row>
      <xdr:rowOff>68895</xdr:rowOff>
    </xdr:to>
    <xdr:sp macro="" textlink="">
      <xdr:nvSpPr>
        <xdr:cNvPr id="204" name="楕円 203"/>
        <xdr:cNvSpPr/>
      </xdr:nvSpPr>
      <xdr:spPr>
        <a:xfrm>
          <a:off x="1079500" y="131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85423</xdr:rowOff>
    </xdr:from>
    <xdr:ext cx="599010" cy="259045"/>
    <xdr:sp macro="" textlink="">
      <xdr:nvSpPr>
        <xdr:cNvPr id="205" name="テキスト ボックス 204"/>
        <xdr:cNvSpPr txBox="1"/>
      </xdr:nvSpPr>
      <xdr:spPr>
        <a:xfrm>
          <a:off x="830795" y="1294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137006</xdr:rowOff>
    </xdr:from>
    <xdr:to>
      <xdr:col>24</xdr:col>
      <xdr:colOff>63500</xdr:colOff>
      <xdr:row>98</xdr:row>
      <xdr:rowOff>30789</xdr:rowOff>
    </xdr:to>
    <xdr:cxnSp macro="">
      <xdr:nvCxnSpPr>
        <xdr:cNvPr id="237" name="直線コネクタ 236"/>
        <xdr:cNvCxnSpPr/>
      </xdr:nvCxnSpPr>
      <xdr:spPr>
        <a:xfrm>
          <a:off x="3797300" y="16767656"/>
          <a:ext cx="8382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73651</xdr:rowOff>
    </xdr:from>
    <xdr:to>
      <xdr:col>19</xdr:col>
      <xdr:colOff>177800</xdr:colOff>
      <xdr:row>97</xdr:row>
      <xdr:rowOff>137006</xdr:rowOff>
    </xdr:to>
    <xdr:cxnSp macro="">
      <xdr:nvCxnSpPr>
        <xdr:cNvPr id="240" name="直線コネクタ 239"/>
        <xdr:cNvCxnSpPr/>
      </xdr:nvCxnSpPr>
      <xdr:spPr>
        <a:xfrm>
          <a:off x="2908300" y="16704301"/>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2" name="テキスト ボックス 241"/>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73651</xdr:rowOff>
    </xdr:from>
    <xdr:to>
      <xdr:col>15</xdr:col>
      <xdr:colOff>50800</xdr:colOff>
      <xdr:row>98</xdr:row>
      <xdr:rowOff>15439</xdr:rowOff>
    </xdr:to>
    <xdr:cxnSp macro="">
      <xdr:nvCxnSpPr>
        <xdr:cNvPr id="243" name="直線コネクタ 242"/>
        <xdr:cNvCxnSpPr/>
      </xdr:nvCxnSpPr>
      <xdr:spPr>
        <a:xfrm flipV="1">
          <a:off x="2019300" y="16704301"/>
          <a:ext cx="889000" cy="1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58499</xdr:rowOff>
    </xdr:from>
    <xdr:to>
      <xdr:col>10</xdr:col>
      <xdr:colOff>114300</xdr:colOff>
      <xdr:row>98</xdr:row>
      <xdr:rowOff>15439</xdr:rowOff>
    </xdr:to>
    <xdr:cxnSp macro="">
      <xdr:nvCxnSpPr>
        <xdr:cNvPr id="246" name="直線コネクタ 245"/>
        <xdr:cNvCxnSpPr/>
      </xdr:nvCxnSpPr>
      <xdr:spPr>
        <a:xfrm>
          <a:off x="1130300" y="16517699"/>
          <a:ext cx="889000" cy="29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151439</xdr:rowOff>
    </xdr:from>
    <xdr:to>
      <xdr:col>24</xdr:col>
      <xdr:colOff>114300</xdr:colOff>
      <xdr:row>98</xdr:row>
      <xdr:rowOff>81589</xdr:rowOff>
    </xdr:to>
    <xdr:sp macro="" textlink="">
      <xdr:nvSpPr>
        <xdr:cNvPr id="256" name="楕円 255"/>
        <xdr:cNvSpPr/>
      </xdr:nvSpPr>
      <xdr:spPr>
        <a:xfrm>
          <a:off x="4584700" y="16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129866</xdr:rowOff>
    </xdr:from>
    <xdr:ext cx="534377" cy="259045"/>
    <xdr:sp macro="" textlink="">
      <xdr:nvSpPr>
        <xdr:cNvPr id="257" name="衛生費該当値テキスト"/>
        <xdr:cNvSpPr txBox="1"/>
      </xdr:nvSpPr>
      <xdr:spPr>
        <a:xfrm>
          <a:off x="4686300" y="16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86206</xdr:rowOff>
    </xdr:from>
    <xdr:to>
      <xdr:col>20</xdr:col>
      <xdr:colOff>38100</xdr:colOff>
      <xdr:row>98</xdr:row>
      <xdr:rowOff>16356</xdr:rowOff>
    </xdr:to>
    <xdr:sp macro="" textlink="">
      <xdr:nvSpPr>
        <xdr:cNvPr id="258" name="楕円 257"/>
        <xdr:cNvSpPr/>
      </xdr:nvSpPr>
      <xdr:spPr>
        <a:xfrm>
          <a:off x="3746500" y="167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7483</xdr:rowOff>
    </xdr:from>
    <xdr:ext cx="534377" cy="259045"/>
    <xdr:sp macro="" textlink="">
      <xdr:nvSpPr>
        <xdr:cNvPr id="259" name="テキスト ボックス 258"/>
        <xdr:cNvSpPr txBox="1"/>
      </xdr:nvSpPr>
      <xdr:spPr>
        <a:xfrm>
          <a:off x="3530111" y="168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22851</xdr:rowOff>
    </xdr:from>
    <xdr:to>
      <xdr:col>15</xdr:col>
      <xdr:colOff>101600</xdr:colOff>
      <xdr:row>97</xdr:row>
      <xdr:rowOff>124451</xdr:rowOff>
    </xdr:to>
    <xdr:sp macro="" textlink="">
      <xdr:nvSpPr>
        <xdr:cNvPr id="260" name="楕円 259"/>
        <xdr:cNvSpPr/>
      </xdr:nvSpPr>
      <xdr:spPr>
        <a:xfrm>
          <a:off x="2857500" y="166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140978</xdr:rowOff>
    </xdr:from>
    <xdr:ext cx="534377" cy="259045"/>
    <xdr:sp macro="" textlink="">
      <xdr:nvSpPr>
        <xdr:cNvPr id="261" name="テキスト ボックス 260"/>
        <xdr:cNvSpPr txBox="1"/>
      </xdr:nvSpPr>
      <xdr:spPr>
        <a:xfrm>
          <a:off x="2641111" y="1642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136089</xdr:rowOff>
    </xdr:from>
    <xdr:to>
      <xdr:col>10</xdr:col>
      <xdr:colOff>165100</xdr:colOff>
      <xdr:row>98</xdr:row>
      <xdr:rowOff>66239</xdr:rowOff>
    </xdr:to>
    <xdr:sp macro="" textlink="">
      <xdr:nvSpPr>
        <xdr:cNvPr id="262" name="楕円 261"/>
        <xdr:cNvSpPr/>
      </xdr:nvSpPr>
      <xdr:spPr>
        <a:xfrm>
          <a:off x="1968500" y="167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82766</xdr:rowOff>
    </xdr:from>
    <xdr:ext cx="534377" cy="259045"/>
    <xdr:sp macro="" textlink="">
      <xdr:nvSpPr>
        <xdr:cNvPr id="263" name="テキスト ボックス 262"/>
        <xdr:cNvSpPr txBox="1"/>
      </xdr:nvSpPr>
      <xdr:spPr>
        <a:xfrm>
          <a:off x="1752111" y="165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7699</xdr:rowOff>
    </xdr:from>
    <xdr:to>
      <xdr:col>6</xdr:col>
      <xdr:colOff>38100</xdr:colOff>
      <xdr:row>96</xdr:row>
      <xdr:rowOff>109299</xdr:rowOff>
    </xdr:to>
    <xdr:sp macro="" textlink="">
      <xdr:nvSpPr>
        <xdr:cNvPr id="264" name="楕円 263"/>
        <xdr:cNvSpPr/>
      </xdr:nvSpPr>
      <xdr:spPr>
        <a:xfrm>
          <a:off x="1079500" y="16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125826</xdr:rowOff>
    </xdr:from>
    <xdr:ext cx="534377" cy="259045"/>
    <xdr:sp macro="" textlink="">
      <xdr:nvSpPr>
        <xdr:cNvPr id="265" name="テキスト ボックス 264"/>
        <xdr:cNvSpPr txBox="1"/>
      </xdr:nvSpPr>
      <xdr:spPr>
        <a:xfrm>
          <a:off x="863111" y="162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156845</xdr:rowOff>
    </xdr:from>
    <xdr:to>
      <xdr:col>55</xdr:col>
      <xdr:colOff>0</xdr:colOff>
      <xdr:row>38</xdr:row>
      <xdr:rowOff>157226</xdr:rowOff>
    </xdr:to>
    <xdr:cxnSp macro="">
      <xdr:nvCxnSpPr>
        <xdr:cNvPr id="294" name="直線コネクタ 293"/>
        <xdr:cNvCxnSpPr/>
      </xdr:nvCxnSpPr>
      <xdr:spPr>
        <a:xfrm flipV="1">
          <a:off x="9639300" y="667194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157226</xdr:rowOff>
    </xdr:from>
    <xdr:to>
      <xdr:col>50</xdr:col>
      <xdr:colOff>114300</xdr:colOff>
      <xdr:row>38</xdr:row>
      <xdr:rowOff>157734</xdr:rowOff>
    </xdr:to>
    <xdr:cxnSp macro="">
      <xdr:nvCxnSpPr>
        <xdr:cNvPr id="297" name="直線コネクタ 296"/>
        <xdr:cNvCxnSpPr/>
      </xdr:nvCxnSpPr>
      <xdr:spPr>
        <a:xfrm flipV="1">
          <a:off x="8750300" y="66723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157734</xdr:rowOff>
    </xdr:from>
    <xdr:to>
      <xdr:col>45</xdr:col>
      <xdr:colOff>177800</xdr:colOff>
      <xdr:row>38</xdr:row>
      <xdr:rowOff>158369</xdr:rowOff>
    </xdr:to>
    <xdr:cxnSp macro="">
      <xdr:nvCxnSpPr>
        <xdr:cNvPr id="300" name="直線コネクタ 299"/>
        <xdr:cNvCxnSpPr/>
      </xdr:nvCxnSpPr>
      <xdr:spPr>
        <a:xfrm flipV="1">
          <a:off x="7861300" y="66728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156083</xdr:rowOff>
    </xdr:from>
    <xdr:to>
      <xdr:col>41</xdr:col>
      <xdr:colOff>50800</xdr:colOff>
      <xdr:row>38</xdr:row>
      <xdr:rowOff>158369</xdr:rowOff>
    </xdr:to>
    <xdr:cxnSp macro="">
      <xdr:nvCxnSpPr>
        <xdr:cNvPr id="303" name="直線コネクタ 302"/>
        <xdr:cNvCxnSpPr/>
      </xdr:nvCxnSpPr>
      <xdr:spPr>
        <a:xfrm>
          <a:off x="6972300" y="667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106045</xdr:rowOff>
    </xdr:from>
    <xdr:to>
      <xdr:col>55</xdr:col>
      <xdr:colOff>50800</xdr:colOff>
      <xdr:row>39</xdr:row>
      <xdr:rowOff>36195</xdr:rowOff>
    </xdr:to>
    <xdr:sp macro="" textlink="">
      <xdr:nvSpPr>
        <xdr:cNvPr id="313" name="楕円 312"/>
        <xdr:cNvSpPr/>
      </xdr:nvSpPr>
      <xdr:spPr>
        <a:xfrm>
          <a:off x="10426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20972</xdr:rowOff>
    </xdr:from>
    <xdr:ext cx="378565" cy="259045"/>
    <xdr:sp macro="" textlink="">
      <xdr:nvSpPr>
        <xdr:cNvPr id="314" name="労働費該当値テキスト"/>
        <xdr:cNvSpPr txBox="1"/>
      </xdr:nvSpPr>
      <xdr:spPr>
        <a:xfrm>
          <a:off x="10528300" y="65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106426</xdr:rowOff>
    </xdr:from>
    <xdr:to>
      <xdr:col>50</xdr:col>
      <xdr:colOff>165100</xdr:colOff>
      <xdr:row>39</xdr:row>
      <xdr:rowOff>36576</xdr:rowOff>
    </xdr:to>
    <xdr:sp macro="" textlink="">
      <xdr:nvSpPr>
        <xdr:cNvPr id="315" name="楕円 314"/>
        <xdr:cNvSpPr/>
      </xdr:nvSpPr>
      <xdr:spPr>
        <a:xfrm>
          <a:off x="9588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27703</xdr:rowOff>
    </xdr:from>
    <xdr:ext cx="378565" cy="259045"/>
    <xdr:sp macro="" textlink="">
      <xdr:nvSpPr>
        <xdr:cNvPr id="316" name="テキスト ボックス 315"/>
        <xdr:cNvSpPr txBox="1"/>
      </xdr:nvSpPr>
      <xdr:spPr>
        <a:xfrm>
          <a:off x="9450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106934</xdr:rowOff>
    </xdr:from>
    <xdr:to>
      <xdr:col>46</xdr:col>
      <xdr:colOff>38100</xdr:colOff>
      <xdr:row>39</xdr:row>
      <xdr:rowOff>37084</xdr:rowOff>
    </xdr:to>
    <xdr:sp macro="" textlink="">
      <xdr:nvSpPr>
        <xdr:cNvPr id="317" name="楕円 316"/>
        <xdr:cNvSpPr/>
      </xdr:nvSpPr>
      <xdr:spPr>
        <a:xfrm>
          <a:off x="8699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28211</xdr:rowOff>
    </xdr:from>
    <xdr:ext cx="378565" cy="259045"/>
    <xdr:sp macro="" textlink="">
      <xdr:nvSpPr>
        <xdr:cNvPr id="318" name="テキスト ボックス 317"/>
        <xdr:cNvSpPr txBox="1"/>
      </xdr:nvSpPr>
      <xdr:spPr>
        <a:xfrm>
          <a:off x="8561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107569</xdr:rowOff>
    </xdr:from>
    <xdr:to>
      <xdr:col>41</xdr:col>
      <xdr:colOff>101600</xdr:colOff>
      <xdr:row>39</xdr:row>
      <xdr:rowOff>37719</xdr:rowOff>
    </xdr:to>
    <xdr:sp macro="" textlink="">
      <xdr:nvSpPr>
        <xdr:cNvPr id="319" name="楕円 318"/>
        <xdr:cNvSpPr/>
      </xdr:nvSpPr>
      <xdr:spPr>
        <a:xfrm>
          <a:off x="7810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28846</xdr:rowOff>
    </xdr:from>
    <xdr:ext cx="378565" cy="259045"/>
    <xdr:sp macro="" textlink="">
      <xdr:nvSpPr>
        <xdr:cNvPr id="320" name="テキスト ボックス 319"/>
        <xdr:cNvSpPr txBox="1"/>
      </xdr:nvSpPr>
      <xdr:spPr>
        <a:xfrm>
          <a:off x="7672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105283</xdr:rowOff>
    </xdr:from>
    <xdr:to>
      <xdr:col>36</xdr:col>
      <xdr:colOff>165100</xdr:colOff>
      <xdr:row>39</xdr:row>
      <xdr:rowOff>35433</xdr:rowOff>
    </xdr:to>
    <xdr:sp macro="" textlink="">
      <xdr:nvSpPr>
        <xdr:cNvPr id="321" name="楕円 320"/>
        <xdr:cNvSpPr/>
      </xdr:nvSpPr>
      <xdr:spPr>
        <a:xfrm>
          <a:off x="6921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26560</xdr:rowOff>
    </xdr:from>
    <xdr:ext cx="378565" cy="259045"/>
    <xdr:sp macro="" textlink="">
      <xdr:nvSpPr>
        <xdr:cNvPr id="322" name="テキスト ボックス 321"/>
        <xdr:cNvSpPr txBox="1"/>
      </xdr:nvSpPr>
      <xdr:spPr>
        <a:xfrm>
          <a:off x="6783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134442</xdr:rowOff>
    </xdr:from>
    <xdr:to>
      <xdr:col>55</xdr:col>
      <xdr:colOff>0</xdr:colOff>
      <xdr:row>55</xdr:row>
      <xdr:rowOff>222</xdr:rowOff>
    </xdr:to>
    <xdr:cxnSp macro="">
      <xdr:nvCxnSpPr>
        <xdr:cNvPr id="353" name="直線コネクタ 352"/>
        <xdr:cNvCxnSpPr/>
      </xdr:nvCxnSpPr>
      <xdr:spPr>
        <a:xfrm>
          <a:off x="9639300" y="9221292"/>
          <a:ext cx="838200" cy="2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77162</xdr:rowOff>
    </xdr:from>
    <xdr:to>
      <xdr:col>50</xdr:col>
      <xdr:colOff>114300</xdr:colOff>
      <xdr:row>53</xdr:row>
      <xdr:rowOff>134442</xdr:rowOff>
    </xdr:to>
    <xdr:cxnSp macro="">
      <xdr:nvCxnSpPr>
        <xdr:cNvPr id="356" name="直線コネクタ 355"/>
        <xdr:cNvCxnSpPr/>
      </xdr:nvCxnSpPr>
      <xdr:spPr>
        <a:xfrm>
          <a:off x="8750300" y="8992562"/>
          <a:ext cx="889000" cy="2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77162</xdr:rowOff>
    </xdr:from>
    <xdr:to>
      <xdr:col>45</xdr:col>
      <xdr:colOff>177800</xdr:colOff>
      <xdr:row>53</xdr:row>
      <xdr:rowOff>93556</xdr:rowOff>
    </xdr:to>
    <xdr:cxnSp macro="">
      <xdr:nvCxnSpPr>
        <xdr:cNvPr id="359" name="直線コネクタ 358"/>
        <xdr:cNvCxnSpPr/>
      </xdr:nvCxnSpPr>
      <xdr:spPr>
        <a:xfrm flipV="1">
          <a:off x="7861300" y="8992562"/>
          <a:ext cx="8890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166904</xdr:rowOff>
    </xdr:from>
    <xdr:to>
      <xdr:col>41</xdr:col>
      <xdr:colOff>50800</xdr:colOff>
      <xdr:row>53</xdr:row>
      <xdr:rowOff>93556</xdr:rowOff>
    </xdr:to>
    <xdr:cxnSp macro="">
      <xdr:nvCxnSpPr>
        <xdr:cNvPr id="362" name="直線コネクタ 361"/>
        <xdr:cNvCxnSpPr/>
      </xdr:nvCxnSpPr>
      <xdr:spPr>
        <a:xfrm>
          <a:off x="6972300" y="9082304"/>
          <a:ext cx="8890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120872</xdr:rowOff>
    </xdr:from>
    <xdr:to>
      <xdr:col>55</xdr:col>
      <xdr:colOff>50800</xdr:colOff>
      <xdr:row>55</xdr:row>
      <xdr:rowOff>51022</xdr:rowOff>
    </xdr:to>
    <xdr:sp macro="" textlink="">
      <xdr:nvSpPr>
        <xdr:cNvPr id="372" name="楕円 371"/>
        <xdr:cNvSpPr/>
      </xdr:nvSpPr>
      <xdr:spPr>
        <a:xfrm>
          <a:off x="10426700" y="9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143749</xdr:rowOff>
    </xdr:from>
    <xdr:ext cx="534377" cy="259045"/>
    <xdr:sp macro="" textlink="">
      <xdr:nvSpPr>
        <xdr:cNvPr id="373" name="農林水産業費該当値テキスト"/>
        <xdr:cNvSpPr txBox="1"/>
      </xdr:nvSpPr>
      <xdr:spPr>
        <a:xfrm>
          <a:off x="10528300" y="92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83642</xdr:rowOff>
    </xdr:from>
    <xdr:to>
      <xdr:col>50</xdr:col>
      <xdr:colOff>165100</xdr:colOff>
      <xdr:row>54</xdr:row>
      <xdr:rowOff>13792</xdr:rowOff>
    </xdr:to>
    <xdr:sp macro="" textlink="">
      <xdr:nvSpPr>
        <xdr:cNvPr id="374" name="楕円 373"/>
        <xdr:cNvSpPr/>
      </xdr:nvSpPr>
      <xdr:spPr>
        <a:xfrm>
          <a:off x="9588500" y="91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30319</xdr:rowOff>
    </xdr:from>
    <xdr:ext cx="534377" cy="259045"/>
    <xdr:sp macro="" textlink="">
      <xdr:nvSpPr>
        <xdr:cNvPr id="375" name="テキスト ボックス 374"/>
        <xdr:cNvSpPr txBox="1"/>
      </xdr:nvSpPr>
      <xdr:spPr>
        <a:xfrm>
          <a:off x="9372111" y="89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26362</xdr:rowOff>
    </xdr:from>
    <xdr:to>
      <xdr:col>46</xdr:col>
      <xdr:colOff>38100</xdr:colOff>
      <xdr:row>52</xdr:row>
      <xdr:rowOff>127962</xdr:rowOff>
    </xdr:to>
    <xdr:sp macro="" textlink="">
      <xdr:nvSpPr>
        <xdr:cNvPr id="376" name="楕円 375"/>
        <xdr:cNvSpPr/>
      </xdr:nvSpPr>
      <xdr:spPr>
        <a:xfrm>
          <a:off x="8699500" y="8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144489</xdr:rowOff>
    </xdr:from>
    <xdr:ext cx="534377" cy="259045"/>
    <xdr:sp macro="" textlink="">
      <xdr:nvSpPr>
        <xdr:cNvPr id="377" name="テキスト ボックス 376"/>
        <xdr:cNvSpPr txBox="1"/>
      </xdr:nvSpPr>
      <xdr:spPr>
        <a:xfrm>
          <a:off x="8483111" y="87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42756</xdr:rowOff>
    </xdr:from>
    <xdr:to>
      <xdr:col>41</xdr:col>
      <xdr:colOff>101600</xdr:colOff>
      <xdr:row>53</xdr:row>
      <xdr:rowOff>144356</xdr:rowOff>
    </xdr:to>
    <xdr:sp macro="" textlink="">
      <xdr:nvSpPr>
        <xdr:cNvPr id="378" name="楕円 377"/>
        <xdr:cNvSpPr/>
      </xdr:nvSpPr>
      <xdr:spPr>
        <a:xfrm>
          <a:off x="7810500" y="91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160883</xdr:rowOff>
    </xdr:from>
    <xdr:ext cx="534377" cy="259045"/>
    <xdr:sp macro="" textlink="">
      <xdr:nvSpPr>
        <xdr:cNvPr id="379" name="テキスト ボックス 378"/>
        <xdr:cNvSpPr txBox="1"/>
      </xdr:nvSpPr>
      <xdr:spPr>
        <a:xfrm>
          <a:off x="7594111" y="89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116104</xdr:rowOff>
    </xdr:from>
    <xdr:to>
      <xdr:col>36</xdr:col>
      <xdr:colOff>165100</xdr:colOff>
      <xdr:row>53</xdr:row>
      <xdr:rowOff>46254</xdr:rowOff>
    </xdr:to>
    <xdr:sp macro="" textlink="">
      <xdr:nvSpPr>
        <xdr:cNvPr id="380" name="楕円 379"/>
        <xdr:cNvSpPr/>
      </xdr:nvSpPr>
      <xdr:spPr>
        <a:xfrm>
          <a:off x="6921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62781</xdr:rowOff>
    </xdr:from>
    <xdr:ext cx="534377" cy="259045"/>
    <xdr:sp macro="" textlink="">
      <xdr:nvSpPr>
        <xdr:cNvPr id="381" name="テキスト ボックス 380"/>
        <xdr:cNvSpPr txBox="1"/>
      </xdr:nvSpPr>
      <xdr:spPr>
        <a:xfrm>
          <a:off x="67051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45044</xdr:rowOff>
    </xdr:from>
    <xdr:to>
      <xdr:col>55</xdr:col>
      <xdr:colOff>0</xdr:colOff>
      <xdr:row>77</xdr:row>
      <xdr:rowOff>167035</xdr:rowOff>
    </xdr:to>
    <xdr:cxnSp macro="">
      <xdr:nvCxnSpPr>
        <xdr:cNvPr id="412" name="直線コネクタ 411"/>
        <xdr:cNvCxnSpPr/>
      </xdr:nvCxnSpPr>
      <xdr:spPr>
        <a:xfrm flipV="1">
          <a:off x="9639300" y="13246694"/>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144773</xdr:rowOff>
    </xdr:from>
    <xdr:ext cx="534377" cy="259045"/>
    <xdr:sp macro="" textlink="">
      <xdr:nvSpPr>
        <xdr:cNvPr id="413" name="商工費平均値テキスト"/>
        <xdr:cNvSpPr txBox="1"/>
      </xdr:nvSpPr>
      <xdr:spPr>
        <a:xfrm>
          <a:off x="10528300" y="131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164373</xdr:rowOff>
    </xdr:from>
    <xdr:to>
      <xdr:col>50</xdr:col>
      <xdr:colOff>114300</xdr:colOff>
      <xdr:row>77</xdr:row>
      <xdr:rowOff>167035</xdr:rowOff>
    </xdr:to>
    <xdr:cxnSp macro="">
      <xdr:nvCxnSpPr>
        <xdr:cNvPr id="415" name="直線コネクタ 414"/>
        <xdr:cNvCxnSpPr/>
      </xdr:nvCxnSpPr>
      <xdr:spPr>
        <a:xfrm>
          <a:off x="8750300" y="13366023"/>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39573</xdr:rowOff>
    </xdr:from>
    <xdr:to>
      <xdr:col>45</xdr:col>
      <xdr:colOff>177800</xdr:colOff>
      <xdr:row>77</xdr:row>
      <xdr:rowOff>164373</xdr:rowOff>
    </xdr:to>
    <xdr:cxnSp macro="">
      <xdr:nvCxnSpPr>
        <xdr:cNvPr id="418" name="直線コネクタ 417"/>
        <xdr:cNvCxnSpPr/>
      </xdr:nvCxnSpPr>
      <xdr:spPr>
        <a:xfrm>
          <a:off x="7861300" y="13241223"/>
          <a:ext cx="889000" cy="1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20" name="テキスト ボックス 419"/>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39573</xdr:rowOff>
    </xdr:from>
    <xdr:to>
      <xdr:col>41</xdr:col>
      <xdr:colOff>50800</xdr:colOff>
      <xdr:row>77</xdr:row>
      <xdr:rowOff>70647</xdr:rowOff>
    </xdr:to>
    <xdr:cxnSp macro="">
      <xdr:nvCxnSpPr>
        <xdr:cNvPr id="421" name="直線コネクタ 420"/>
        <xdr:cNvCxnSpPr/>
      </xdr:nvCxnSpPr>
      <xdr:spPr>
        <a:xfrm flipV="1">
          <a:off x="6972300" y="13241223"/>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3" name="テキスト ボックス 422"/>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5" name="テキスト ボックス 424"/>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165694</xdr:rowOff>
    </xdr:from>
    <xdr:to>
      <xdr:col>55</xdr:col>
      <xdr:colOff>50800</xdr:colOff>
      <xdr:row>77</xdr:row>
      <xdr:rowOff>95844</xdr:rowOff>
    </xdr:to>
    <xdr:sp macro="" textlink="">
      <xdr:nvSpPr>
        <xdr:cNvPr id="431" name="楕円 430"/>
        <xdr:cNvSpPr/>
      </xdr:nvSpPr>
      <xdr:spPr>
        <a:xfrm>
          <a:off x="10426700" y="131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17121</xdr:rowOff>
    </xdr:from>
    <xdr:ext cx="534377" cy="259045"/>
    <xdr:sp macro="" textlink="">
      <xdr:nvSpPr>
        <xdr:cNvPr id="432" name="商工費該当値テキスト"/>
        <xdr:cNvSpPr txBox="1"/>
      </xdr:nvSpPr>
      <xdr:spPr>
        <a:xfrm>
          <a:off x="10528300" y="130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116235</xdr:rowOff>
    </xdr:from>
    <xdr:to>
      <xdr:col>50</xdr:col>
      <xdr:colOff>165100</xdr:colOff>
      <xdr:row>78</xdr:row>
      <xdr:rowOff>46385</xdr:rowOff>
    </xdr:to>
    <xdr:sp macro="" textlink="">
      <xdr:nvSpPr>
        <xdr:cNvPr id="433" name="楕円 432"/>
        <xdr:cNvSpPr/>
      </xdr:nvSpPr>
      <xdr:spPr>
        <a:xfrm>
          <a:off x="9588500" y="133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62912</xdr:rowOff>
    </xdr:from>
    <xdr:ext cx="534377" cy="259045"/>
    <xdr:sp macro="" textlink="">
      <xdr:nvSpPr>
        <xdr:cNvPr id="434" name="テキスト ボックス 433"/>
        <xdr:cNvSpPr txBox="1"/>
      </xdr:nvSpPr>
      <xdr:spPr>
        <a:xfrm>
          <a:off x="9372111" y="130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113573</xdr:rowOff>
    </xdr:from>
    <xdr:to>
      <xdr:col>46</xdr:col>
      <xdr:colOff>38100</xdr:colOff>
      <xdr:row>78</xdr:row>
      <xdr:rowOff>43723</xdr:rowOff>
    </xdr:to>
    <xdr:sp macro="" textlink="">
      <xdr:nvSpPr>
        <xdr:cNvPr id="435" name="楕円 434"/>
        <xdr:cNvSpPr/>
      </xdr:nvSpPr>
      <xdr:spPr>
        <a:xfrm>
          <a:off x="8699500" y="133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60250</xdr:rowOff>
    </xdr:from>
    <xdr:ext cx="534377" cy="259045"/>
    <xdr:sp macro="" textlink="">
      <xdr:nvSpPr>
        <xdr:cNvPr id="436" name="テキスト ボックス 435"/>
        <xdr:cNvSpPr txBox="1"/>
      </xdr:nvSpPr>
      <xdr:spPr>
        <a:xfrm>
          <a:off x="8483111" y="130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160223</xdr:rowOff>
    </xdr:from>
    <xdr:to>
      <xdr:col>41</xdr:col>
      <xdr:colOff>101600</xdr:colOff>
      <xdr:row>77</xdr:row>
      <xdr:rowOff>90373</xdr:rowOff>
    </xdr:to>
    <xdr:sp macro="" textlink="">
      <xdr:nvSpPr>
        <xdr:cNvPr id="437" name="楕円 436"/>
        <xdr:cNvSpPr/>
      </xdr:nvSpPr>
      <xdr:spPr>
        <a:xfrm>
          <a:off x="78105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106901</xdr:rowOff>
    </xdr:from>
    <xdr:ext cx="534377" cy="259045"/>
    <xdr:sp macro="" textlink="">
      <xdr:nvSpPr>
        <xdr:cNvPr id="438" name="テキスト ボックス 437"/>
        <xdr:cNvSpPr txBox="1"/>
      </xdr:nvSpPr>
      <xdr:spPr>
        <a:xfrm>
          <a:off x="7594111" y="12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19847</xdr:rowOff>
    </xdr:from>
    <xdr:to>
      <xdr:col>36</xdr:col>
      <xdr:colOff>165100</xdr:colOff>
      <xdr:row>77</xdr:row>
      <xdr:rowOff>121447</xdr:rowOff>
    </xdr:to>
    <xdr:sp macro="" textlink="">
      <xdr:nvSpPr>
        <xdr:cNvPr id="439" name="楕円 438"/>
        <xdr:cNvSpPr/>
      </xdr:nvSpPr>
      <xdr:spPr>
        <a:xfrm>
          <a:off x="69215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137974</xdr:rowOff>
    </xdr:from>
    <xdr:ext cx="534377" cy="259045"/>
    <xdr:sp macro="" textlink="">
      <xdr:nvSpPr>
        <xdr:cNvPr id="440" name="テキスト ボックス 439"/>
        <xdr:cNvSpPr txBox="1"/>
      </xdr:nvSpPr>
      <xdr:spPr>
        <a:xfrm>
          <a:off x="6705111" y="129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47003</xdr:rowOff>
    </xdr:from>
    <xdr:to>
      <xdr:col>55</xdr:col>
      <xdr:colOff>0</xdr:colOff>
      <xdr:row>95</xdr:row>
      <xdr:rowOff>132820</xdr:rowOff>
    </xdr:to>
    <xdr:cxnSp macro="">
      <xdr:nvCxnSpPr>
        <xdr:cNvPr id="468" name="直線コネクタ 467"/>
        <xdr:cNvCxnSpPr/>
      </xdr:nvCxnSpPr>
      <xdr:spPr>
        <a:xfrm flipV="1">
          <a:off x="9639300" y="16163303"/>
          <a:ext cx="838200" cy="25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131472</xdr:rowOff>
    </xdr:from>
    <xdr:ext cx="534377" cy="259045"/>
    <xdr:sp macro="" textlink="">
      <xdr:nvSpPr>
        <xdr:cNvPr id="469" name="土木費平均値テキスト"/>
        <xdr:cNvSpPr txBox="1"/>
      </xdr:nvSpPr>
      <xdr:spPr>
        <a:xfrm>
          <a:off x="10528300" y="1624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70069</xdr:rowOff>
    </xdr:from>
    <xdr:to>
      <xdr:col>50</xdr:col>
      <xdr:colOff>114300</xdr:colOff>
      <xdr:row>95</xdr:row>
      <xdr:rowOff>132820</xdr:rowOff>
    </xdr:to>
    <xdr:cxnSp macro="">
      <xdr:nvCxnSpPr>
        <xdr:cNvPr id="471" name="直線コネクタ 470"/>
        <xdr:cNvCxnSpPr/>
      </xdr:nvCxnSpPr>
      <xdr:spPr>
        <a:xfrm>
          <a:off x="8750300" y="16357819"/>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3" name="テキスト ボックス 472"/>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70069</xdr:rowOff>
    </xdr:from>
    <xdr:to>
      <xdr:col>45</xdr:col>
      <xdr:colOff>177800</xdr:colOff>
      <xdr:row>95</xdr:row>
      <xdr:rowOff>73406</xdr:rowOff>
    </xdr:to>
    <xdr:cxnSp macro="">
      <xdr:nvCxnSpPr>
        <xdr:cNvPr id="474" name="直線コネクタ 473"/>
        <xdr:cNvCxnSpPr/>
      </xdr:nvCxnSpPr>
      <xdr:spPr>
        <a:xfrm flipV="1">
          <a:off x="7861300" y="1635781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6" name="テキスト ボックス 475"/>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73406</xdr:rowOff>
    </xdr:from>
    <xdr:to>
      <xdr:col>41</xdr:col>
      <xdr:colOff>50800</xdr:colOff>
      <xdr:row>95</xdr:row>
      <xdr:rowOff>99352</xdr:rowOff>
    </xdr:to>
    <xdr:cxnSp macro="">
      <xdr:nvCxnSpPr>
        <xdr:cNvPr id="477" name="直線コネクタ 476"/>
        <xdr:cNvCxnSpPr/>
      </xdr:nvCxnSpPr>
      <xdr:spPr>
        <a:xfrm flipV="1">
          <a:off x="6972300" y="16361156"/>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9" name="テキスト ボックス 478"/>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1" name="テキスト ボックス 480"/>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167653</xdr:rowOff>
    </xdr:from>
    <xdr:to>
      <xdr:col>55</xdr:col>
      <xdr:colOff>50800</xdr:colOff>
      <xdr:row>94</xdr:row>
      <xdr:rowOff>97803</xdr:rowOff>
    </xdr:to>
    <xdr:sp macro="" textlink="">
      <xdr:nvSpPr>
        <xdr:cNvPr id="487" name="楕円 486"/>
        <xdr:cNvSpPr/>
      </xdr:nvSpPr>
      <xdr:spPr>
        <a:xfrm>
          <a:off x="10426700" y="161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19080</xdr:rowOff>
    </xdr:from>
    <xdr:ext cx="534377" cy="259045"/>
    <xdr:sp macro="" textlink="">
      <xdr:nvSpPr>
        <xdr:cNvPr id="488" name="土木費該当値テキスト"/>
        <xdr:cNvSpPr txBox="1"/>
      </xdr:nvSpPr>
      <xdr:spPr>
        <a:xfrm>
          <a:off x="10528300" y="159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82020</xdr:rowOff>
    </xdr:from>
    <xdr:to>
      <xdr:col>50</xdr:col>
      <xdr:colOff>165100</xdr:colOff>
      <xdr:row>96</xdr:row>
      <xdr:rowOff>12170</xdr:rowOff>
    </xdr:to>
    <xdr:sp macro="" textlink="">
      <xdr:nvSpPr>
        <xdr:cNvPr id="489" name="楕円 488"/>
        <xdr:cNvSpPr/>
      </xdr:nvSpPr>
      <xdr:spPr>
        <a:xfrm>
          <a:off x="95885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3297</xdr:rowOff>
    </xdr:from>
    <xdr:ext cx="534377" cy="259045"/>
    <xdr:sp macro="" textlink="">
      <xdr:nvSpPr>
        <xdr:cNvPr id="490" name="テキスト ボックス 489"/>
        <xdr:cNvSpPr txBox="1"/>
      </xdr:nvSpPr>
      <xdr:spPr>
        <a:xfrm>
          <a:off x="9372111" y="164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19269</xdr:rowOff>
    </xdr:from>
    <xdr:to>
      <xdr:col>46</xdr:col>
      <xdr:colOff>38100</xdr:colOff>
      <xdr:row>95</xdr:row>
      <xdr:rowOff>120869</xdr:rowOff>
    </xdr:to>
    <xdr:sp macro="" textlink="">
      <xdr:nvSpPr>
        <xdr:cNvPr id="491" name="楕円 490"/>
        <xdr:cNvSpPr/>
      </xdr:nvSpPr>
      <xdr:spPr>
        <a:xfrm>
          <a:off x="8699500" y="163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111996</xdr:rowOff>
    </xdr:from>
    <xdr:ext cx="534377" cy="259045"/>
    <xdr:sp macro="" textlink="">
      <xdr:nvSpPr>
        <xdr:cNvPr id="492" name="テキスト ボックス 491"/>
        <xdr:cNvSpPr txBox="1"/>
      </xdr:nvSpPr>
      <xdr:spPr>
        <a:xfrm>
          <a:off x="8483111" y="163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22606</xdr:rowOff>
    </xdr:from>
    <xdr:to>
      <xdr:col>41</xdr:col>
      <xdr:colOff>101600</xdr:colOff>
      <xdr:row>95</xdr:row>
      <xdr:rowOff>124206</xdr:rowOff>
    </xdr:to>
    <xdr:sp macro="" textlink="">
      <xdr:nvSpPr>
        <xdr:cNvPr id="493" name="楕円 492"/>
        <xdr:cNvSpPr/>
      </xdr:nvSpPr>
      <xdr:spPr>
        <a:xfrm>
          <a:off x="78105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115333</xdr:rowOff>
    </xdr:from>
    <xdr:ext cx="534377" cy="259045"/>
    <xdr:sp macro="" textlink="">
      <xdr:nvSpPr>
        <xdr:cNvPr id="494" name="テキスト ボックス 493"/>
        <xdr:cNvSpPr txBox="1"/>
      </xdr:nvSpPr>
      <xdr:spPr>
        <a:xfrm>
          <a:off x="7594111" y="164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48552</xdr:rowOff>
    </xdr:from>
    <xdr:to>
      <xdr:col>36</xdr:col>
      <xdr:colOff>165100</xdr:colOff>
      <xdr:row>95</xdr:row>
      <xdr:rowOff>150152</xdr:rowOff>
    </xdr:to>
    <xdr:sp macro="" textlink="">
      <xdr:nvSpPr>
        <xdr:cNvPr id="495" name="楕円 494"/>
        <xdr:cNvSpPr/>
      </xdr:nvSpPr>
      <xdr:spPr>
        <a:xfrm>
          <a:off x="6921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141279</xdr:rowOff>
    </xdr:from>
    <xdr:ext cx="534377" cy="259045"/>
    <xdr:sp macro="" textlink="">
      <xdr:nvSpPr>
        <xdr:cNvPr id="496" name="テキスト ボックス 495"/>
        <xdr:cNvSpPr txBox="1"/>
      </xdr:nvSpPr>
      <xdr:spPr>
        <a:xfrm>
          <a:off x="6705111" y="16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57143</xdr:rowOff>
    </xdr:from>
    <xdr:to>
      <xdr:col>85</xdr:col>
      <xdr:colOff>127000</xdr:colOff>
      <xdr:row>32</xdr:row>
      <xdr:rowOff>111027</xdr:rowOff>
    </xdr:to>
    <xdr:cxnSp macro="">
      <xdr:nvCxnSpPr>
        <xdr:cNvPr id="528" name="直線コネクタ 527"/>
        <xdr:cNvCxnSpPr/>
      </xdr:nvCxnSpPr>
      <xdr:spPr>
        <a:xfrm flipV="1">
          <a:off x="15481300" y="5372093"/>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111027</xdr:rowOff>
    </xdr:from>
    <xdr:to>
      <xdr:col>81</xdr:col>
      <xdr:colOff>50800</xdr:colOff>
      <xdr:row>32</xdr:row>
      <xdr:rowOff>113313</xdr:rowOff>
    </xdr:to>
    <xdr:cxnSp macro="">
      <xdr:nvCxnSpPr>
        <xdr:cNvPr id="531" name="直線コネクタ 530"/>
        <xdr:cNvCxnSpPr/>
      </xdr:nvCxnSpPr>
      <xdr:spPr>
        <a:xfrm flipV="1">
          <a:off x="14592300" y="55974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113313</xdr:rowOff>
    </xdr:from>
    <xdr:to>
      <xdr:col>76</xdr:col>
      <xdr:colOff>114300</xdr:colOff>
      <xdr:row>34</xdr:row>
      <xdr:rowOff>158641</xdr:rowOff>
    </xdr:to>
    <xdr:cxnSp macro="">
      <xdr:nvCxnSpPr>
        <xdr:cNvPr id="534" name="直線コネクタ 533"/>
        <xdr:cNvCxnSpPr/>
      </xdr:nvCxnSpPr>
      <xdr:spPr>
        <a:xfrm flipV="1">
          <a:off x="13703300" y="5599713"/>
          <a:ext cx="889000" cy="3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167916</xdr:rowOff>
    </xdr:from>
    <xdr:to>
      <xdr:col>71</xdr:col>
      <xdr:colOff>177800</xdr:colOff>
      <xdr:row>34</xdr:row>
      <xdr:rowOff>158641</xdr:rowOff>
    </xdr:to>
    <xdr:cxnSp macro="">
      <xdr:nvCxnSpPr>
        <xdr:cNvPr id="537" name="直線コネクタ 536"/>
        <xdr:cNvCxnSpPr/>
      </xdr:nvCxnSpPr>
      <xdr:spPr>
        <a:xfrm>
          <a:off x="12814300" y="5654316"/>
          <a:ext cx="889000" cy="3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134209</xdr:rowOff>
    </xdr:from>
    <xdr:ext cx="534377" cy="259045"/>
    <xdr:sp macro="" textlink="">
      <xdr:nvSpPr>
        <xdr:cNvPr id="541" name="テキスト ボックス 540"/>
        <xdr:cNvSpPr txBox="1"/>
      </xdr:nvSpPr>
      <xdr:spPr>
        <a:xfrm>
          <a:off x="12547111" y="61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6343</xdr:rowOff>
    </xdr:from>
    <xdr:to>
      <xdr:col>85</xdr:col>
      <xdr:colOff>177800</xdr:colOff>
      <xdr:row>31</xdr:row>
      <xdr:rowOff>107943</xdr:rowOff>
    </xdr:to>
    <xdr:sp macro="" textlink="">
      <xdr:nvSpPr>
        <xdr:cNvPr id="547" name="楕円 546"/>
        <xdr:cNvSpPr/>
      </xdr:nvSpPr>
      <xdr:spPr>
        <a:xfrm>
          <a:off x="16268700" y="53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130820</xdr:rowOff>
    </xdr:from>
    <xdr:ext cx="534377" cy="259045"/>
    <xdr:sp macro="" textlink="">
      <xdr:nvSpPr>
        <xdr:cNvPr id="548" name="消防費該当値テキスト"/>
        <xdr:cNvSpPr txBox="1"/>
      </xdr:nvSpPr>
      <xdr:spPr>
        <a:xfrm>
          <a:off x="16370300" y="5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60227</xdr:rowOff>
    </xdr:from>
    <xdr:to>
      <xdr:col>81</xdr:col>
      <xdr:colOff>101600</xdr:colOff>
      <xdr:row>32</xdr:row>
      <xdr:rowOff>161827</xdr:rowOff>
    </xdr:to>
    <xdr:sp macro="" textlink="">
      <xdr:nvSpPr>
        <xdr:cNvPr id="549" name="楕円 548"/>
        <xdr:cNvSpPr/>
      </xdr:nvSpPr>
      <xdr:spPr>
        <a:xfrm>
          <a:off x="15430500" y="55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6904</xdr:rowOff>
    </xdr:from>
    <xdr:ext cx="534377" cy="259045"/>
    <xdr:sp macro="" textlink="">
      <xdr:nvSpPr>
        <xdr:cNvPr id="550" name="テキスト ボックス 549"/>
        <xdr:cNvSpPr txBox="1"/>
      </xdr:nvSpPr>
      <xdr:spPr>
        <a:xfrm>
          <a:off x="15214111" y="53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62513</xdr:rowOff>
    </xdr:from>
    <xdr:to>
      <xdr:col>76</xdr:col>
      <xdr:colOff>165100</xdr:colOff>
      <xdr:row>32</xdr:row>
      <xdr:rowOff>164113</xdr:rowOff>
    </xdr:to>
    <xdr:sp macro="" textlink="">
      <xdr:nvSpPr>
        <xdr:cNvPr id="551" name="楕円 550"/>
        <xdr:cNvSpPr/>
      </xdr:nvSpPr>
      <xdr:spPr>
        <a:xfrm>
          <a:off x="14541500" y="55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9190</xdr:rowOff>
    </xdr:from>
    <xdr:ext cx="534377" cy="259045"/>
    <xdr:sp macro="" textlink="">
      <xdr:nvSpPr>
        <xdr:cNvPr id="552" name="テキスト ボックス 551"/>
        <xdr:cNvSpPr txBox="1"/>
      </xdr:nvSpPr>
      <xdr:spPr>
        <a:xfrm>
          <a:off x="14325111" y="53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107841</xdr:rowOff>
    </xdr:from>
    <xdr:to>
      <xdr:col>72</xdr:col>
      <xdr:colOff>38100</xdr:colOff>
      <xdr:row>35</xdr:row>
      <xdr:rowOff>37991</xdr:rowOff>
    </xdr:to>
    <xdr:sp macro="" textlink="">
      <xdr:nvSpPr>
        <xdr:cNvPr id="553" name="楕円 552"/>
        <xdr:cNvSpPr/>
      </xdr:nvSpPr>
      <xdr:spPr>
        <a:xfrm>
          <a:off x="13652500" y="5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54518</xdr:rowOff>
    </xdr:from>
    <xdr:ext cx="534377" cy="259045"/>
    <xdr:sp macro="" textlink="">
      <xdr:nvSpPr>
        <xdr:cNvPr id="554" name="テキスト ボックス 553"/>
        <xdr:cNvSpPr txBox="1"/>
      </xdr:nvSpPr>
      <xdr:spPr>
        <a:xfrm>
          <a:off x="13436111" y="57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117116</xdr:rowOff>
    </xdr:from>
    <xdr:to>
      <xdr:col>67</xdr:col>
      <xdr:colOff>101600</xdr:colOff>
      <xdr:row>33</xdr:row>
      <xdr:rowOff>47266</xdr:rowOff>
    </xdr:to>
    <xdr:sp macro="" textlink="">
      <xdr:nvSpPr>
        <xdr:cNvPr id="555" name="楕円 554"/>
        <xdr:cNvSpPr/>
      </xdr:nvSpPr>
      <xdr:spPr>
        <a:xfrm>
          <a:off x="12763500" y="56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63793</xdr:rowOff>
    </xdr:from>
    <xdr:ext cx="534377" cy="259045"/>
    <xdr:sp macro="" textlink="">
      <xdr:nvSpPr>
        <xdr:cNvPr id="556" name="テキスト ボックス 555"/>
        <xdr:cNvSpPr txBox="1"/>
      </xdr:nvSpPr>
      <xdr:spPr>
        <a:xfrm>
          <a:off x="12547111" y="53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3" name="直線コネクタ 582"/>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4"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5" name="直線コネクタ 584"/>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6"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7" name="直線コネクタ 586"/>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82158</xdr:rowOff>
    </xdr:from>
    <xdr:to>
      <xdr:col>85</xdr:col>
      <xdr:colOff>127000</xdr:colOff>
      <xdr:row>54</xdr:row>
      <xdr:rowOff>55673</xdr:rowOff>
    </xdr:to>
    <xdr:cxnSp macro="">
      <xdr:nvCxnSpPr>
        <xdr:cNvPr id="588" name="直線コネクタ 587"/>
        <xdr:cNvCxnSpPr/>
      </xdr:nvCxnSpPr>
      <xdr:spPr>
        <a:xfrm flipV="1">
          <a:off x="15481300" y="9169008"/>
          <a:ext cx="8382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114223</xdr:rowOff>
    </xdr:from>
    <xdr:ext cx="534377" cy="259045"/>
    <xdr:sp macro="" textlink="">
      <xdr:nvSpPr>
        <xdr:cNvPr id="589" name="教育費平均値テキスト"/>
        <xdr:cNvSpPr txBox="1"/>
      </xdr:nvSpPr>
      <xdr:spPr>
        <a:xfrm>
          <a:off x="16370300" y="954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90" name="フローチャート: 判断 589"/>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167067</xdr:rowOff>
    </xdr:from>
    <xdr:to>
      <xdr:col>81</xdr:col>
      <xdr:colOff>50800</xdr:colOff>
      <xdr:row>54</xdr:row>
      <xdr:rowOff>55673</xdr:rowOff>
    </xdr:to>
    <xdr:cxnSp macro="">
      <xdr:nvCxnSpPr>
        <xdr:cNvPr id="591" name="直線コネクタ 590"/>
        <xdr:cNvCxnSpPr/>
      </xdr:nvCxnSpPr>
      <xdr:spPr>
        <a:xfrm>
          <a:off x="14592300" y="9253917"/>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2" name="フローチャート: 判断 591"/>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3" name="テキスト ボックス 592"/>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167067</xdr:rowOff>
    </xdr:from>
    <xdr:to>
      <xdr:col>76</xdr:col>
      <xdr:colOff>114300</xdr:colOff>
      <xdr:row>55</xdr:row>
      <xdr:rowOff>65405</xdr:rowOff>
    </xdr:to>
    <xdr:cxnSp macro="">
      <xdr:nvCxnSpPr>
        <xdr:cNvPr id="594" name="直線コネクタ 593"/>
        <xdr:cNvCxnSpPr/>
      </xdr:nvCxnSpPr>
      <xdr:spPr>
        <a:xfrm flipV="1">
          <a:off x="13703300" y="9253917"/>
          <a:ext cx="889000" cy="24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5" name="フローチャート: 判断 594"/>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6" name="テキスト ボックス 595"/>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67070</xdr:rowOff>
    </xdr:from>
    <xdr:to>
      <xdr:col>71</xdr:col>
      <xdr:colOff>177800</xdr:colOff>
      <xdr:row>55</xdr:row>
      <xdr:rowOff>65405</xdr:rowOff>
    </xdr:to>
    <xdr:cxnSp macro="">
      <xdr:nvCxnSpPr>
        <xdr:cNvPr id="597" name="直線コネクタ 596"/>
        <xdr:cNvCxnSpPr/>
      </xdr:nvCxnSpPr>
      <xdr:spPr>
        <a:xfrm>
          <a:off x="12814300" y="8982470"/>
          <a:ext cx="889000" cy="5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8" name="フローチャート: 判断 597"/>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9" name="テキスト ボックス 598"/>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600" name="フローチャート: 判断 599"/>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86921</xdr:rowOff>
    </xdr:from>
    <xdr:ext cx="534377" cy="259045"/>
    <xdr:sp macro="" textlink="">
      <xdr:nvSpPr>
        <xdr:cNvPr id="601" name="テキスト ボックス 600"/>
        <xdr:cNvSpPr txBox="1"/>
      </xdr:nvSpPr>
      <xdr:spPr>
        <a:xfrm>
          <a:off x="12547111" y="98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31358</xdr:rowOff>
    </xdr:from>
    <xdr:to>
      <xdr:col>85</xdr:col>
      <xdr:colOff>177800</xdr:colOff>
      <xdr:row>53</xdr:row>
      <xdr:rowOff>132958</xdr:rowOff>
    </xdr:to>
    <xdr:sp macro="" textlink="">
      <xdr:nvSpPr>
        <xdr:cNvPr id="607" name="楕円 606"/>
        <xdr:cNvSpPr/>
      </xdr:nvSpPr>
      <xdr:spPr>
        <a:xfrm>
          <a:off x="16268700" y="91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54235</xdr:rowOff>
    </xdr:from>
    <xdr:ext cx="534377" cy="259045"/>
    <xdr:sp macro="" textlink="">
      <xdr:nvSpPr>
        <xdr:cNvPr id="608" name="教育費該当値テキスト"/>
        <xdr:cNvSpPr txBox="1"/>
      </xdr:nvSpPr>
      <xdr:spPr>
        <a:xfrm>
          <a:off x="16370300" y="89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4873</xdr:rowOff>
    </xdr:from>
    <xdr:to>
      <xdr:col>81</xdr:col>
      <xdr:colOff>101600</xdr:colOff>
      <xdr:row>54</xdr:row>
      <xdr:rowOff>106473</xdr:rowOff>
    </xdr:to>
    <xdr:sp macro="" textlink="">
      <xdr:nvSpPr>
        <xdr:cNvPr id="609" name="楕円 608"/>
        <xdr:cNvSpPr/>
      </xdr:nvSpPr>
      <xdr:spPr>
        <a:xfrm>
          <a:off x="15430500" y="92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123000</xdr:rowOff>
    </xdr:from>
    <xdr:ext cx="534377" cy="259045"/>
    <xdr:sp macro="" textlink="">
      <xdr:nvSpPr>
        <xdr:cNvPr id="610" name="テキスト ボックス 609"/>
        <xdr:cNvSpPr txBox="1"/>
      </xdr:nvSpPr>
      <xdr:spPr>
        <a:xfrm>
          <a:off x="15214111" y="90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116267</xdr:rowOff>
    </xdr:from>
    <xdr:to>
      <xdr:col>76</xdr:col>
      <xdr:colOff>165100</xdr:colOff>
      <xdr:row>54</xdr:row>
      <xdr:rowOff>46417</xdr:rowOff>
    </xdr:to>
    <xdr:sp macro="" textlink="">
      <xdr:nvSpPr>
        <xdr:cNvPr id="611" name="楕円 610"/>
        <xdr:cNvSpPr/>
      </xdr:nvSpPr>
      <xdr:spPr>
        <a:xfrm>
          <a:off x="14541500" y="92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62944</xdr:rowOff>
    </xdr:from>
    <xdr:ext cx="534377" cy="259045"/>
    <xdr:sp macro="" textlink="">
      <xdr:nvSpPr>
        <xdr:cNvPr id="612" name="テキスト ボックス 611"/>
        <xdr:cNvSpPr txBox="1"/>
      </xdr:nvSpPr>
      <xdr:spPr>
        <a:xfrm>
          <a:off x="14325111" y="89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14605</xdr:rowOff>
    </xdr:from>
    <xdr:to>
      <xdr:col>72</xdr:col>
      <xdr:colOff>38100</xdr:colOff>
      <xdr:row>55</xdr:row>
      <xdr:rowOff>116205</xdr:rowOff>
    </xdr:to>
    <xdr:sp macro="" textlink="">
      <xdr:nvSpPr>
        <xdr:cNvPr id="613" name="楕円 612"/>
        <xdr:cNvSpPr/>
      </xdr:nvSpPr>
      <xdr:spPr>
        <a:xfrm>
          <a:off x="136525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132732</xdr:rowOff>
    </xdr:from>
    <xdr:ext cx="534377" cy="259045"/>
    <xdr:sp macro="" textlink="">
      <xdr:nvSpPr>
        <xdr:cNvPr id="614" name="テキスト ボックス 613"/>
        <xdr:cNvSpPr txBox="1"/>
      </xdr:nvSpPr>
      <xdr:spPr>
        <a:xfrm>
          <a:off x="13436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16270</xdr:rowOff>
    </xdr:from>
    <xdr:to>
      <xdr:col>67</xdr:col>
      <xdr:colOff>101600</xdr:colOff>
      <xdr:row>52</xdr:row>
      <xdr:rowOff>117870</xdr:rowOff>
    </xdr:to>
    <xdr:sp macro="" textlink="">
      <xdr:nvSpPr>
        <xdr:cNvPr id="615" name="楕円 614"/>
        <xdr:cNvSpPr/>
      </xdr:nvSpPr>
      <xdr:spPr>
        <a:xfrm>
          <a:off x="12763500" y="89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134397</xdr:rowOff>
    </xdr:from>
    <xdr:ext cx="534377" cy="259045"/>
    <xdr:sp macro="" textlink="">
      <xdr:nvSpPr>
        <xdr:cNvPr id="616" name="テキスト ボックス 615"/>
        <xdr:cNvSpPr txBox="1"/>
      </xdr:nvSpPr>
      <xdr:spPr>
        <a:xfrm>
          <a:off x="12547111" y="87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40" name="直線コネクタ 639"/>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3"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4" name="直線コネクタ 643"/>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165455</xdr:rowOff>
    </xdr:from>
    <xdr:to>
      <xdr:col>85</xdr:col>
      <xdr:colOff>127000</xdr:colOff>
      <xdr:row>77</xdr:row>
      <xdr:rowOff>135395</xdr:rowOff>
    </xdr:to>
    <xdr:cxnSp macro="">
      <xdr:nvCxnSpPr>
        <xdr:cNvPr id="645" name="直線コネクタ 644"/>
        <xdr:cNvCxnSpPr/>
      </xdr:nvCxnSpPr>
      <xdr:spPr>
        <a:xfrm>
          <a:off x="15481300" y="13195655"/>
          <a:ext cx="838200" cy="1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150232</xdr:rowOff>
    </xdr:from>
    <xdr:ext cx="469744" cy="259045"/>
    <xdr:sp macro="" textlink="">
      <xdr:nvSpPr>
        <xdr:cNvPr id="646" name="災害復旧費平均値テキスト"/>
        <xdr:cNvSpPr txBox="1"/>
      </xdr:nvSpPr>
      <xdr:spPr>
        <a:xfrm>
          <a:off x="16370300" y="1335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7" name="フローチャート: 判断 646"/>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165455</xdr:rowOff>
    </xdr:from>
    <xdr:to>
      <xdr:col>81</xdr:col>
      <xdr:colOff>50800</xdr:colOff>
      <xdr:row>78</xdr:row>
      <xdr:rowOff>18199</xdr:rowOff>
    </xdr:to>
    <xdr:cxnSp macro="">
      <xdr:nvCxnSpPr>
        <xdr:cNvPr id="648" name="直線コネクタ 647"/>
        <xdr:cNvCxnSpPr/>
      </xdr:nvCxnSpPr>
      <xdr:spPr>
        <a:xfrm flipV="1">
          <a:off x="14592300" y="13195655"/>
          <a:ext cx="889000" cy="1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9" name="フローチャート: 判断 648"/>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50" name="テキスト ボックス 649"/>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18199</xdr:rowOff>
    </xdr:from>
    <xdr:to>
      <xdr:col>76</xdr:col>
      <xdr:colOff>114300</xdr:colOff>
      <xdr:row>79</xdr:row>
      <xdr:rowOff>2884</xdr:rowOff>
    </xdr:to>
    <xdr:cxnSp macro="">
      <xdr:nvCxnSpPr>
        <xdr:cNvPr id="651" name="直線コネクタ 650"/>
        <xdr:cNvCxnSpPr/>
      </xdr:nvCxnSpPr>
      <xdr:spPr>
        <a:xfrm flipV="1">
          <a:off x="13703300" y="13391299"/>
          <a:ext cx="889000" cy="1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2" name="フローチャート: 判断 651"/>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3" name="テキスト ボックス 652"/>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130975</xdr:rowOff>
    </xdr:from>
    <xdr:to>
      <xdr:col>71</xdr:col>
      <xdr:colOff>177800</xdr:colOff>
      <xdr:row>79</xdr:row>
      <xdr:rowOff>2884</xdr:rowOff>
    </xdr:to>
    <xdr:cxnSp macro="">
      <xdr:nvCxnSpPr>
        <xdr:cNvPr id="654" name="直線コネクタ 653"/>
        <xdr:cNvCxnSpPr/>
      </xdr:nvCxnSpPr>
      <xdr:spPr>
        <a:xfrm>
          <a:off x="12814300" y="13504075"/>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5" name="フローチャート: 判断 654"/>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6" name="テキスト ボックス 655"/>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7" name="フローチャート: 判断 656"/>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8" name="テキスト ボックス 657"/>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84595</xdr:rowOff>
    </xdr:from>
    <xdr:to>
      <xdr:col>85</xdr:col>
      <xdr:colOff>177800</xdr:colOff>
      <xdr:row>78</xdr:row>
      <xdr:rowOff>14745</xdr:rowOff>
    </xdr:to>
    <xdr:sp macro="" textlink="">
      <xdr:nvSpPr>
        <xdr:cNvPr id="664" name="楕円 663"/>
        <xdr:cNvSpPr/>
      </xdr:nvSpPr>
      <xdr:spPr>
        <a:xfrm>
          <a:off x="16268700" y="132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107472</xdr:rowOff>
    </xdr:from>
    <xdr:ext cx="469744" cy="259045"/>
    <xdr:sp macro="" textlink="">
      <xdr:nvSpPr>
        <xdr:cNvPr id="665" name="災害復旧費該当値テキスト"/>
        <xdr:cNvSpPr txBox="1"/>
      </xdr:nvSpPr>
      <xdr:spPr>
        <a:xfrm>
          <a:off x="16370300" y="131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114655</xdr:rowOff>
    </xdr:from>
    <xdr:to>
      <xdr:col>81</xdr:col>
      <xdr:colOff>101600</xdr:colOff>
      <xdr:row>77</xdr:row>
      <xdr:rowOff>44805</xdr:rowOff>
    </xdr:to>
    <xdr:sp macro="" textlink="">
      <xdr:nvSpPr>
        <xdr:cNvPr id="666" name="楕円 665"/>
        <xdr:cNvSpPr/>
      </xdr:nvSpPr>
      <xdr:spPr>
        <a:xfrm>
          <a:off x="15430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61333</xdr:rowOff>
    </xdr:from>
    <xdr:ext cx="534377" cy="259045"/>
    <xdr:sp macro="" textlink="">
      <xdr:nvSpPr>
        <xdr:cNvPr id="667" name="テキスト ボックス 666"/>
        <xdr:cNvSpPr txBox="1"/>
      </xdr:nvSpPr>
      <xdr:spPr>
        <a:xfrm>
          <a:off x="15214111" y="129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138849</xdr:rowOff>
    </xdr:from>
    <xdr:to>
      <xdr:col>76</xdr:col>
      <xdr:colOff>165100</xdr:colOff>
      <xdr:row>78</xdr:row>
      <xdr:rowOff>68999</xdr:rowOff>
    </xdr:to>
    <xdr:sp macro="" textlink="">
      <xdr:nvSpPr>
        <xdr:cNvPr id="668" name="楕円 667"/>
        <xdr:cNvSpPr/>
      </xdr:nvSpPr>
      <xdr:spPr>
        <a:xfrm>
          <a:off x="14541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85526</xdr:rowOff>
    </xdr:from>
    <xdr:ext cx="469744" cy="259045"/>
    <xdr:sp macro="" textlink="">
      <xdr:nvSpPr>
        <xdr:cNvPr id="669" name="テキスト ボックス 668"/>
        <xdr:cNvSpPr txBox="1"/>
      </xdr:nvSpPr>
      <xdr:spPr>
        <a:xfrm>
          <a:off x="14357428" y="131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123534</xdr:rowOff>
    </xdr:from>
    <xdr:to>
      <xdr:col>72</xdr:col>
      <xdr:colOff>38100</xdr:colOff>
      <xdr:row>79</xdr:row>
      <xdr:rowOff>53684</xdr:rowOff>
    </xdr:to>
    <xdr:sp macro="" textlink="">
      <xdr:nvSpPr>
        <xdr:cNvPr id="670" name="楕円 669"/>
        <xdr:cNvSpPr/>
      </xdr:nvSpPr>
      <xdr:spPr>
        <a:xfrm>
          <a:off x="136525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44811</xdr:rowOff>
    </xdr:from>
    <xdr:ext cx="469744" cy="259045"/>
    <xdr:sp macro="" textlink="">
      <xdr:nvSpPr>
        <xdr:cNvPr id="671" name="テキスト ボックス 670"/>
        <xdr:cNvSpPr txBox="1"/>
      </xdr:nvSpPr>
      <xdr:spPr>
        <a:xfrm>
          <a:off x="13468428" y="135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80175</xdr:rowOff>
    </xdr:from>
    <xdr:to>
      <xdr:col>67</xdr:col>
      <xdr:colOff>101600</xdr:colOff>
      <xdr:row>79</xdr:row>
      <xdr:rowOff>10325</xdr:rowOff>
    </xdr:to>
    <xdr:sp macro="" textlink="">
      <xdr:nvSpPr>
        <xdr:cNvPr id="672" name="楕円 671"/>
        <xdr:cNvSpPr/>
      </xdr:nvSpPr>
      <xdr:spPr>
        <a:xfrm>
          <a:off x="12763500" y="134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1452</xdr:rowOff>
    </xdr:from>
    <xdr:ext cx="469744" cy="259045"/>
    <xdr:sp macro="" textlink="">
      <xdr:nvSpPr>
        <xdr:cNvPr id="673" name="テキスト ボックス 672"/>
        <xdr:cNvSpPr txBox="1"/>
      </xdr:nvSpPr>
      <xdr:spPr>
        <a:xfrm>
          <a:off x="12579428" y="1354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8" name="直線コネクタ 697"/>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9"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700" name="直線コネクタ 699"/>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701"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2" name="直線コネクタ 701"/>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11531</xdr:rowOff>
    </xdr:from>
    <xdr:to>
      <xdr:col>85</xdr:col>
      <xdr:colOff>127000</xdr:colOff>
      <xdr:row>94</xdr:row>
      <xdr:rowOff>57252</xdr:rowOff>
    </xdr:to>
    <xdr:cxnSp macro="">
      <xdr:nvCxnSpPr>
        <xdr:cNvPr id="703" name="直線コネクタ 702"/>
        <xdr:cNvCxnSpPr/>
      </xdr:nvCxnSpPr>
      <xdr:spPr>
        <a:xfrm flipV="1">
          <a:off x="15481300" y="1612783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4" name="公債費平均値テキスト"/>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5" name="フローチャート: 判断 704"/>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30296</xdr:rowOff>
    </xdr:from>
    <xdr:to>
      <xdr:col>81</xdr:col>
      <xdr:colOff>50800</xdr:colOff>
      <xdr:row>94</xdr:row>
      <xdr:rowOff>57252</xdr:rowOff>
    </xdr:to>
    <xdr:cxnSp macro="">
      <xdr:nvCxnSpPr>
        <xdr:cNvPr id="706" name="直線コネクタ 705"/>
        <xdr:cNvCxnSpPr/>
      </xdr:nvCxnSpPr>
      <xdr:spPr>
        <a:xfrm>
          <a:off x="14592300" y="1614659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7" name="フローチャート: 判断 706"/>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8" name="テキスト ボックス 707"/>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1073</xdr:rowOff>
    </xdr:from>
    <xdr:to>
      <xdr:col>76</xdr:col>
      <xdr:colOff>114300</xdr:colOff>
      <xdr:row>94</xdr:row>
      <xdr:rowOff>30296</xdr:rowOff>
    </xdr:to>
    <xdr:cxnSp macro="">
      <xdr:nvCxnSpPr>
        <xdr:cNvPr id="709" name="直線コネクタ 708"/>
        <xdr:cNvCxnSpPr/>
      </xdr:nvCxnSpPr>
      <xdr:spPr>
        <a:xfrm>
          <a:off x="13703300" y="16117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10" name="フローチャート: 判断 709"/>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11" name="テキスト ボックス 710"/>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1073</xdr:rowOff>
    </xdr:from>
    <xdr:to>
      <xdr:col>71</xdr:col>
      <xdr:colOff>177800</xdr:colOff>
      <xdr:row>94</xdr:row>
      <xdr:rowOff>14636</xdr:rowOff>
    </xdr:to>
    <xdr:cxnSp macro="">
      <xdr:nvCxnSpPr>
        <xdr:cNvPr id="712" name="直線コネクタ 711"/>
        <xdr:cNvCxnSpPr/>
      </xdr:nvCxnSpPr>
      <xdr:spPr>
        <a:xfrm flipV="1">
          <a:off x="12814300" y="1611737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3" name="フローチャート: 判断 712"/>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4" name="テキスト ボックス 713"/>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5" name="フローチャート: 判断 714"/>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6" name="テキスト ボックス 715"/>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132181</xdr:rowOff>
    </xdr:from>
    <xdr:to>
      <xdr:col>85</xdr:col>
      <xdr:colOff>177800</xdr:colOff>
      <xdr:row>94</xdr:row>
      <xdr:rowOff>62331</xdr:rowOff>
    </xdr:to>
    <xdr:sp macro="" textlink="">
      <xdr:nvSpPr>
        <xdr:cNvPr id="722" name="楕円 721"/>
        <xdr:cNvSpPr/>
      </xdr:nvSpPr>
      <xdr:spPr>
        <a:xfrm>
          <a:off x="16268700" y="160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155058</xdr:rowOff>
    </xdr:from>
    <xdr:ext cx="534377" cy="259045"/>
    <xdr:sp macro="" textlink="">
      <xdr:nvSpPr>
        <xdr:cNvPr id="723" name="公債費該当値テキスト"/>
        <xdr:cNvSpPr txBox="1"/>
      </xdr:nvSpPr>
      <xdr:spPr>
        <a:xfrm>
          <a:off x="16370300" y="159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6452</xdr:rowOff>
    </xdr:from>
    <xdr:to>
      <xdr:col>81</xdr:col>
      <xdr:colOff>101600</xdr:colOff>
      <xdr:row>94</xdr:row>
      <xdr:rowOff>108052</xdr:rowOff>
    </xdr:to>
    <xdr:sp macro="" textlink="">
      <xdr:nvSpPr>
        <xdr:cNvPr id="724" name="楕円 723"/>
        <xdr:cNvSpPr/>
      </xdr:nvSpPr>
      <xdr:spPr>
        <a:xfrm>
          <a:off x="154305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124579</xdr:rowOff>
    </xdr:from>
    <xdr:ext cx="534377" cy="259045"/>
    <xdr:sp macro="" textlink="">
      <xdr:nvSpPr>
        <xdr:cNvPr id="725" name="テキスト ボックス 724"/>
        <xdr:cNvSpPr txBox="1"/>
      </xdr:nvSpPr>
      <xdr:spPr>
        <a:xfrm>
          <a:off x="15214111" y="158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150946</xdr:rowOff>
    </xdr:from>
    <xdr:to>
      <xdr:col>76</xdr:col>
      <xdr:colOff>165100</xdr:colOff>
      <xdr:row>94</xdr:row>
      <xdr:rowOff>81096</xdr:rowOff>
    </xdr:to>
    <xdr:sp macro="" textlink="">
      <xdr:nvSpPr>
        <xdr:cNvPr id="726" name="楕円 725"/>
        <xdr:cNvSpPr/>
      </xdr:nvSpPr>
      <xdr:spPr>
        <a:xfrm>
          <a:off x="14541500" y="16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97623</xdr:rowOff>
    </xdr:from>
    <xdr:ext cx="534377" cy="259045"/>
    <xdr:sp macro="" textlink="">
      <xdr:nvSpPr>
        <xdr:cNvPr id="727" name="テキスト ボックス 726"/>
        <xdr:cNvSpPr txBox="1"/>
      </xdr:nvSpPr>
      <xdr:spPr>
        <a:xfrm>
          <a:off x="14325111" y="158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121723</xdr:rowOff>
    </xdr:from>
    <xdr:to>
      <xdr:col>72</xdr:col>
      <xdr:colOff>38100</xdr:colOff>
      <xdr:row>94</xdr:row>
      <xdr:rowOff>51873</xdr:rowOff>
    </xdr:to>
    <xdr:sp macro="" textlink="">
      <xdr:nvSpPr>
        <xdr:cNvPr id="728" name="楕円 727"/>
        <xdr:cNvSpPr/>
      </xdr:nvSpPr>
      <xdr:spPr>
        <a:xfrm>
          <a:off x="13652500" y="160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68400</xdr:rowOff>
    </xdr:from>
    <xdr:ext cx="534377" cy="259045"/>
    <xdr:sp macro="" textlink="">
      <xdr:nvSpPr>
        <xdr:cNvPr id="729" name="テキスト ボックス 728"/>
        <xdr:cNvSpPr txBox="1"/>
      </xdr:nvSpPr>
      <xdr:spPr>
        <a:xfrm>
          <a:off x="13436111" y="158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135286</xdr:rowOff>
    </xdr:from>
    <xdr:to>
      <xdr:col>67</xdr:col>
      <xdr:colOff>101600</xdr:colOff>
      <xdr:row>94</xdr:row>
      <xdr:rowOff>65436</xdr:rowOff>
    </xdr:to>
    <xdr:sp macro="" textlink="">
      <xdr:nvSpPr>
        <xdr:cNvPr id="730" name="楕円 729"/>
        <xdr:cNvSpPr/>
      </xdr:nvSpPr>
      <xdr:spPr>
        <a:xfrm>
          <a:off x="12763500" y="160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81963</xdr:rowOff>
    </xdr:from>
    <xdr:ext cx="534377" cy="259045"/>
    <xdr:sp macro="" textlink="">
      <xdr:nvSpPr>
        <xdr:cNvPr id="731" name="テキスト ボックス 730"/>
        <xdr:cNvSpPr txBox="1"/>
      </xdr:nvSpPr>
      <xdr:spPr>
        <a:xfrm>
          <a:off x="12547111" y="158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7" name="直線コネクタ 756"/>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60"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61" name="直線コネクタ 760"/>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12337</xdr:rowOff>
    </xdr:from>
    <xdr:to>
      <xdr:col>116</xdr:col>
      <xdr:colOff>63500</xdr:colOff>
      <xdr:row>38</xdr:row>
      <xdr:rowOff>14949</xdr:rowOff>
    </xdr:to>
    <xdr:cxnSp macro="">
      <xdr:nvCxnSpPr>
        <xdr:cNvPr id="762" name="直線コネクタ 761"/>
        <xdr:cNvCxnSpPr/>
      </xdr:nvCxnSpPr>
      <xdr:spPr>
        <a:xfrm flipV="1">
          <a:off x="21323300" y="652743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95086</xdr:rowOff>
    </xdr:from>
    <xdr:ext cx="378565" cy="259045"/>
    <xdr:sp macro="" textlink="">
      <xdr:nvSpPr>
        <xdr:cNvPr id="763" name="諸支出金平均値テキスト"/>
        <xdr:cNvSpPr txBox="1"/>
      </xdr:nvSpPr>
      <xdr:spPr>
        <a:xfrm>
          <a:off x="22212300" y="6610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4" name="フローチャート: 判断 763"/>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14949</xdr:rowOff>
    </xdr:from>
    <xdr:to>
      <xdr:col>111</xdr:col>
      <xdr:colOff>177800</xdr:colOff>
      <xdr:row>38</xdr:row>
      <xdr:rowOff>15603</xdr:rowOff>
    </xdr:to>
    <xdr:cxnSp macro="">
      <xdr:nvCxnSpPr>
        <xdr:cNvPr id="765" name="直線コネクタ 764"/>
        <xdr:cNvCxnSpPr/>
      </xdr:nvCxnSpPr>
      <xdr:spPr>
        <a:xfrm flipV="1">
          <a:off x="20434300" y="653004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6" name="フローチャート: 判断 765"/>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14096</xdr:rowOff>
    </xdr:from>
    <xdr:ext cx="378565" cy="259045"/>
    <xdr:sp macro="" textlink="">
      <xdr:nvSpPr>
        <xdr:cNvPr id="767" name="テキスト ボックス 766"/>
        <xdr:cNvSpPr txBox="1"/>
      </xdr:nvSpPr>
      <xdr:spPr>
        <a:xfrm>
          <a:off x="21134017" y="670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104430</xdr:rowOff>
    </xdr:from>
    <xdr:to>
      <xdr:col>107</xdr:col>
      <xdr:colOff>50800</xdr:colOff>
      <xdr:row>38</xdr:row>
      <xdr:rowOff>15603</xdr:rowOff>
    </xdr:to>
    <xdr:cxnSp macro="">
      <xdr:nvCxnSpPr>
        <xdr:cNvPr id="768" name="直線コネクタ 767"/>
        <xdr:cNvCxnSpPr/>
      </xdr:nvCxnSpPr>
      <xdr:spPr>
        <a:xfrm>
          <a:off x="19545300" y="6448080"/>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9" name="フローチャート: 判断 768"/>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110434</xdr:rowOff>
    </xdr:from>
    <xdr:ext cx="313932" cy="259045"/>
    <xdr:sp macro="" textlink="">
      <xdr:nvSpPr>
        <xdr:cNvPr id="770" name="テキスト ボックス 769"/>
        <xdr:cNvSpPr txBox="1"/>
      </xdr:nvSpPr>
      <xdr:spPr>
        <a:xfrm>
          <a:off x="20277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104430</xdr:rowOff>
    </xdr:from>
    <xdr:to>
      <xdr:col>102</xdr:col>
      <xdr:colOff>114300</xdr:colOff>
      <xdr:row>38</xdr:row>
      <xdr:rowOff>20175</xdr:rowOff>
    </xdr:to>
    <xdr:cxnSp macro="">
      <xdr:nvCxnSpPr>
        <xdr:cNvPr id="771" name="直線コネクタ 770"/>
        <xdr:cNvCxnSpPr/>
      </xdr:nvCxnSpPr>
      <xdr:spPr>
        <a:xfrm flipV="1">
          <a:off x="18656300" y="6448080"/>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2" name="フローチャート: 判断 771"/>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106515</xdr:rowOff>
    </xdr:from>
    <xdr:ext cx="378565" cy="259045"/>
    <xdr:sp macro="" textlink="">
      <xdr:nvSpPr>
        <xdr:cNvPr id="773" name="テキスト ボックス 772"/>
        <xdr:cNvSpPr txBox="1"/>
      </xdr:nvSpPr>
      <xdr:spPr>
        <a:xfrm>
          <a:off x="19356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4" name="フローチャート: 判断 773"/>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118925</xdr:rowOff>
    </xdr:from>
    <xdr:ext cx="313932" cy="259045"/>
    <xdr:sp macro="" textlink="">
      <xdr:nvSpPr>
        <xdr:cNvPr id="775" name="テキスト ボックス 774"/>
        <xdr:cNvSpPr txBox="1"/>
      </xdr:nvSpPr>
      <xdr:spPr>
        <a:xfrm>
          <a:off x="18499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132987</xdr:rowOff>
    </xdr:from>
    <xdr:to>
      <xdr:col>116</xdr:col>
      <xdr:colOff>114300</xdr:colOff>
      <xdr:row>38</xdr:row>
      <xdr:rowOff>63137</xdr:rowOff>
    </xdr:to>
    <xdr:sp macro="" textlink="">
      <xdr:nvSpPr>
        <xdr:cNvPr id="781" name="楕円 780"/>
        <xdr:cNvSpPr/>
      </xdr:nvSpPr>
      <xdr:spPr>
        <a:xfrm>
          <a:off x="221107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155864</xdr:rowOff>
    </xdr:from>
    <xdr:ext cx="378565" cy="259045"/>
    <xdr:sp macro="" textlink="">
      <xdr:nvSpPr>
        <xdr:cNvPr id="782" name="諸支出金該当値テキスト"/>
        <xdr:cNvSpPr txBox="1"/>
      </xdr:nvSpPr>
      <xdr:spPr>
        <a:xfrm>
          <a:off x="22212300" y="6328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135600</xdr:rowOff>
    </xdr:from>
    <xdr:to>
      <xdr:col>112</xdr:col>
      <xdr:colOff>38100</xdr:colOff>
      <xdr:row>38</xdr:row>
      <xdr:rowOff>65749</xdr:rowOff>
    </xdr:to>
    <xdr:sp macro="" textlink="">
      <xdr:nvSpPr>
        <xdr:cNvPr id="783" name="楕円 782"/>
        <xdr:cNvSpPr/>
      </xdr:nvSpPr>
      <xdr:spPr>
        <a:xfrm>
          <a:off x="21272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82277</xdr:rowOff>
    </xdr:from>
    <xdr:ext cx="378565" cy="259045"/>
    <xdr:sp macro="" textlink="">
      <xdr:nvSpPr>
        <xdr:cNvPr id="784" name="テキスト ボックス 783"/>
        <xdr:cNvSpPr txBox="1"/>
      </xdr:nvSpPr>
      <xdr:spPr>
        <a:xfrm>
          <a:off x="21134017" y="625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136253</xdr:rowOff>
    </xdr:from>
    <xdr:to>
      <xdr:col>107</xdr:col>
      <xdr:colOff>101600</xdr:colOff>
      <xdr:row>38</xdr:row>
      <xdr:rowOff>66403</xdr:rowOff>
    </xdr:to>
    <xdr:sp macro="" textlink="">
      <xdr:nvSpPr>
        <xdr:cNvPr id="785" name="楕円 784"/>
        <xdr:cNvSpPr/>
      </xdr:nvSpPr>
      <xdr:spPr>
        <a:xfrm>
          <a:off x="20383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82930</xdr:rowOff>
    </xdr:from>
    <xdr:ext cx="378565" cy="259045"/>
    <xdr:sp macro="" textlink="">
      <xdr:nvSpPr>
        <xdr:cNvPr id="786" name="テキスト ボックス 785"/>
        <xdr:cNvSpPr txBox="1"/>
      </xdr:nvSpPr>
      <xdr:spPr>
        <a:xfrm>
          <a:off x="20245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53630</xdr:rowOff>
    </xdr:from>
    <xdr:to>
      <xdr:col>102</xdr:col>
      <xdr:colOff>165100</xdr:colOff>
      <xdr:row>37</xdr:row>
      <xdr:rowOff>155230</xdr:rowOff>
    </xdr:to>
    <xdr:sp macro="" textlink="">
      <xdr:nvSpPr>
        <xdr:cNvPr id="787" name="楕円 786"/>
        <xdr:cNvSpPr/>
      </xdr:nvSpPr>
      <xdr:spPr>
        <a:xfrm>
          <a:off x="19494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307</xdr:rowOff>
    </xdr:from>
    <xdr:ext cx="469744" cy="259045"/>
    <xdr:sp macro="" textlink="">
      <xdr:nvSpPr>
        <xdr:cNvPr id="788" name="テキスト ボックス 787"/>
        <xdr:cNvSpPr txBox="1"/>
      </xdr:nvSpPr>
      <xdr:spPr>
        <a:xfrm>
          <a:off x="19310428"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140825</xdr:rowOff>
    </xdr:from>
    <xdr:to>
      <xdr:col>98</xdr:col>
      <xdr:colOff>38100</xdr:colOff>
      <xdr:row>38</xdr:row>
      <xdr:rowOff>70975</xdr:rowOff>
    </xdr:to>
    <xdr:sp macro="" textlink="">
      <xdr:nvSpPr>
        <xdr:cNvPr id="789" name="楕円 788"/>
        <xdr:cNvSpPr/>
      </xdr:nvSpPr>
      <xdr:spPr>
        <a:xfrm>
          <a:off x="18605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87502</xdr:rowOff>
    </xdr:from>
    <xdr:ext cx="378565" cy="259045"/>
    <xdr:sp macro="" textlink="">
      <xdr:nvSpPr>
        <xdr:cNvPr id="790" name="テキスト ボックス 789"/>
        <xdr:cNvSpPr txBox="1"/>
      </xdr:nvSpPr>
      <xdr:spPr>
        <a:xfrm>
          <a:off x="18467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年度と比較すると、特別定額給付金給付事業や新庁舎などの整備や基金積立金の増などにより増加した。類似団体との比較では高い水準で推移している。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年度と比較すると、新型コロナウイルス感染症対策事業での臨時特別給付金事業の増等などにより増加した。類似団体との比較では高い水準にある。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年度と比較すると、集落排水特別会計繰出金の減により減少した。類似団体との比較では高い水準となっている。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26,639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年度と比較すると、防災情報ネットワーク整備費などの増により増加した。類似団体との比較では高い水準となっている。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年度と比較すると、学校施設や公民館整備費の増などにより増加した。類似団体との比較では高い水準となっており、今後も小・中学校の増改築や公民館の改築が控える中、高水準で推移すると考えられる。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66,728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も全体的に高止まりで推移している。要因としては、市町村合併後の新市の均衡ある発展を目指すため、合併特例債を活用した基盤整備事業を集中的に行ってきたことによる元利償還金の増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財政調整基金については、財政計画に基づき積立を行ってきたが、</a:t>
          </a:r>
          <a:r>
            <a:rPr kumimoji="1" lang="en-US" altLang="ja-JP" sz="1050">
              <a:solidFill>
                <a:sysClr val="windowText" lastClr="000000"/>
              </a:solidFill>
              <a:latin typeface="ＭＳ ゴシック" pitchFamily="49" charset="-128"/>
              <a:ea typeface="ＭＳ ゴシック" pitchFamily="49" charset="-128"/>
            </a:rPr>
            <a:t>H27</a:t>
          </a:r>
          <a:r>
            <a:rPr kumimoji="1" lang="ja-JP" altLang="en-US" sz="1050">
              <a:solidFill>
                <a:sysClr val="windowText" lastClr="000000"/>
              </a:solidFill>
              <a:latin typeface="ＭＳ ゴシック" pitchFamily="49" charset="-128"/>
              <a:ea typeface="ＭＳ ゴシック" pitchFamily="49" charset="-128"/>
            </a:rPr>
            <a:t>年度以降、合併特例期間の終了に伴う普通交付税の段階的縮減が始まり一般財源が減少した結果、取り崩し額が増加し、基金残高が年々減少していた。しかし、</a:t>
          </a:r>
          <a:r>
            <a:rPr kumimoji="1" lang="en-US" altLang="ja-JP" sz="1050">
              <a:solidFill>
                <a:sysClr val="windowText" lastClr="000000"/>
              </a:solidFill>
              <a:latin typeface="ＭＳ ゴシック" pitchFamily="49" charset="-128"/>
              <a:ea typeface="ＭＳ ゴシック" pitchFamily="49" charset="-128"/>
            </a:rPr>
            <a:t>R2</a:t>
          </a:r>
          <a:r>
            <a:rPr kumimoji="1" lang="ja-JP" altLang="en-US" sz="1050">
              <a:solidFill>
                <a:sysClr val="windowText" lastClr="000000"/>
              </a:solidFill>
              <a:latin typeface="ＭＳ ゴシック" pitchFamily="49" charset="-128"/>
              <a:ea typeface="ＭＳ ゴシック" pitchFamily="49" charset="-128"/>
            </a:rPr>
            <a:t>年度は歳計剰余金処分などの積立額が取り崩し額を上回ったため、基金残高が増加した。</a:t>
          </a:r>
        </a:p>
        <a:p>
          <a:r>
            <a:rPr kumimoji="1" lang="ja-JP" altLang="en-US" sz="1050">
              <a:solidFill>
                <a:sysClr val="windowText" lastClr="000000"/>
              </a:solidFill>
              <a:latin typeface="ＭＳ ゴシック" pitchFamily="49" charset="-128"/>
              <a:ea typeface="ＭＳ ゴシック" pitchFamily="49" charset="-128"/>
            </a:rPr>
            <a:t>実質収支比率については、</a:t>
          </a:r>
          <a:r>
            <a:rPr kumimoji="1" lang="en-US" altLang="ja-JP" sz="1050">
              <a:solidFill>
                <a:sysClr val="windowText" lastClr="000000"/>
              </a:solidFill>
              <a:latin typeface="ＭＳ ゴシック" pitchFamily="49" charset="-128"/>
              <a:ea typeface="ＭＳ ゴシック" pitchFamily="49" charset="-128"/>
            </a:rPr>
            <a:t>1.82</a:t>
          </a:r>
          <a:r>
            <a:rPr kumimoji="1" lang="ja-JP" altLang="en-US" sz="1050">
              <a:solidFill>
                <a:sysClr val="windowText" lastClr="000000"/>
              </a:solidFill>
              <a:latin typeface="ＭＳ ゴシック" pitchFamily="49" charset="-128"/>
              <a:ea typeface="ＭＳ ゴシック" pitchFamily="49" charset="-128"/>
            </a:rPr>
            <a:t>ポイント増加し、</a:t>
          </a:r>
          <a:r>
            <a:rPr kumimoji="1" lang="en-US" altLang="ja-JP" sz="1050">
              <a:solidFill>
                <a:sysClr val="windowText" lastClr="000000"/>
              </a:solidFill>
              <a:latin typeface="ＭＳ ゴシック" pitchFamily="49" charset="-128"/>
              <a:ea typeface="ＭＳ ゴシック" pitchFamily="49" charset="-128"/>
            </a:rPr>
            <a:t>4.59</a:t>
          </a:r>
          <a:r>
            <a:rPr kumimoji="1" lang="ja-JP" altLang="en-US" sz="1050">
              <a:solidFill>
                <a:sysClr val="windowText" lastClr="000000"/>
              </a:solidFill>
              <a:latin typeface="ＭＳ ゴシック" pitchFamily="49" charset="-128"/>
              <a:ea typeface="ＭＳ ゴシック" pitchFamily="49" charset="-128"/>
            </a:rPr>
            <a:t>％となった。</a:t>
          </a:r>
        </a:p>
        <a:p>
          <a:r>
            <a:rPr kumimoji="1" lang="ja-JP" altLang="en-US" sz="1050">
              <a:solidFill>
                <a:sysClr val="windowText" lastClr="000000"/>
              </a:solidFill>
              <a:latin typeface="ＭＳ ゴシック" pitchFamily="49" charset="-128"/>
              <a:ea typeface="ＭＳ ゴシック" pitchFamily="49" charset="-128"/>
            </a:rPr>
            <a:t>実質単年度収支については、</a:t>
          </a:r>
          <a:r>
            <a:rPr kumimoji="1" lang="en-US" altLang="ja-JP" sz="1050">
              <a:solidFill>
                <a:sysClr val="windowText" lastClr="000000"/>
              </a:solidFill>
              <a:latin typeface="ＭＳ ゴシック" pitchFamily="49" charset="-128"/>
              <a:ea typeface="ＭＳ ゴシック" pitchFamily="49" charset="-128"/>
            </a:rPr>
            <a:t>R2</a:t>
          </a:r>
          <a:r>
            <a:rPr kumimoji="1" lang="ja-JP" altLang="en-US" sz="1050">
              <a:solidFill>
                <a:sysClr val="windowText" lastClr="000000"/>
              </a:solidFill>
              <a:latin typeface="ＭＳ ゴシック" pitchFamily="49" charset="-128"/>
              <a:ea typeface="ＭＳ ゴシック" pitchFamily="49" charset="-128"/>
            </a:rPr>
            <a:t>年度は財政調整基金取り崩し額が減少し、単年度収支や財政調整基金積立金が増加したため、</a:t>
          </a:r>
          <a:r>
            <a:rPr kumimoji="1" lang="en-US" altLang="ja-JP" sz="1050">
              <a:solidFill>
                <a:sysClr val="windowText" lastClr="000000"/>
              </a:solidFill>
              <a:latin typeface="ＭＳ ゴシック" pitchFamily="49" charset="-128"/>
              <a:ea typeface="ＭＳ ゴシック" pitchFamily="49" charset="-128"/>
            </a:rPr>
            <a:t>3.5</a:t>
          </a:r>
          <a:r>
            <a:rPr kumimoji="1" lang="ja-JP" altLang="en-US" sz="1050">
              <a:solidFill>
                <a:sysClr val="windowText" lastClr="000000"/>
              </a:solidFill>
              <a:latin typeface="ＭＳ ゴシック" pitchFamily="49" charset="-128"/>
              <a:ea typeface="ＭＳ ゴシック" pitchFamily="49" charset="-128"/>
            </a:rPr>
            <a:t>ポイント増加した。</a:t>
          </a:r>
        </a:p>
        <a:p>
          <a:r>
            <a:rPr kumimoji="1" lang="ja-JP" altLang="en-US" sz="1050">
              <a:solidFill>
                <a:sysClr val="windowText" lastClr="000000"/>
              </a:solidFill>
              <a:latin typeface="ＭＳ ゴシック" pitchFamily="49" charset="-128"/>
              <a:ea typeface="ＭＳ ゴシック" pitchFamily="49" charset="-128"/>
            </a:rPr>
            <a:t>今後も、市税ほか歳入を確保するとともに、総合計画に基づく事業の重点化などにより歳出を抑制し、財政の健全化に努める。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連結実質赤字比率については、長年赤字が続いていた国民健康保険特別会計が</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年度から黒字に転じたことで全会計黒字となっている。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2023_&#21776;&#2794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130.80000000000001</v>
          </cell>
          <cell r="BX51">
            <v>109.9</v>
          </cell>
          <cell r="CF51">
            <v>108.1</v>
          </cell>
          <cell r="CN51">
            <v>115.8</v>
          </cell>
          <cell r="CV51">
            <v>112.7</v>
          </cell>
        </row>
        <row r="53">
          <cell r="BP53">
            <v>72.8</v>
          </cell>
          <cell r="BX53">
            <v>74</v>
          </cell>
          <cell r="CF53">
            <v>74.900000000000006</v>
          </cell>
          <cell r="CN53">
            <v>76.2</v>
          </cell>
          <cell r="CV53">
            <v>76.900000000000006</v>
          </cell>
        </row>
        <row r="55">
          <cell r="AN55" t="str">
            <v>類似団体内平均値</v>
          </cell>
          <cell r="BP55">
            <v>53.1</v>
          </cell>
          <cell r="BX55">
            <v>51.2</v>
          </cell>
          <cell r="CF55">
            <v>47.2</v>
          </cell>
          <cell r="CN55">
            <v>49.5</v>
          </cell>
          <cell r="CV55">
            <v>46.9</v>
          </cell>
        </row>
        <row r="57">
          <cell r="BP57">
            <v>57.4</v>
          </cell>
          <cell r="BX57">
            <v>58.7</v>
          </cell>
          <cell r="CF57">
            <v>59.8</v>
          </cell>
          <cell r="CN57">
            <v>60.9</v>
          </cell>
          <cell r="CV57">
            <v>61.1</v>
          </cell>
        </row>
        <row r="72">
          <cell r="BP72" t="str">
            <v>H28</v>
          </cell>
          <cell r="BX72" t="str">
            <v>H29</v>
          </cell>
          <cell r="CF72" t="str">
            <v>H30</v>
          </cell>
          <cell r="CN72" t="str">
            <v>R01</v>
          </cell>
          <cell r="CV72" t="str">
            <v>R02</v>
          </cell>
        </row>
        <row r="73">
          <cell r="AN73" t="str">
            <v>当該団体値</v>
          </cell>
          <cell r="BP73">
            <v>130.80000000000001</v>
          </cell>
          <cell r="BX73">
            <v>109.9</v>
          </cell>
          <cell r="CF73">
            <v>108.1</v>
          </cell>
          <cell r="CN73">
            <v>115.8</v>
          </cell>
          <cell r="CV73">
            <v>112.7</v>
          </cell>
        </row>
        <row r="75">
          <cell r="BP75">
            <v>14.1</v>
          </cell>
          <cell r="BX75">
            <v>13.5</v>
          </cell>
          <cell r="CF75">
            <v>13</v>
          </cell>
          <cell r="CN75">
            <v>12.3</v>
          </cell>
          <cell r="CV75">
            <v>11.9</v>
          </cell>
        </row>
        <row r="77">
          <cell r="AN77" t="str">
            <v>類似団体内平均値</v>
          </cell>
          <cell r="BP77">
            <v>53.1</v>
          </cell>
          <cell r="BX77">
            <v>51.2</v>
          </cell>
          <cell r="CF77">
            <v>47.2</v>
          </cell>
          <cell r="CN77">
            <v>49.5</v>
          </cell>
          <cell r="CV77">
            <v>46.9</v>
          </cell>
        </row>
        <row r="79">
          <cell r="BP79">
            <v>8.6</v>
          </cell>
          <cell r="BX79">
            <v>8.1999999999999993</v>
          </cell>
          <cell r="CF79">
            <v>7.8</v>
          </cell>
          <cell r="CN79">
            <v>7.6</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90651699</v>
      </c>
      <c r="BO4" s="426"/>
      <c r="BP4" s="426"/>
      <c r="BQ4" s="426"/>
      <c r="BR4" s="426"/>
      <c r="BS4" s="426"/>
      <c r="BT4" s="426"/>
      <c r="BU4" s="427"/>
      <c r="BV4" s="425">
        <v>70949537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4.5999999999999996</v>
      </c>
      <c r="CU4" s="610"/>
      <c r="CV4" s="610"/>
      <c r="CW4" s="610"/>
      <c r="CX4" s="610"/>
      <c r="CY4" s="610"/>
      <c r="CZ4" s="610"/>
      <c r="DA4" s="611"/>
      <c r="DB4" s="609">
        <v>2.8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88985943</v>
      </c>
      <c r="BO5" s="431"/>
      <c r="BP5" s="431"/>
      <c r="BQ5" s="431"/>
      <c r="BR5" s="431"/>
      <c r="BS5" s="431"/>
      <c r="BT5" s="431"/>
      <c r="BU5" s="432"/>
      <c r="BV5" s="430">
        <v>69792579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90.4</v>
      </c>
      <c r="CU5" s="401"/>
      <c r="CV5" s="401"/>
      <c r="CW5" s="401"/>
      <c r="CX5" s="401"/>
      <c r="CY5" s="401"/>
      <c r="CZ5" s="401"/>
      <c r="DA5" s="402"/>
      <c r="DB5" s="400">
        <v>92.7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1665756</v>
      </c>
      <c r="BO6" s="431"/>
      <c r="BP6" s="431"/>
      <c r="BQ6" s="431"/>
      <c r="BR6" s="431"/>
      <c r="BS6" s="431"/>
      <c r="BT6" s="431"/>
      <c r="BU6" s="432"/>
      <c r="BV6" s="430">
        <v>1156958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93.9</v>
      </c>
      <c r="CU6" s="584"/>
      <c r="CV6" s="584"/>
      <c r="CW6" s="584"/>
      <c r="CX6" s="584"/>
      <c r="CY6" s="584"/>
      <c r="CZ6" s="584"/>
      <c r="DA6" s="585"/>
      <c r="DB6" s="583">
        <v>96.3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87947</v>
      </c>
      <c r="BO7" s="431"/>
      <c r="BP7" s="431"/>
      <c r="BQ7" s="431"/>
      <c r="BR7" s="431"/>
      <c r="BS7" s="431"/>
      <c r="BT7" s="431"/>
      <c r="BU7" s="432"/>
      <c r="BV7" s="430">
        <v>221746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34350549</v>
      </c>
      <c r="CU7" s="431"/>
      <c r="CV7" s="431"/>
      <c r="CW7" s="431"/>
      <c r="CX7" s="431"/>
      <c r="CY7" s="431"/>
      <c r="CZ7" s="431"/>
      <c r="DA7" s="432"/>
      <c r="DB7" s="430">
        <v>33800958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1577809</v>
      </c>
      <c r="BO8" s="431"/>
      <c r="BP8" s="431"/>
      <c r="BQ8" s="431"/>
      <c r="BR8" s="431"/>
      <c r="BS8" s="431"/>
      <c r="BT8" s="431"/>
      <c r="BU8" s="432"/>
      <c r="BV8" s="430">
        <v>935212</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0.43</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117373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642597</v>
      </c>
      <c r="BO9" s="431"/>
      <c r="BP9" s="431"/>
      <c r="BQ9" s="431"/>
      <c r="BR9" s="431"/>
      <c r="BS9" s="431"/>
      <c r="BT9" s="431"/>
      <c r="BU9" s="432"/>
      <c r="BV9" s="430">
        <v>349415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17.600000000000001</v>
      </c>
      <c r="CU9" s="401"/>
      <c r="CV9" s="401"/>
      <c r="CW9" s="401"/>
      <c r="CX9" s="401"/>
      <c r="CY9" s="401"/>
      <c r="CZ9" s="401"/>
      <c r="DA9" s="402"/>
      <c r="DB9" s="400">
        <v>19.3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122785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603206</v>
      </c>
      <c r="BO10" s="431"/>
      <c r="BP10" s="431"/>
      <c r="BQ10" s="431"/>
      <c r="BR10" s="431"/>
      <c r="BS10" s="431"/>
      <c r="BT10" s="431"/>
      <c r="BU10" s="432"/>
      <c r="BV10" s="430">
        <v>491</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119869</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1013703</v>
      </c>
      <c r="BO12" s="431"/>
      <c r="BP12" s="431"/>
      <c r="BQ12" s="431"/>
      <c r="BR12" s="431"/>
      <c r="BS12" s="431"/>
      <c r="BT12" s="431"/>
      <c r="BU12" s="432"/>
      <c r="BV12" s="430">
        <v>1304726</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119093</v>
      </c>
      <c r="S13" s="534"/>
      <c r="T13" s="534"/>
      <c r="U13" s="534"/>
      <c r="V13" s="535"/>
      <c r="W13" s="521" t="s">
        <v>139</v>
      </c>
      <c r="X13" s="443"/>
      <c r="Y13" s="443"/>
      <c r="Z13" s="443"/>
      <c r="AA13" s="443"/>
      <c r="AB13" s="444"/>
      <c r="AC13" s="406">
        <v>7008</v>
      </c>
      <c r="AD13" s="407"/>
      <c r="AE13" s="407"/>
      <c r="AF13" s="407"/>
      <c r="AG13" s="408"/>
      <c r="AH13" s="406">
        <v>7642</v>
      </c>
      <c r="AI13" s="407"/>
      <c r="AJ13" s="407"/>
      <c r="AK13" s="407"/>
      <c r="AL13" s="409"/>
      <c r="AM13" s="499" t="s">
        <v>140</v>
      </c>
      <c r="AN13" s="404"/>
      <c r="AO13" s="404"/>
      <c r="AP13" s="404"/>
      <c r="AQ13" s="404"/>
      <c r="AR13" s="404"/>
      <c r="AS13" s="404"/>
      <c r="AT13" s="405"/>
      <c r="AU13" s="487" t="s">
        <v>119</v>
      </c>
      <c r="AV13" s="488"/>
      <c r="AW13" s="488"/>
      <c r="AX13" s="488"/>
      <c r="AY13" s="410" t="s">
        <v>141</v>
      </c>
      <c r="AZ13" s="411"/>
      <c r="BA13" s="411"/>
      <c r="BB13" s="411"/>
      <c r="BC13" s="411"/>
      <c r="BD13" s="411"/>
      <c r="BE13" s="411"/>
      <c r="BF13" s="411"/>
      <c r="BG13" s="411"/>
      <c r="BH13" s="411"/>
      <c r="BI13" s="411"/>
      <c r="BJ13" s="411"/>
      <c r="BK13" s="411"/>
      <c r="BL13" s="411"/>
      <c r="BM13" s="412"/>
      <c r="BN13" s="430">
        <v>232100</v>
      </c>
      <c r="BO13" s="431"/>
      <c r="BP13" s="431"/>
      <c r="BQ13" s="431"/>
      <c r="BR13" s="431"/>
      <c r="BS13" s="431"/>
      <c r="BT13" s="431"/>
      <c r="BU13" s="432"/>
      <c r="BV13" s="430">
        <v>-954820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11.9</v>
      </c>
      <c r="CU13" s="401"/>
      <c r="CV13" s="401"/>
      <c r="CW13" s="401"/>
      <c r="CX13" s="401"/>
      <c r="CY13" s="401"/>
      <c r="CZ13" s="401"/>
      <c r="DA13" s="402"/>
      <c r="DB13" s="400">
        <v>12.3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121278</v>
      </c>
      <c r="S14" s="534"/>
      <c r="T14" s="534"/>
      <c r="U14" s="534"/>
      <c r="V14" s="535"/>
      <c r="W14" s="536"/>
      <c r="X14" s="446"/>
      <c r="Y14" s="446"/>
      <c r="Z14" s="446"/>
      <c r="AA14" s="446"/>
      <c r="AB14" s="447"/>
      <c r="AC14" s="526">
        <v>12.1</v>
      </c>
      <c r="AD14" s="527"/>
      <c r="AE14" s="527"/>
      <c r="AF14" s="527"/>
      <c r="AG14" s="528"/>
      <c r="AH14" s="526">
        <v>13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112.7</v>
      </c>
      <c r="CU14" s="538"/>
      <c r="CV14" s="538"/>
      <c r="CW14" s="538"/>
      <c r="CX14" s="538"/>
      <c r="CY14" s="538"/>
      <c r="CZ14" s="538"/>
      <c r="DA14" s="539"/>
      <c r="DB14" s="537">
        <v>115.8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120513</v>
      </c>
      <c r="S15" s="534"/>
      <c r="T15" s="534"/>
      <c r="U15" s="534"/>
      <c r="V15" s="535"/>
      <c r="W15" s="521" t="s">
        <v>146</v>
      </c>
      <c r="X15" s="443"/>
      <c r="Y15" s="443"/>
      <c r="Z15" s="443"/>
      <c r="AA15" s="443"/>
      <c r="AB15" s="444"/>
      <c r="AC15" s="406">
        <v>13477</v>
      </c>
      <c r="AD15" s="407"/>
      <c r="AE15" s="407"/>
      <c r="AF15" s="407"/>
      <c r="AG15" s="408"/>
      <c r="AH15" s="406">
        <v>13289</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12964265</v>
      </c>
      <c r="BO15" s="426"/>
      <c r="BP15" s="426"/>
      <c r="BQ15" s="426"/>
      <c r="BR15" s="426"/>
      <c r="BS15" s="426"/>
      <c r="BT15" s="426"/>
      <c r="BU15" s="427"/>
      <c r="BV15" s="425">
        <v>12216516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23.4</v>
      </c>
      <c r="AD16" s="527"/>
      <c r="AE16" s="527"/>
      <c r="AF16" s="527"/>
      <c r="AG16" s="528"/>
      <c r="AH16" s="526">
        <v>22.6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29722380</v>
      </c>
      <c r="BO16" s="431"/>
      <c r="BP16" s="431"/>
      <c r="BQ16" s="431"/>
      <c r="BR16" s="431"/>
      <c r="BS16" s="431"/>
      <c r="BT16" s="431"/>
      <c r="BU16" s="432"/>
      <c r="BV16" s="430">
        <v>28847988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37208</v>
      </c>
      <c r="AD17" s="407"/>
      <c r="AE17" s="407"/>
      <c r="AF17" s="407"/>
      <c r="AG17" s="408"/>
      <c r="AH17" s="406">
        <v>37743</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16288684</v>
      </c>
      <c r="BO17" s="431"/>
      <c r="BP17" s="431"/>
      <c r="BQ17" s="431"/>
      <c r="BR17" s="431"/>
      <c r="BS17" s="431"/>
      <c r="BT17" s="431"/>
      <c r="BU17" s="432"/>
      <c r="BV17" s="430">
        <v>15480165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487.6</v>
      </c>
      <c r="M18" s="495"/>
      <c r="N18" s="495"/>
      <c r="O18" s="495"/>
      <c r="P18" s="495"/>
      <c r="Q18" s="495"/>
      <c r="R18" s="496"/>
      <c r="S18" s="496"/>
      <c r="T18" s="496"/>
      <c r="U18" s="496"/>
      <c r="V18" s="497"/>
      <c r="W18" s="511"/>
      <c r="X18" s="512"/>
      <c r="Y18" s="512"/>
      <c r="Z18" s="512"/>
      <c r="AA18" s="512"/>
      <c r="AB18" s="522"/>
      <c r="AC18" s="394">
        <v>64.5</v>
      </c>
      <c r="AD18" s="395"/>
      <c r="AE18" s="395"/>
      <c r="AF18" s="395"/>
      <c r="AG18" s="498"/>
      <c r="AH18" s="394">
        <v>64.3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31112384</v>
      </c>
      <c r="BO18" s="431"/>
      <c r="BP18" s="431"/>
      <c r="BQ18" s="431"/>
      <c r="BR18" s="431"/>
      <c r="BS18" s="431"/>
      <c r="BT18" s="431"/>
      <c r="BU18" s="432"/>
      <c r="BV18" s="430">
        <v>31734615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241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43569228</v>
      </c>
      <c r="BO19" s="431"/>
      <c r="BP19" s="431"/>
      <c r="BQ19" s="431"/>
      <c r="BR19" s="431"/>
      <c r="BS19" s="431"/>
      <c r="BT19" s="431"/>
      <c r="BU19" s="432"/>
      <c r="BV19" s="430">
        <v>38753336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44192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84538836</v>
      </c>
      <c r="BO23" s="431"/>
      <c r="BP23" s="431"/>
      <c r="BQ23" s="431"/>
      <c r="BR23" s="431"/>
      <c r="BS23" s="431"/>
      <c r="BT23" s="431"/>
      <c r="BU23" s="432"/>
      <c r="BV23" s="430">
        <v>84585108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9630</v>
      </c>
      <c r="R24" s="407"/>
      <c r="S24" s="407"/>
      <c r="T24" s="407"/>
      <c r="U24" s="407"/>
      <c r="V24" s="408"/>
      <c r="W24" s="472"/>
      <c r="X24" s="463"/>
      <c r="Y24" s="464"/>
      <c r="Z24" s="403" t="s">
        <v>170</v>
      </c>
      <c r="AA24" s="404"/>
      <c r="AB24" s="404"/>
      <c r="AC24" s="404"/>
      <c r="AD24" s="404"/>
      <c r="AE24" s="404"/>
      <c r="AF24" s="404"/>
      <c r="AG24" s="405"/>
      <c r="AH24" s="406">
        <v>1141</v>
      </c>
      <c r="AI24" s="407"/>
      <c r="AJ24" s="407"/>
      <c r="AK24" s="407"/>
      <c r="AL24" s="408"/>
      <c r="AM24" s="406">
        <v>3485755</v>
      </c>
      <c r="AN24" s="407"/>
      <c r="AO24" s="407"/>
      <c r="AP24" s="407"/>
      <c r="AQ24" s="407"/>
      <c r="AR24" s="408"/>
      <c r="AS24" s="406">
        <v>3055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59732604</v>
      </c>
      <c r="BO24" s="431"/>
      <c r="BP24" s="431"/>
      <c r="BQ24" s="431"/>
      <c r="BR24" s="431"/>
      <c r="BS24" s="431"/>
      <c r="BT24" s="431"/>
      <c r="BU24" s="432"/>
      <c r="BV24" s="430">
        <v>59583952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7700</v>
      </c>
      <c r="R25" s="407"/>
      <c r="S25" s="407"/>
      <c r="T25" s="407"/>
      <c r="U25" s="407"/>
      <c r="V25" s="408"/>
      <c r="W25" s="472"/>
      <c r="X25" s="463"/>
      <c r="Y25" s="464"/>
      <c r="Z25" s="403" t="s">
        <v>173</v>
      </c>
      <c r="AA25" s="404"/>
      <c r="AB25" s="404"/>
      <c r="AC25" s="404"/>
      <c r="AD25" s="404"/>
      <c r="AE25" s="404"/>
      <c r="AF25" s="404"/>
      <c r="AG25" s="405"/>
      <c r="AH25" s="406">
        <v>180</v>
      </c>
      <c r="AI25" s="407"/>
      <c r="AJ25" s="407"/>
      <c r="AK25" s="407"/>
      <c r="AL25" s="408"/>
      <c r="AM25" s="406">
        <v>523980</v>
      </c>
      <c r="AN25" s="407"/>
      <c r="AO25" s="407"/>
      <c r="AP25" s="407"/>
      <c r="AQ25" s="407"/>
      <c r="AR25" s="408"/>
      <c r="AS25" s="406">
        <v>2911</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4265850</v>
      </c>
      <c r="BO25" s="426"/>
      <c r="BP25" s="426"/>
      <c r="BQ25" s="426"/>
      <c r="BR25" s="426"/>
      <c r="BS25" s="426"/>
      <c r="BT25" s="426"/>
      <c r="BU25" s="427"/>
      <c r="BV25" s="425">
        <v>4789949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6900</v>
      </c>
      <c r="R26" s="407"/>
      <c r="S26" s="407"/>
      <c r="T26" s="407"/>
      <c r="U26" s="407"/>
      <c r="V26" s="408"/>
      <c r="W26" s="472"/>
      <c r="X26" s="463"/>
      <c r="Y26" s="464"/>
      <c r="Z26" s="403" t="s">
        <v>176</v>
      </c>
      <c r="AA26" s="485"/>
      <c r="AB26" s="485"/>
      <c r="AC26" s="485"/>
      <c r="AD26" s="485"/>
      <c r="AE26" s="485"/>
      <c r="AF26" s="485"/>
      <c r="AG26" s="486"/>
      <c r="AH26" s="406">
        <v>84</v>
      </c>
      <c r="AI26" s="407"/>
      <c r="AJ26" s="407"/>
      <c r="AK26" s="407"/>
      <c r="AL26" s="408"/>
      <c r="AM26" s="406">
        <v>283500</v>
      </c>
      <c r="AN26" s="407"/>
      <c r="AO26" s="407"/>
      <c r="AP26" s="407"/>
      <c r="AQ26" s="407"/>
      <c r="AR26" s="408"/>
      <c r="AS26" s="406">
        <v>3375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3500000</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5030</v>
      </c>
      <c r="R27" s="407"/>
      <c r="S27" s="407"/>
      <c r="T27" s="407"/>
      <c r="U27" s="407"/>
      <c r="V27" s="408"/>
      <c r="W27" s="472"/>
      <c r="X27" s="463"/>
      <c r="Y27" s="464"/>
      <c r="Z27" s="403" t="s">
        <v>179</v>
      </c>
      <c r="AA27" s="404"/>
      <c r="AB27" s="404"/>
      <c r="AC27" s="404"/>
      <c r="AD27" s="404"/>
      <c r="AE27" s="404"/>
      <c r="AF27" s="404"/>
      <c r="AG27" s="405"/>
      <c r="AH27" s="406">
        <v>8</v>
      </c>
      <c r="AI27" s="407"/>
      <c r="AJ27" s="407"/>
      <c r="AK27" s="407"/>
      <c r="AL27" s="408"/>
      <c r="AM27" s="406">
        <v>31648</v>
      </c>
      <c r="AN27" s="407"/>
      <c r="AO27" s="407"/>
      <c r="AP27" s="407"/>
      <c r="AQ27" s="407"/>
      <c r="AR27" s="408"/>
      <c r="AS27" s="406">
        <v>3956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1646320</v>
      </c>
      <c r="BO27" s="434"/>
      <c r="BP27" s="434"/>
      <c r="BQ27" s="434"/>
      <c r="BR27" s="434"/>
      <c r="BS27" s="434"/>
      <c r="BT27" s="434"/>
      <c r="BU27" s="435"/>
      <c r="BV27" s="433">
        <v>1640933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4590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137</v>
      </c>
      <c r="AN28" s="407"/>
      <c r="AO28" s="407"/>
      <c r="AP28" s="407"/>
      <c r="AQ28" s="407"/>
      <c r="AR28" s="408"/>
      <c r="AS28" s="406" t="s">
        <v>128</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1139850</v>
      </c>
      <c r="BO28" s="426"/>
      <c r="BP28" s="426"/>
      <c r="BQ28" s="426"/>
      <c r="BR28" s="426"/>
      <c r="BS28" s="426"/>
      <c r="BT28" s="426"/>
      <c r="BU28" s="427"/>
      <c r="BV28" s="425">
        <v>1050347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26</v>
      </c>
      <c r="M29" s="407"/>
      <c r="N29" s="407"/>
      <c r="O29" s="407"/>
      <c r="P29" s="408"/>
      <c r="Q29" s="406">
        <v>4380</v>
      </c>
      <c r="R29" s="407"/>
      <c r="S29" s="407"/>
      <c r="T29" s="407"/>
      <c r="U29" s="407"/>
      <c r="V29" s="408"/>
      <c r="W29" s="473"/>
      <c r="X29" s="474"/>
      <c r="Y29" s="475"/>
      <c r="Z29" s="403" t="s">
        <v>185</v>
      </c>
      <c r="AA29" s="404"/>
      <c r="AB29" s="404"/>
      <c r="AC29" s="404"/>
      <c r="AD29" s="404"/>
      <c r="AE29" s="404"/>
      <c r="AF29" s="404"/>
      <c r="AG29" s="405"/>
      <c r="AH29" s="406">
        <v>1149</v>
      </c>
      <c r="AI29" s="407"/>
      <c r="AJ29" s="407"/>
      <c r="AK29" s="407"/>
      <c r="AL29" s="408"/>
      <c r="AM29" s="406">
        <v>3517403</v>
      </c>
      <c r="AN29" s="407"/>
      <c r="AO29" s="407"/>
      <c r="AP29" s="407"/>
      <c r="AQ29" s="407"/>
      <c r="AR29" s="408"/>
      <c r="AS29" s="406">
        <v>3061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432668</v>
      </c>
      <c r="BO29" s="431"/>
      <c r="BP29" s="431"/>
      <c r="BQ29" s="431"/>
      <c r="BR29" s="431"/>
      <c r="BS29" s="431"/>
      <c r="BT29" s="431"/>
      <c r="BU29" s="432"/>
      <c r="BV29" s="430">
        <v>468504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98.1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14160695</v>
      </c>
      <c r="BO30" s="434"/>
      <c r="BP30" s="434"/>
      <c r="BQ30" s="434"/>
      <c r="BR30" s="434"/>
      <c r="BS30" s="434"/>
      <c r="BT30" s="434"/>
      <c r="BU30" s="435"/>
      <c r="BV30" s="433">
        <v>11257347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15</v>
      </c>
      <c r="BF34" s="389"/>
      <c r="BG34" s="388" t="str">
        <f>IF('各会計、関係団体の財政状況及び健全化判断比率'!B37="","",'各会計、関係団体の財政状況及び健全化判断比率'!B37)</f>
        <v>観光施設特別会計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佐賀県後期高齢者医療広域連合（一般会計）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唐津市土地開発公社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養護老人ホーム特別会計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介護保険特別会計（普通会計除く）</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佐賀県後期高齢者医療広域連合（特別会計）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唐津市文化事業団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有線テレビ事業特別会計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後期高齢者医療特別会計（普通会計除く）</v>
      </c>
      <c r="X36" s="388"/>
      <c r="Y36" s="388"/>
      <c r="Z36" s="388"/>
      <c r="AA36" s="388"/>
      <c r="AB36" s="388"/>
      <c r="AC36" s="388"/>
      <c r="AD36" s="388"/>
      <c r="AE36" s="388"/>
      <c r="AF36" s="388"/>
      <c r="AG36" s="388"/>
      <c r="AH36" s="388"/>
      <c r="AI36" s="388"/>
      <c r="AJ36" s="388"/>
      <c r="AK36" s="388"/>
      <c r="AL36" s="214"/>
      <c r="AM36" s="389">
        <f t="shared" si="0"/>
        <v>12</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佐賀市町総合事務組合（一般会計）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肥前風力エネルギー開発</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介護保険特別会計（うち普通会計分）</v>
      </c>
      <c r="F37" s="388"/>
      <c r="G37" s="388"/>
      <c r="H37" s="388"/>
      <c r="I37" s="388"/>
      <c r="J37" s="388"/>
      <c r="K37" s="388"/>
      <c r="L37" s="388"/>
      <c r="M37" s="388"/>
      <c r="N37" s="388"/>
      <c r="O37" s="388"/>
      <c r="P37" s="388"/>
      <c r="Q37" s="388"/>
      <c r="R37" s="388"/>
      <c r="S37" s="388"/>
      <c r="T37" s="214"/>
      <c r="U37" s="389">
        <f t="shared" si="4"/>
        <v>9</v>
      </c>
      <c r="V37" s="389"/>
      <c r="W37" s="388" t="str">
        <f>IF('各会計、関係団体の財政状況及び健全化判断比率'!B31="","",'各会計、関係団体の財政状況及び健全化判断比率'!B31)</f>
        <v>介護サービス事業特別会計</v>
      </c>
      <c r="X37" s="388"/>
      <c r="Y37" s="388"/>
      <c r="Z37" s="388"/>
      <c r="AA37" s="388"/>
      <c r="AB37" s="388"/>
      <c r="AC37" s="388"/>
      <c r="AD37" s="388"/>
      <c r="AE37" s="388"/>
      <c r="AF37" s="388"/>
      <c r="AG37" s="388"/>
      <c r="AH37" s="388"/>
      <c r="AI37" s="388"/>
      <c r="AJ37" s="388"/>
      <c r="AK37" s="388"/>
      <c r="AL37" s="214"/>
      <c r="AM37" s="389">
        <f t="shared" si="0"/>
        <v>13</v>
      </c>
      <c r="AN37" s="389"/>
      <c r="AO37" s="388" t="str">
        <f>IF('各会計、関係団体の財政状況及び健全化判断比率'!B35="","",'各会計、関係団体の財政状況及び健全化判断比率'!B35)</f>
        <v>市民病院きたはた事業会計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19</v>
      </c>
      <c r="BX37" s="389"/>
      <c r="BY37" s="388" t="str">
        <f>IF('各会計、関係団体の財政状況及び健全化判断比率'!B71="","",'各会計、関係団体の財政状況及び健全化判断比率'!B71)</f>
        <v>佐賀市町総合事務組合（特別会計）</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桃山天下市</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後期高齢者医療特別会計（うち普通会計分）</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14</v>
      </c>
      <c r="AN38" s="389"/>
      <c r="AO38" s="388" t="str">
        <f>IF('各会計、関係団体の財政状況及び健全化判断比率'!B36="","",'各会計、関係団体の財政状況及び健全化判断比率'!B36)</f>
        <v>モーターボート競走事業会計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鳴神の庄</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25</v>
      </c>
      <c r="CP39" s="389"/>
      <c r="CQ39" s="388" t="str">
        <f>IF('各会計、関係団体の財政状況及び健全化判断比率'!BS12="","",'各会計、関係団体の財政状況及び健全化判断比率'!BS12)</f>
        <v>鳴神温泉</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26</v>
      </c>
      <c r="CP40" s="389"/>
      <c r="CQ40" s="388" t="str">
        <f>IF('各会計、関係団体の財政状況及び健全化判断比率'!BS13="","",'各会計、関係団体の財政状況及び健全化判断比率'!BS13)</f>
        <v>キコリななやま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27</v>
      </c>
      <c r="CP41" s="389"/>
      <c r="CQ41" s="388" t="str">
        <f>IF('各会計、関係団体の財政状況及び健全化判断比率'!BS14="","",'各会計、関係団体の財政状況及び健全化判断比率'!BS14)</f>
        <v>唐津市スポーツ協会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zumsIpWWSGxWMJ8C1WSwLs6su+ca5AQ38NmB589WXPLl3zS2TRRumTZH5VFQIuycNI4DBWwHVu7zY65FxDksg==" saltValue="V3R4hOkKM40OjaxL4vwC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568</v>
      </c>
      <c r="D34" s="1212"/>
      <c r="E34" s="1213"/>
      <c r="F34" s="32">
        <v>13.26</v>
      </c>
      <c r="G34" s="33">
        <v>12.42</v>
      </c>
      <c r="H34" s="33">
        <v>15.63</v>
      </c>
      <c r="I34" s="33">
        <v>19.079999999999998</v>
      </c>
      <c r="J34" s="34">
        <v>16.27</v>
      </c>
      <c r="K34" s="22"/>
      <c r="L34" s="22"/>
      <c r="M34" s="22"/>
      <c r="N34" s="22"/>
      <c r="O34" s="22"/>
      <c r="P34" s="22"/>
    </row>
    <row r="35" spans="1:16" ht="39" customHeight="1" x14ac:dyDescent="0.15">
      <c r="A35" s="22"/>
      <c r="B35" s="35"/>
      <c r="C35" s="1206" t="s">
        <v>569</v>
      </c>
      <c r="D35" s="1207"/>
      <c r="E35" s="1208"/>
      <c r="F35" s="36">
        <v>4.6900000000000004</v>
      </c>
      <c r="G35" s="37">
        <v>4.3099999999999996</v>
      </c>
      <c r="H35" s="37">
        <v>5.05</v>
      </c>
      <c r="I35" s="37">
        <v>5.89</v>
      </c>
      <c r="J35" s="38">
        <v>6.08</v>
      </c>
      <c r="K35" s="22"/>
      <c r="L35" s="22"/>
      <c r="M35" s="22"/>
      <c r="N35" s="22"/>
      <c r="O35" s="22"/>
      <c r="P35" s="22"/>
    </row>
    <row r="36" spans="1:16" ht="39" customHeight="1" x14ac:dyDescent="0.15">
      <c r="A36" s="22"/>
      <c r="B36" s="35"/>
      <c r="C36" s="1206" t="s">
        <v>570</v>
      </c>
      <c r="D36" s="1207"/>
      <c r="E36" s="1208"/>
      <c r="F36" s="36">
        <v>3.13</v>
      </c>
      <c r="G36" s="37">
        <v>3.07</v>
      </c>
      <c r="H36" s="37">
        <v>1.62</v>
      </c>
      <c r="I36" s="37">
        <v>2.66</v>
      </c>
      <c r="J36" s="38">
        <v>4.46</v>
      </c>
      <c r="K36" s="22"/>
      <c r="L36" s="22"/>
      <c r="M36" s="22"/>
      <c r="N36" s="22"/>
      <c r="O36" s="22"/>
      <c r="P36" s="22"/>
    </row>
    <row r="37" spans="1:16" ht="39" customHeight="1" x14ac:dyDescent="0.15">
      <c r="A37" s="22"/>
      <c r="B37" s="35"/>
      <c r="C37" s="1206" t="s">
        <v>571</v>
      </c>
      <c r="D37" s="1207"/>
      <c r="E37" s="1208"/>
      <c r="F37" s="36">
        <v>1.45</v>
      </c>
      <c r="G37" s="37">
        <v>1.44</v>
      </c>
      <c r="H37" s="37">
        <v>1.59</v>
      </c>
      <c r="I37" s="37">
        <v>0.65</v>
      </c>
      <c r="J37" s="38">
        <v>1.54</v>
      </c>
      <c r="K37" s="22"/>
      <c r="L37" s="22"/>
      <c r="M37" s="22"/>
      <c r="N37" s="22"/>
      <c r="O37" s="22"/>
      <c r="P37" s="22"/>
    </row>
    <row r="38" spans="1:16" ht="39" customHeight="1" x14ac:dyDescent="0.15">
      <c r="A38" s="22"/>
      <c r="B38" s="35"/>
      <c r="C38" s="1206" t="s">
        <v>572</v>
      </c>
      <c r="D38" s="1207"/>
      <c r="E38" s="1208"/>
      <c r="F38" s="36" t="s">
        <v>517</v>
      </c>
      <c r="G38" s="37" t="s">
        <v>517</v>
      </c>
      <c r="H38" s="37" t="s">
        <v>517</v>
      </c>
      <c r="I38" s="37" t="s">
        <v>517</v>
      </c>
      <c r="J38" s="38">
        <v>1.1200000000000001</v>
      </c>
      <c r="K38" s="22"/>
      <c r="L38" s="22"/>
      <c r="M38" s="22"/>
      <c r="N38" s="22"/>
      <c r="O38" s="22"/>
      <c r="P38" s="22"/>
    </row>
    <row r="39" spans="1:16" ht="39" customHeight="1" x14ac:dyDescent="0.15">
      <c r="A39" s="22"/>
      <c r="B39" s="35"/>
      <c r="C39" s="1206" t="s">
        <v>573</v>
      </c>
      <c r="D39" s="1207"/>
      <c r="E39" s="1208"/>
      <c r="F39" s="36" t="s">
        <v>574</v>
      </c>
      <c r="G39" s="37">
        <v>0.56000000000000005</v>
      </c>
      <c r="H39" s="37">
        <v>0.8</v>
      </c>
      <c r="I39" s="37">
        <v>1.59</v>
      </c>
      <c r="J39" s="38">
        <v>0.79</v>
      </c>
      <c r="K39" s="22"/>
      <c r="L39" s="22"/>
      <c r="M39" s="22"/>
      <c r="N39" s="22"/>
      <c r="O39" s="22"/>
      <c r="P39" s="22"/>
    </row>
    <row r="40" spans="1:16" ht="39" customHeight="1" x14ac:dyDescent="0.15">
      <c r="A40" s="22"/>
      <c r="B40" s="35"/>
      <c r="C40" s="1206" t="s">
        <v>575</v>
      </c>
      <c r="D40" s="1207"/>
      <c r="E40" s="1208"/>
      <c r="F40" s="36">
        <v>0.35</v>
      </c>
      <c r="G40" s="37">
        <v>0.85</v>
      </c>
      <c r="H40" s="37">
        <v>0.99</v>
      </c>
      <c r="I40" s="37">
        <v>0.62</v>
      </c>
      <c r="J40" s="38">
        <v>0.71</v>
      </c>
      <c r="K40" s="22"/>
      <c r="L40" s="22"/>
      <c r="M40" s="22"/>
      <c r="N40" s="22"/>
      <c r="O40" s="22"/>
      <c r="P40" s="22"/>
    </row>
    <row r="41" spans="1:16" ht="39" customHeight="1" x14ac:dyDescent="0.15">
      <c r="A41" s="22"/>
      <c r="B41" s="35"/>
      <c r="C41" s="1206" t="s">
        <v>576</v>
      </c>
      <c r="D41" s="1207"/>
      <c r="E41" s="1208"/>
      <c r="F41" s="36">
        <v>0.19</v>
      </c>
      <c r="G41" s="37">
        <v>0.23</v>
      </c>
      <c r="H41" s="37">
        <v>0.3</v>
      </c>
      <c r="I41" s="37">
        <v>0.32</v>
      </c>
      <c r="J41" s="38">
        <v>0.4</v>
      </c>
      <c r="K41" s="22"/>
      <c r="L41" s="22"/>
      <c r="M41" s="22"/>
      <c r="N41" s="22"/>
      <c r="O41" s="22"/>
      <c r="P41" s="22"/>
    </row>
    <row r="42" spans="1:16" ht="39" customHeight="1" x14ac:dyDescent="0.15">
      <c r="A42" s="22"/>
      <c r="B42" s="39"/>
      <c r="C42" s="1206" t="s">
        <v>577</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578</v>
      </c>
      <c r="D43" s="1210"/>
      <c r="E43" s="1211"/>
      <c r="F43" s="41">
        <v>1.62</v>
      </c>
      <c r="G43" s="42">
        <v>1.07</v>
      </c>
      <c r="H43" s="42">
        <v>0.13</v>
      </c>
      <c r="I43" s="42">
        <v>0.56000000000000005</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ZGq0peMGMP2sLjx413Vmk4Byf+2N7ggaSQqnUsbpC6mI+XXV7DgEwdbCqODWa8PFmQ2cX6GMgryjbCZoBQvA==" saltValue="UI6oNacj7waRwtsGozzf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8304</v>
      </c>
      <c r="L45" s="60">
        <v>8306</v>
      </c>
      <c r="M45" s="60">
        <v>8016</v>
      </c>
      <c r="N45" s="60">
        <v>7801</v>
      </c>
      <c r="O45" s="61">
        <v>7998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2707</v>
      </c>
      <c r="L48" s="64">
        <v>2681</v>
      </c>
      <c r="M48" s="64">
        <v>2606</v>
      </c>
      <c r="N48" s="64">
        <v>2305</v>
      </c>
      <c r="O48" s="65">
        <v>2425</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517</v>
      </c>
      <c r="L49" s="64" t="s">
        <v>517</v>
      </c>
      <c r="M49" s="64" t="s">
        <v>517</v>
      </c>
      <c r="N49" s="64" t="s">
        <v>517</v>
      </c>
      <c r="O49" s="65" t="s">
        <v>517</v>
      </c>
      <c r="P49" s="48"/>
      <c r="Q49" s="48"/>
      <c r="R49" s="48"/>
      <c r="S49" s="48"/>
      <c r="T49" s="48"/>
      <c r="U49" s="48"/>
    </row>
    <row r="50" spans="1:21" ht="30.75" customHeight="1" x14ac:dyDescent="0.15">
      <c r="A50" s="48"/>
      <c r="B50" s="1234"/>
      <c r="C50" s="1235"/>
      <c r="D50" s="62"/>
      <c r="E50" s="1216" t="s">
        <v>17</v>
      </c>
      <c r="F50" s="1216"/>
      <c r="G50" s="1216"/>
      <c r="H50" s="1216"/>
      <c r="I50" s="1216"/>
      <c r="J50" s="1217"/>
      <c r="K50" s="63">
        <v>262</v>
      </c>
      <c r="L50" s="64">
        <v>176</v>
      </c>
      <c r="M50" s="64">
        <v>139</v>
      </c>
      <c r="N50" s="64">
        <v>83</v>
      </c>
      <c r="O50" s="65">
        <v>71</v>
      </c>
      <c r="P50" s="48"/>
      <c r="Q50" s="48"/>
      <c r="R50" s="48"/>
      <c r="S50" s="48"/>
      <c r="T50" s="48"/>
      <c r="U50" s="48"/>
    </row>
    <row r="51" spans="1:21" ht="30.75" customHeight="1" x14ac:dyDescent="0.15">
      <c r="A51" s="48"/>
      <c r="B51" s="1236"/>
      <c r="C51" s="1237"/>
      <c r="D51" s="66"/>
      <c r="E51" s="1216" t="s">
        <v>18</v>
      </c>
      <c r="F51" s="1216"/>
      <c r="G51" s="1216"/>
      <c r="H51" s="1216"/>
      <c r="I51" s="1216"/>
      <c r="J51" s="1217"/>
      <c r="K51" s="63">
        <v>3</v>
      </c>
      <c r="L51" s="64">
        <v>1</v>
      </c>
      <c r="M51" s="64" t="s">
        <v>517</v>
      </c>
      <c r="N51" s="64" t="s">
        <v>517</v>
      </c>
      <c r="O51" s="65" t="s">
        <v>517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7401</v>
      </c>
      <c r="L52" s="64">
        <v>7522</v>
      </c>
      <c r="M52" s="64">
        <v>7291</v>
      </c>
      <c r="N52" s="64">
        <v>7123</v>
      </c>
      <c r="O52" s="65">
        <v>7229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3875</v>
      </c>
      <c r="L53" s="69">
        <v>3642</v>
      </c>
      <c r="M53" s="69">
        <v>3470</v>
      </c>
      <c r="N53" s="69">
        <v>3066</v>
      </c>
      <c r="O53" s="70">
        <v>3265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517</v>
      </c>
      <c r="L57" s="84" t="s">
        <v>517</v>
      </c>
      <c r="M57" s="84" t="s">
        <v>517</v>
      </c>
      <c r="N57" s="84" t="s">
        <v>517</v>
      </c>
      <c r="O57" s="85" t="s">
        <v>517</v>
      </c>
    </row>
    <row r="58" spans="1:21" ht="31.5" customHeight="1" thickBot="1" x14ac:dyDescent="0.2">
      <c r="B58" s="1224"/>
      <c r="C58" s="1225"/>
      <c r="D58" s="1229" t="s">
        <v>27</v>
      </c>
      <c r="E58" s="1230"/>
      <c r="F58" s="1230"/>
      <c r="G58" s="1230"/>
      <c r="H58" s="1230"/>
      <c r="I58" s="1230"/>
      <c r="J58" s="1231"/>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JJf5F2PHDYnmkJC7owFmAdF+uYPjigxjHsG8rAkfE2RAztFOlHFSEu+TT0v3hWodyc1Z/fkodfXuT72q0tD1Q==" saltValue="vgCkgQoDrNx9ORJvjqZs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85104</v>
      </c>
      <c r="J41" s="104">
        <v>84283</v>
      </c>
      <c r="K41" s="104">
        <v>85090</v>
      </c>
      <c r="L41" s="104">
        <v>84585</v>
      </c>
      <c r="M41" s="105">
        <v>84539</v>
      </c>
    </row>
    <row r="42" spans="2:13" ht="27.75" customHeight="1" x14ac:dyDescent="0.15">
      <c r="B42" s="1242"/>
      <c r="C42" s="1243"/>
      <c r="D42" s="106"/>
      <c r="E42" s="1246" t="s">
        <v>32</v>
      </c>
      <c r="F42" s="1246"/>
      <c r="G42" s="1246"/>
      <c r="H42" s="1247"/>
      <c r="I42" s="107">
        <v>5144</v>
      </c>
      <c r="J42" s="108">
        <v>2585</v>
      </c>
      <c r="K42" s="108">
        <v>2537</v>
      </c>
      <c r="L42" s="108">
        <v>1315</v>
      </c>
      <c r="M42" s="109">
        <v>1244</v>
      </c>
    </row>
    <row r="43" spans="2:13" ht="27.75" customHeight="1" x14ac:dyDescent="0.15">
      <c r="B43" s="1242"/>
      <c r="C43" s="1243"/>
      <c r="D43" s="106"/>
      <c r="E43" s="1246" t="s">
        <v>33</v>
      </c>
      <c r="F43" s="1246"/>
      <c r="G43" s="1246"/>
      <c r="H43" s="1247"/>
      <c r="I43" s="107">
        <v>29561</v>
      </c>
      <c r="J43" s="108">
        <v>29556</v>
      </c>
      <c r="K43" s="108">
        <v>29059</v>
      </c>
      <c r="L43" s="108">
        <v>29750</v>
      </c>
      <c r="M43" s="109">
        <v>31277</v>
      </c>
    </row>
    <row r="44" spans="2:13" ht="27.75" customHeight="1" x14ac:dyDescent="0.15">
      <c r="B44" s="1242"/>
      <c r="C44" s="1243"/>
      <c r="D44" s="106"/>
      <c r="E44" s="1246" t="s">
        <v>34</v>
      </c>
      <c r="F44" s="1246"/>
      <c r="G44" s="1246"/>
      <c r="H44" s="1247"/>
      <c r="I44" s="107" t="s">
        <v>517</v>
      </c>
      <c r="J44" s="108" t="s">
        <v>517</v>
      </c>
      <c r="K44" s="108" t="s">
        <v>517</v>
      </c>
      <c r="L44" s="108" t="s">
        <v>517</v>
      </c>
      <c r="M44" s="109" t="s">
        <v>517</v>
      </c>
    </row>
    <row r="45" spans="2:13" ht="27.75" customHeight="1" x14ac:dyDescent="0.15">
      <c r="B45" s="1242"/>
      <c r="C45" s="1243"/>
      <c r="D45" s="106"/>
      <c r="E45" s="1246" t="s">
        <v>35</v>
      </c>
      <c r="F45" s="1246"/>
      <c r="G45" s="1246"/>
      <c r="H45" s="1247"/>
      <c r="I45" s="107">
        <v>9322</v>
      </c>
      <c r="J45" s="108">
        <v>9197</v>
      </c>
      <c r="K45" s="108">
        <v>8845</v>
      </c>
      <c r="L45" s="108">
        <v>8731</v>
      </c>
      <c r="M45" s="109">
        <v>8845</v>
      </c>
    </row>
    <row r="46" spans="2:13" ht="27.75" customHeight="1" x14ac:dyDescent="0.15">
      <c r="B46" s="1242"/>
      <c r="C46" s="1243"/>
      <c r="D46" s="110"/>
      <c r="E46" s="1246" t="s">
        <v>36</v>
      </c>
      <c r="F46" s="1246"/>
      <c r="G46" s="1246"/>
      <c r="H46" s="1247"/>
      <c r="I46" s="107">
        <v>1502</v>
      </c>
      <c r="J46" s="108">
        <v>1336</v>
      </c>
      <c r="K46" s="108">
        <v>1223</v>
      </c>
      <c r="L46" s="108">
        <v>1140</v>
      </c>
      <c r="M46" s="109">
        <v>1029</v>
      </c>
    </row>
    <row r="47" spans="2:13" ht="27.75" customHeight="1" x14ac:dyDescent="0.15">
      <c r="B47" s="1242"/>
      <c r="C47" s="1243"/>
      <c r="D47" s="111"/>
      <c r="E47" s="1256" t="s">
        <v>37</v>
      </c>
      <c r="F47" s="1257"/>
      <c r="G47" s="1257"/>
      <c r="H47" s="1258"/>
      <c r="I47" s="107" t="s">
        <v>517</v>
      </c>
      <c r="J47" s="108" t="s">
        <v>517</v>
      </c>
      <c r="K47" s="108" t="s">
        <v>517</v>
      </c>
      <c r="L47" s="108" t="s">
        <v>517</v>
      </c>
      <c r="M47" s="109" t="s">
        <v>517</v>
      </c>
    </row>
    <row r="48" spans="2:13" ht="27.75" customHeight="1" x14ac:dyDescent="0.15">
      <c r="B48" s="1242"/>
      <c r="C48" s="1243"/>
      <c r="D48" s="106"/>
      <c r="E48" s="1246" t="s">
        <v>38</v>
      </c>
      <c r="F48" s="1246"/>
      <c r="G48" s="1246"/>
      <c r="H48" s="1247"/>
      <c r="I48" s="107" t="s">
        <v>517</v>
      </c>
      <c r="J48" s="108" t="s">
        <v>517</v>
      </c>
      <c r="K48" s="108" t="s">
        <v>517</v>
      </c>
      <c r="L48" s="108" t="s">
        <v>517</v>
      </c>
      <c r="M48" s="109" t="s">
        <v>517</v>
      </c>
    </row>
    <row r="49" spans="2:13" ht="27.75" customHeight="1" x14ac:dyDescent="0.15">
      <c r="B49" s="1244"/>
      <c r="C49" s="1245"/>
      <c r="D49" s="106"/>
      <c r="E49" s="1246" t="s">
        <v>39</v>
      </c>
      <c r="F49" s="1246"/>
      <c r="G49" s="1246"/>
      <c r="H49" s="1247"/>
      <c r="I49" s="107" t="s">
        <v>517</v>
      </c>
      <c r="J49" s="108" t="s">
        <v>517</v>
      </c>
      <c r="K49" s="108" t="s">
        <v>517</v>
      </c>
      <c r="L49" s="108" t="s">
        <v>517</v>
      </c>
      <c r="M49" s="109" t="s">
        <v>517</v>
      </c>
    </row>
    <row r="50" spans="2:13" ht="27.75" customHeight="1" x14ac:dyDescent="0.15">
      <c r="B50" s="1240" t="s">
        <v>40</v>
      </c>
      <c r="C50" s="1241"/>
      <c r="D50" s="112"/>
      <c r="E50" s="1246" t="s">
        <v>41</v>
      </c>
      <c r="F50" s="1246"/>
      <c r="G50" s="1246"/>
      <c r="H50" s="1247"/>
      <c r="I50" s="107">
        <v>11039</v>
      </c>
      <c r="J50" s="108">
        <v>11075</v>
      </c>
      <c r="K50" s="108">
        <v>11863</v>
      </c>
      <c r="L50" s="108">
        <v>10901</v>
      </c>
      <c r="M50" s="109">
        <v>14709</v>
      </c>
    </row>
    <row r="51" spans="2:13" ht="27.75" customHeight="1" x14ac:dyDescent="0.15">
      <c r="B51" s="1242"/>
      <c r="C51" s="1243"/>
      <c r="D51" s="106"/>
      <c r="E51" s="1246" t="s">
        <v>42</v>
      </c>
      <c r="F51" s="1246"/>
      <c r="G51" s="1246"/>
      <c r="H51" s="1247"/>
      <c r="I51" s="107">
        <v>2689</v>
      </c>
      <c r="J51" s="108">
        <v>2836</v>
      </c>
      <c r="K51" s="108">
        <v>3146</v>
      </c>
      <c r="L51" s="108">
        <v>3193</v>
      </c>
      <c r="M51" s="109">
        <v>2939</v>
      </c>
    </row>
    <row r="52" spans="2:13" ht="27.75" customHeight="1" x14ac:dyDescent="0.15">
      <c r="B52" s="1244"/>
      <c r="C52" s="1245"/>
      <c r="D52" s="106"/>
      <c r="E52" s="1246" t="s">
        <v>43</v>
      </c>
      <c r="F52" s="1246"/>
      <c r="G52" s="1246"/>
      <c r="H52" s="1247"/>
      <c r="I52" s="107">
        <v>79391</v>
      </c>
      <c r="J52" s="108">
        <v>82201</v>
      </c>
      <c r="K52" s="108">
        <v>82173</v>
      </c>
      <c r="L52" s="108">
        <v>80151</v>
      </c>
      <c r="M52" s="109">
        <v>78376</v>
      </c>
    </row>
    <row r="53" spans="2:13" ht="27.75" customHeight="1" thickBot="1" x14ac:dyDescent="0.2">
      <c r="B53" s="1248" t="s">
        <v>44</v>
      </c>
      <c r="C53" s="1249"/>
      <c r="D53" s="113"/>
      <c r="E53" s="1250" t="s">
        <v>45</v>
      </c>
      <c r="F53" s="1250"/>
      <c r="G53" s="1250"/>
      <c r="H53" s="1251"/>
      <c r="I53" s="114">
        <v>37514</v>
      </c>
      <c r="J53" s="115">
        <v>30844</v>
      </c>
      <c r="K53" s="115">
        <v>29572</v>
      </c>
      <c r="L53" s="115">
        <v>31275</v>
      </c>
      <c r="M53" s="116">
        <v>30910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7eLFOLIIoag7i0bFwIFzbpjF/1VOysPHKmN+g4qQrqpfSq6Icy94mTBBepkUrzFvDLGdEIoxqIFNKnVT6vl6w==" saltValue="nkfuAc2n9cmLUBRn7X9M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2055</v>
      </c>
      <c r="G55" s="128">
        <v>1050</v>
      </c>
      <c r="H55" s="129">
        <v>1140</v>
      </c>
    </row>
    <row r="56" spans="2:8" ht="52.5" customHeight="1" x14ac:dyDescent="0.15">
      <c r="B56" s="130"/>
      <c r="C56" s="1269" t="s">
        <v>49</v>
      </c>
      <c r="D56" s="1269"/>
      <c r="E56" s="1270"/>
      <c r="F56" s="131">
        <v>513</v>
      </c>
      <c r="G56" s="131">
        <v>469</v>
      </c>
      <c r="H56" s="132">
        <v>433</v>
      </c>
    </row>
    <row r="57" spans="2:8" ht="53.25" customHeight="1" x14ac:dyDescent="0.15">
      <c r="B57" s="130"/>
      <c r="C57" s="1271" t="s">
        <v>50</v>
      </c>
      <c r="D57" s="1271"/>
      <c r="E57" s="1272"/>
      <c r="F57" s="133">
        <v>11709</v>
      </c>
      <c r="G57" s="133">
        <v>11257</v>
      </c>
      <c r="H57" s="134">
        <v>14161</v>
      </c>
    </row>
    <row r="58" spans="2:8" ht="45.75" customHeight="1" x14ac:dyDescent="0.15">
      <c r="B58" s="135"/>
      <c r="C58" s="1259" t="s">
        <v>585</v>
      </c>
      <c r="D58" s="1260"/>
      <c r="E58" s="1261"/>
      <c r="F58" s="136">
        <v>1615</v>
      </c>
      <c r="G58" s="136">
        <v>2576</v>
      </c>
      <c r="H58" s="137">
        <v>4090</v>
      </c>
    </row>
    <row r="59" spans="2:8" ht="45.75" customHeight="1" x14ac:dyDescent="0.15">
      <c r="B59" s="135"/>
      <c r="C59" s="1259" t="s">
        <v>586</v>
      </c>
      <c r="D59" s="1260"/>
      <c r="E59" s="1261"/>
      <c r="F59" s="136">
        <v>4860</v>
      </c>
      <c r="G59" s="136">
        <v>3800</v>
      </c>
      <c r="H59" s="137">
        <v>3709</v>
      </c>
    </row>
    <row r="60" spans="2:8" ht="45.75" customHeight="1" x14ac:dyDescent="0.15">
      <c r="B60" s="135"/>
      <c r="C60" s="1259" t="s">
        <v>587</v>
      </c>
      <c r="D60" s="1260"/>
      <c r="E60" s="1261"/>
      <c r="F60" s="136">
        <v>1757</v>
      </c>
      <c r="G60" s="136">
        <v>1354</v>
      </c>
      <c r="H60" s="137">
        <v>2741</v>
      </c>
    </row>
    <row r="61" spans="2:8" ht="45.75" customHeight="1" x14ac:dyDescent="0.15">
      <c r="B61" s="135"/>
      <c r="C61" s="1259" t="s">
        <v>588</v>
      </c>
      <c r="D61" s="1260"/>
      <c r="E61" s="1261"/>
      <c r="F61" s="136">
        <v>1165</v>
      </c>
      <c r="G61" s="136">
        <v>1379</v>
      </c>
      <c r="H61" s="137">
        <v>1571</v>
      </c>
    </row>
    <row r="62" spans="2:8" ht="45.75" customHeight="1" thickBot="1" x14ac:dyDescent="0.2">
      <c r="B62" s="138"/>
      <c r="C62" s="1262" t="s">
        <v>589</v>
      </c>
      <c r="D62" s="1263"/>
      <c r="E62" s="1264"/>
      <c r="F62" s="139">
        <v>772</v>
      </c>
      <c r="G62" s="139">
        <v>773</v>
      </c>
      <c r="H62" s="140">
        <v>772</v>
      </c>
    </row>
    <row r="63" spans="2:8" ht="52.5" customHeight="1" thickBot="1" x14ac:dyDescent="0.2">
      <c r="B63" s="141"/>
      <c r="C63" s="1265" t="s">
        <v>51</v>
      </c>
      <c r="D63" s="1265"/>
      <c r="E63" s="1266"/>
      <c r="F63" s="142">
        <v>14276</v>
      </c>
      <c r="G63" s="142">
        <v>12776</v>
      </c>
      <c r="H63" s="143">
        <v>15733</v>
      </c>
    </row>
    <row r="64" spans="2:8" ht="15" customHeight="1" x14ac:dyDescent="0.15"/>
  </sheetData>
  <sheetProtection algorithmName="SHA-512" hashValue="+iB1J1Ky9xNFLPgYj2qmabv3746s7YGz7J8ZqeJdv/g+naru75yVBpMuMtyK6icdoabl2DmA/ITtqQt6MtzKbw==" saltValue="pHlgm+B8zesBGAqfJBpN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610</v>
      </c>
      <c r="AO51" s="1311"/>
      <c r="AP51" s="1311"/>
      <c r="AQ51" s="1311"/>
      <c r="AR51" s="1311"/>
      <c r="AS51" s="1311"/>
      <c r="AT51" s="1311"/>
      <c r="AU51" s="1311"/>
      <c r="AV51" s="1311"/>
      <c r="AW51" s="1311"/>
      <c r="AX51" s="1311"/>
      <c r="AY51" s="1311"/>
      <c r="AZ51" s="1311"/>
      <c r="BA51" s="1311"/>
      <c r="BB51" s="1311" t="s">
        <v>611</v>
      </c>
      <c r="BC51" s="1311"/>
      <c r="BD51" s="1311"/>
      <c r="BE51" s="1311"/>
      <c r="BF51" s="1311"/>
      <c r="BG51" s="1311"/>
      <c r="BH51" s="1311"/>
      <c r="BI51" s="1311"/>
      <c r="BJ51" s="1311"/>
      <c r="BK51" s="1311"/>
      <c r="BL51" s="1311"/>
      <c r="BM51" s="1311"/>
      <c r="BN51" s="1311"/>
      <c r="BO51" s="1311"/>
      <c r="BP51" s="1312">
        <v>130.80000000000001</v>
      </c>
      <c r="BQ51" s="1312"/>
      <c r="BR51" s="1312"/>
      <c r="BS51" s="1312"/>
      <c r="BT51" s="1312"/>
      <c r="BU51" s="1312"/>
      <c r="BV51" s="1312"/>
      <c r="BW51" s="1312"/>
      <c r="BX51" s="1312">
        <v>109.9</v>
      </c>
      <c r="BY51" s="1312"/>
      <c r="BZ51" s="1312"/>
      <c r="CA51" s="1312"/>
      <c r="CB51" s="1312"/>
      <c r="CC51" s="1312"/>
      <c r="CD51" s="1312"/>
      <c r="CE51" s="1312"/>
      <c r="CF51" s="1312">
        <v>108.1</v>
      </c>
      <c r="CG51" s="1312"/>
      <c r="CH51" s="1312"/>
      <c r="CI51" s="1312"/>
      <c r="CJ51" s="1312"/>
      <c r="CK51" s="1312"/>
      <c r="CL51" s="1312"/>
      <c r="CM51" s="1312"/>
      <c r="CN51" s="1312">
        <v>115.8</v>
      </c>
      <c r="CO51" s="1312"/>
      <c r="CP51" s="1312"/>
      <c r="CQ51" s="1312"/>
      <c r="CR51" s="1312"/>
      <c r="CS51" s="1312"/>
      <c r="CT51" s="1312"/>
      <c r="CU51" s="1312"/>
      <c r="CV51" s="1312">
        <v>112.7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612</v>
      </c>
      <c r="BC53" s="1311"/>
      <c r="BD53" s="1311"/>
      <c r="BE53" s="1311"/>
      <c r="BF53" s="1311"/>
      <c r="BG53" s="1311"/>
      <c r="BH53" s="1311"/>
      <c r="BI53" s="1311"/>
      <c r="BJ53" s="1311"/>
      <c r="BK53" s="1311"/>
      <c r="BL53" s="1311"/>
      <c r="BM53" s="1311"/>
      <c r="BN53" s="1311"/>
      <c r="BO53" s="1311"/>
      <c r="BP53" s="1312">
        <v>72.8</v>
      </c>
      <c r="BQ53" s="1312"/>
      <c r="BR53" s="1312"/>
      <c r="BS53" s="1312"/>
      <c r="BT53" s="1312"/>
      <c r="BU53" s="1312"/>
      <c r="BV53" s="1312"/>
      <c r="BW53" s="1312"/>
      <c r="BX53" s="1312">
        <v>74</v>
      </c>
      <c r="BY53" s="1312"/>
      <c r="BZ53" s="1312"/>
      <c r="CA53" s="1312"/>
      <c r="CB53" s="1312"/>
      <c r="CC53" s="1312"/>
      <c r="CD53" s="1312"/>
      <c r="CE53" s="1312"/>
      <c r="CF53" s="1312">
        <v>74.900000000000006</v>
      </c>
      <c r="CG53" s="1312"/>
      <c r="CH53" s="1312"/>
      <c r="CI53" s="1312"/>
      <c r="CJ53" s="1312"/>
      <c r="CK53" s="1312"/>
      <c r="CL53" s="1312"/>
      <c r="CM53" s="1312"/>
      <c r="CN53" s="1312">
        <v>76.2</v>
      </c>
      <c r="CO53" s="1312"/>
      <c r="CP53" s="1312"/>
      <c r="CQ53" s="1312"/>
      <c r="CR53" s="1312"/>
      <c r="CS53" s="1312"/>
      <c r="CT53" s="1312"/>
      <c r="CU53" s="1312"/>
      <c r="CV53" s="1312">
        <v>76.900000000000006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613</v>
      </c>
      <c r="AO55" s="1307"/>
      <c r="AP55" s="1307"/>
      <c r="AQ55" s="1307"/>
      <c r="AR55" s="1307"/>
      <c r="AS55" s="1307"/>
      <c r="AT55" s="1307"/>
      <c r="AU55" s="1307"/>
      <c r="AV55" s="1307"/>
      <c r="AW55" s="1307"/>
      <c r="AX55" s="1307"/>
      <c r="AY55" s="1307"/>
      <c r="AZ55" s="1307"/>
      <c r="BA55" s="1307"/>
      <c r="BB55" s="1311" t="s">
        <v>614</v>
      </c>
      <c r="BC55" s="1311"/>
      <c r="BD55" s="1311"/>
      <c r="BE55" s="1311"/>
      <c r="BF55" s="1311"/>
      <c r="BG55" s="1311"/>
      <c r="BH55" s="1311"/>
      <c r="BI55" s="1311"/>
      <c r="BJ55" s="1311"/>
      <c r="BK55" s="1311"/>
      <c r="BL55" s="1311"/>
      <c r="BM55" s="1311"/>
      <c r="BN55" s="1311"/>
      <c r="BO55" s="1311"/>
      <c r="BP55" s="1312">
        <v>53.1</v>
      </c>
      <c r="BQ55" s="1312"/>
      <c r="BR55" s="1312"/>
      <c r="BS55" s="1312"/>
      <c r="BT55" s="1312"/>
      <c r="BU55" s="1312"/>
      <c r="BV55" s="1312"/>
      <c r="BW55" s="1312"/>
      <c r="BX55" s="1312">
        <v>51.2</v>
      </c>
      <c r="BY55" s="1312"/>
      <c r="BZ55" s="1312"/>
      <c r="CA55" s="1312"/>
      <c r="CB55" s="1312"/>
      <c r="CC55" s="1312"/>
      <c r="CD55" s="1312"/>
      <c r="CE55" s="1312"/>
      <c r="CF55" s="1312">
        <v>47.2</v>
      </c>
      <c r="CG55" s="1312"/>
      <c r="CH55" s="1312"/>
      <c r="CI55" s="1312"/>
      <c r="CJ55" s="1312"/>
      <c r="CK55" s="1312"/>
      <c r="CL55" s="1312"/>
      <c r="CM55" s="1312"/>
      <c r="CN55" s="1312">
        <v>49.5</v>
      </c>
      <c r="CO55" s="1312"/>
      <c r="CP55" s="1312"/>
      <c r="CQ55" s="1312"/>
      <c r="CR55" s="1312"/>
      <c r="CS55" s="1312"/>
      <c r="CT55" s="1312"/>
      <c r="CU55" s="1312"/>
      <c r="CV55" s="1312">
        <v>46.9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615</v>
      </c>
      <c r="BC57" s="1311"/>
      <c r="BD57" s="1311"/>
      <c r="BE57" s="1311"/>
      <c r="BF57" s="1311"/>
      <c r="BG57" s="1311"/>
      <c r="BH57" s="1311"/>
      <c r="BI57" s="1311"/>
      <c r="BJ57" s="1311"/>
      <c r="BK57" s="1311"/>
      <c r="BL57" s="1311"/>
      <c r="BM57" s="1311"/>
      <c r="BN57" s="1311"/>
      <c r="BO57" s="1311"/>
      <c r="BP57" s="1312">
        <v>57.4</v>
      </c>
      <c r="BQ57" s="1312"/>
      <c r="BR57" s="1312"/>
      <c r="BS57" s="1312"/>
      <c r="BT57" s="1312"/>
      <c r="BU57" s="1312"/>
      <c r="BV57" s="1312"/>
      <c r="BW57" s="1312"/>
      <c r="BX57" s="1312">
        <v>58.7</v>
      </c>
      <c r="BY57" s="1312"/>
      <c r="BZ57" s="1312"/>
      <c r="CA57" s="1312"/>
      <c r="CB57" s="1312"/>
      <c r="CC57" s="1312"/>
      <c r="CD57" s="1312"/>
      <c r="CE57" s="1312"/>
      <c r="CF57" s="1312">
        <v>59.8</v>
      </c>
      <c r="CG57" s="1312"/>
      <c r="CH57" s="1312"/>
      <c r="CI57" s="1312"/>
      <c r="CJ57" s="1312"/>
      <c r="CK57" s="1312"/>
      <c r="CL57" s="1312"/>
      <c r="CM57" s="1312"/>
      <c r="CN57" s="1312">
        <v>60.9</v>
      </c>
      <c r="CO57" s="1312"/>
      <c r="CP57" s="1312"/>
      <c r="CQ57" s="1312"/>
      <c r="CR57" s="1312"/>
      <c r="CS57" s="1312"/>
      <c r="CT57" s="1312"/>
      <c r="CU57" s="1312"/>
      <c r="CV57" s="1312">
        <v>61.1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616</v>
      </c>
    </row>
    <row r="64" spans="1:109" x14ac:dyDescent="0.15">
      <c r="B64" s="1282"/>
      <c r="G64" s="1289"/>
      <c r="I64" s="1322"/>
      <c r="J64" s="1322"/>
      <c r="K64" s="1322"/>
      <c r="L64" s="1322"/>
      <c r="M64" s="1322"/>
      <c r="N64" s="1323"/>
      <c r="AM64" s="1289"/>
      <c r="AN64" s="1289" t="s">
        <v>607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610</v>
      </c>
      <c r="AO73" s="1311"/>
      <c r="AP73" s="1311"/>
      <c r="AQ73" s="1311"/>
      <c r="AR73" s="1311"/>
      <c r="AS73" s="1311"/>
      <c r="AT73" s="1311"/>
      <c r="AU73" s="1311"/>
      <c r="AV73" s="1311"/>
      <c r="AW73" s="1311"/>
      <c r="AX73" s="1311"/>
      <c r="AY73" s="1311"/>
      <c r="AZ73" s="1311"/>
      <c r="BA73" s="1311"/>
      <c r="BB73" s="1311" t="s">
        <v>611</v>
      </c>
      <c r="BC73" s="1311"/>
      <c r="BD73" s="1311"/>
      <c r="BE73" s="1311"/>
      <c r="BF73" s="1311"/>
      <c r="BG73" s="1311"/>
      <c r="BH73" s="1311"/>
      <c r="BI73" s="1311"/>
      <c r="BJ73" s="1311"/>
      <c r="BK73" s="1311"/>
      <c r="BL73" s="1311"/>
      <c r="BM73" s="1311"/>
      <c r="BN73" s="1311"/>
      <c r="BO73" s="1311"/>
      <c r="BP73" s="1312">
        <v>130.80000000000001</v>
      </c>
      <c r="BQ73" s="1312"/>
      <c r="BR73" s="1312"/>
      <c r="BS73" s="1312"/>
      <c r="BT73" s="1312"/>
      <c r="BU73" s="1312"/>
      <c r="BV73" s="1312"/>
      <c r="BW73" s="1312"/>
      <c r="BX73" s="1312">
        <v>109.9</v>
      </c>
      <c r="BY73" s="1312"/>
      <c r="BZ73" s="1312"/>
      <c r="CA73" s="1312"/>
      <c r="CB73" s="1312"/>
      <c r="CC73" s="1312"/>
      <c r="CD73" s="1312"/>
      <c r="CE73" s="1312"/>
      <c r="CF73" s="1312">
        <v>108.1</v>
      </c>
      <c r="CG73" s="1312"/>
      <c r="CH73" s="1312"/>
      <c r="CI73" s="1312"/>
      <c r="CJ73" s="1312"/>
      <c r="CK73" s="1312"/>
      <c r="CL73" s="1312"/>
      <c r="CM73" s="1312"/>
      <c r="CN73" s="1312">
        <v>115.8</v>
      </c>
      <c r="CO73" s="1312"/>
      <c r="CP73" s="1312"/>
      <c r="CQ73" s="1312"/>
      <c r="CR73" s="1312"/>
      <c r="CS73" s="1312"/>
      <c r="CT73" s="1312"/>
      <c r="CU73" s="1312"/>
      <c r="CV73" s="1312">
        <v>112.7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618</v>
      </c>
      <c r="BC75" s="1311"/>
      <c r="BD75" s="1311"/>
      <c r="BE75" s="1311"/>
      <c r="BF75" s="1311"/>
      <c r="BG75" s="1311"/>
      <c r="BH75" s="1311"/>
      <c r="BI75" s="1311"/>
      <c r="BJ75" s="1311"/>
      <c r="BK75" s="1311"/>
      <c r="BL75" s="1311"/>
      <c r="BM75" s="1311"/>
      <c r="BN75" s="1311"/>
      <c r="BO75" s="1311"/>
      <c r="BP75" s="1312">
        <v>14.1</v>
      </c>
      <c r="BQ75" s="1312"/>
      <c r="BR75" s="1312"/>
      <c r="BS75" s="1312"/>
      <c r="BT75" s="1312"/>
      <c r="BU75" s="1312"/>
      <c r="BV75" s="1312"/>
      <c r="BW75" s="1312"/>
      <c r="BX75" s="1312">
        <v>13.5</v>
      </c>
      <c r="BY75" s="1312"/>
      <c r="BZ75" s="1312"/>
      <c r="CA75" s="1312"/>
      <c r="CB75" s="1312"/>
      <c r="CC75" s="1312"/>
      <c r="CD75" s="1312"/>
      <c r="CE75" s="1312"/>
      <c r="CF75" s="1312">
        <v>13</v>
      </c>
      <c r="CG75" s="1312"/>
      <c r="CH75" s="1312"/>
      <c r="CI75" s="1312"/>
      <c r="CJ75" s="1312"/>
      <c r="CK75" s="1312"/>
      <c r="CL75" s="1312"/>
      <c r="CM75" s="1312"/>
      <c r="CN75" s="1312">
        <v>12.3</v>
      </c>
      <c r="CO75" s="1312"/>
      <c r="CP75" s="1312"/>
      <c r="CQ75" s="1312"/>
      <c r="CR75" s="1312"/>
      <c r="CS75" s="1312"/>
      <c r="CT75" s="1312"/>
      <c r="CU75" s="1312"/>
      <c r="CV75" s="1312">
        <v>11.9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613</v>
      </c>
      <c r="AO77" s="1307"/>
      <c r="AP77" s="1307"/>
      <c r="AQ77" s="1307"/>
      <c r="AR77" s="1307"/>
      <c r="AS77" s="1307"/>
      <c r="AT77" s="1307"/>
      <c r="AU77" s="1307"/>
      <c r="AV77" s="1307"/>
      <c r="AW77" s="1307"/>
      <c r="AX77" s="1307"/>
      <c r="AY77" s="1307"/>
      <c r="AZ77" s="1307"/>
      <c r="BA77" s="1307"/>
      <c r="BB77" s="1311" t="s">
        <v>611</v>
      </c>
      <c r="BC77" s="1311"/>
      <c r="BD77" s="1311"/>
      <c r="BE77" s="1311"/>
      <c r="BF77" s="1311"/>
      <c r="BG77" s="1311"/>
      <c r="BH77" s="1311"/>
      <c r="BI77" s="1311"/>
      <c r="BJ77" s="1311"/>
      <c r="BK77" s="1311"/>
      <c r="BL77" s="1311"/>
      <c r="BM77" s="1311"/>
      <c r="BN77" s="1311"/>
      <c r="BO77" s="1311"/>
      <c r="BP77" s="1312">
        <v>53.1</v>
      </c>
      <c r="BQ77" s="1312"/>
      <c r="BR77" s="1312"/>
      <c r="BS77" s="1312"/>
      <c r="BT77" s="1312"/>
      <c r="BU77" s="1312"/>
      <c r="BV77" s="1312"/>
      <c r="BW77" s="1312"/>
      <c r="BX77" s="1312">
        <v>51.2</v>
      </c>
      <c r="BY77" s="1312"/>
      <c r="BZ77" s="1312"/>
      <c r="CA77" s="1312"/>
      <c r="CB77" s="1312"/>
      <c r="CC77" s="1312"/>
      <c r="CD77" s="1312"/>
      <c r="CE77" s="1312"/>
      <c r="CF77" s="1312">
        <v>47.2</v>
      </c>
      <c r="CG77" s="1312"/>
      <c r="CH77" s="1312"/>
      <c r="CI77" s="1312"/>
      <c r="CJ77" s="1312"/>
      <c r="CK77" s="1312"/>
      <c r="CL77" s="1312"/>
      <c r="CM77" s="1312"/>
      <c r="CN77" s="1312">
        <v>49.5</v>
      </c>
      <c r="CO77" s="1312"/>
      <c r="CP77" s="1312"/>
      <c r="CQ77" s="1312"/>
      <c r="CR77" s="1312"/>
      <c r="CS77" s="1312"/>
      <c r="CT77" s="1312"/>
      <c r="CU77" s="1312"/>
      <c r="CV77" s="1312">
        <v>46.9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618</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8.1999999999999993</v>
      </c>
      <c r="BY79" s="1312"/>
      <c r="BZ79" s="1312"/>
      <c r="CA79" s="1312"/>
      <c r="CB79" s="1312"/>
      <c r="CC79" s="1312"/>
      <c r="CD79" s="1312"/>
      <c r="CE79" s="1312"/>
      <c r="CF79" s="1312">
        <v>7.8</v>
      </c>
      <c r="CG79" s="1312"/>
      <c r="CH79" s="1312"/>
      <c r="CI79" s="1312"/>
      <c r="CJ79" s="1312"/>
      <c r="CK79" s="1312"/>
      <c r="CL79" s="1312"/>
      <c r="CM79" s="1312"/>
      <c r="CN79" s="1312">
        <v>7.6</v>
      </c>
      <c r="CO79" s="1312"/>
      <c r="CP79" s="1312"/>
      <c r="CQ79" s="1312"/>
      <c r="CR79" s="1312"/>
      <c r="CS79" s="1312"/>
      <c r="CT79" s="1312"/>
      <c r="CU79" s="1312"/>
      <c r="CV79" s="1312">
        <v>7.2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JNXAr+S8cMyKvOStGlpaE5emeMF3tHPCFotW10bSqtRza89JDPS2Q3Jv/LU2PMqt6B0gsWyXWEzdG5Z1SR08bQ==" saltValue="RPbJDvaO/5NpLaiM4+DB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7" zoomScaleNormal="77"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gkhQgJQhyhd8yYCXS3xsCNsYzZFcd5QeiKbGCntt0+qmQEol0GnW8AKlSoF1oiTtmjTfx3ygQG534YGzfEpAUw==" saltValue="QfSv6IZFnwERzNx3bAhr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7" zoomScaleNormal="77"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tM4CQSvdZhnUeQ9PvlnyN1QdfBnoOY/PcLWSOSFgYAZfSxHLwvSml+b7yHmbnqtnIdP08NgtgSqbPKDPYmFI9w==" saltValue="xg+K6AZCV2UEeSdi7qyn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127258</v>
      </c>
      <c r="E3" s="162"/>
      <c r="F3" s="163">
        <v>65942</v>
      </c>
      <c r="G3" s="164"/>
      <c r="H3" s="165"/>
    </row>
    <row r="4" spans="1:8" x14ac:dyDescent="0.15">
      <c r="A4" s="166"/>
      <c r="B4" s="167"/>
      <c r="C4" s="168"/>
      <c r="D4" s="169">
        <v>80778</v>
      </c>
      <c r="E4" s="170"/>
      <c r="F4" s="171">
        <v>32778</v>
      </c>
      <c r="G4" s="172"/>
      <c r="H4" s="173"/>
    </row>
    <row r="5" spans="1:8" x14ac:dyDescent="0.15">
      <c r="A5" s="154" t="s">
        <v>551</v>
      </c>
      <c r="B5" s="159"/>
      <c r="C5" s="160"/>
      <c r="D5" s="161">
        <v>73931</v>
      </c>
      <c r="E5" s="162"/>
      <c r="F5" s="163">
        <v>68655</v>
      </c>
      <c r="G5" s="164"/>
      <c r="H5" s="165"/>
    </row>
    <row r="6" spans="1:8" x14ac:dyDescent="0.15">
      <c r="A6" s="166"/>
      <c r="B6" s="167"/>
      <c r="C6" s="168"/>
      <c r="D6" s="169">
        <v>46576</v>
      </c>
      <c r="E6" s="170"/>
      <c r="F6" s="171">
        <v>32316</v>
      </c>
      <c r="G6" s="172"/>
      <c r="H6" s="173"/>
    </row>
    <row r="7" spans="1:8" x14ac:dyDescent="0.15">
      <c r="A7" s="154" t="s">
        <v>552</v>
      </c>
      <c r="B7" s="159"/>
      <c r="C7" s="160"/>
      <c r="D7" s="161">
        <v>101081</v>
      </c>
      <c r="E7" s="162"/>
      <c r="F7" s="163">
        <v>66863</v>
      </c>
      <c r="G7" s="164"/>
      <c r="H7" s="165"/>
    </row>
    <row r="8" spans="1:8" x14ac:dyDescent="0.15">
      <c r="A8" s="166"/>
      <c r="B8" s="167"/>
      <c r="C8" s="168"/>
      <c r="D8" s="169">
        <v>57161</v>
      </c>
      <c r="E8" s="170"/>
      <c r="F8" s="171">
        <v>32770</v>
      </c>
      <c r="G8" s="172"/>
      <c r="H8" s="173"/>
    </row>
    <row r="9" spans="1:8" x14ac:dyDescent="0.15">
      <c r="A9" s="154" t="s">
        <v>553</v>
      </c>
      <c r="B9" s="159"/>
      <c r="C9" s="160"/>
      <c r="D9" s="161">
        <v>77688</v>
      </c>
      <c r="E9" s="162"/>
      <c r="F9" s="163">
        <v>72051</v>
      </c>
      <c r="G9" s="164"/>
      <c r="H9" s="165"/>
    </row>
    <row r="10" spans="1:8" x14ac:dyDescent="0.15">
      <c r="A10" s="166"/>
      <c r="B10" s="167"/>
      <c r="C10" s="168"/>
      <c r="D10" s="169">
        <v>45681</v>
      </c>
      <c r="E10" s="170"/>
      <c r="F10" s="171">
        <v>34140</v>
      </c>
      <c r="G10" s="172"/>
      <c r="H10" s="173"/>
    </row>
    <row r="11" spans="1:8" x14ac:dyDescent="0.15">
      <c r="A11" s="154" t="s">
        <v>554</v>
      </c>
      <c r="B11" s="159"/>
      <c r="C11" s="160"/>
      <c r="D11" s="161">
        <v>82755</v>
      </c>
      <c r="E11" s="162"/>
      <c r="F11" s="163">
        <v>72756</v>
      </c>
      <c r="G11" s="164"/>
      <c r="H11" s="165"/>
    </row>
    <row r="12" spans="1:8" x14ac:dyDescent="0.15">
      <c r="A12" s="166"/>
      <c r="B12" s="167"/>
      <c r="C12" s="174"/>
      <c r="D12" s="169">
        <v>56031</v>
      </c>
      <c r="E12" s="170"/>
      <c r="F12" s="171">
        <v>32117</v>
      </c>
      <c r="G12" s="172"/>
      <c r="H12" s="173"/>
    </row>
    <row r="13" spans="1:8" x14ac:dyDescent="0.15">
      <c r="A13" s="154"/>
      <c r="B13" s="159"/>
      <c r="C13" s="175"/>
      <c r="D13" s="176">
        <v>92543</v>
      </c>
      <c r="E13" s="177"/>
      <c r="F13" s="178">
        <v>69253</v>
      </c>
      <c r="G13" s="179"/>
      <c r="H13" s="165"/>
    </row>
    <row r="14" spans="1:8" x14ac:dyDescent="0.15">
      <c r="A14" s="166"/>
      <c r="B14" s="167"/>
      <c r="C14" s="168"/>
      <c r="D14" s="169">
        <v>57245</v>
      </c>
      <c r="E14" s="170"/>
      <c r="F14" s="171">
        <v>32824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3.27</v>
      </c>
      <c r="C19" s="180">
        <f>ROUND(VALUE(SUBSTITUTE(実質収支比率等に係る経年分析!G$48,"▲","-")),2)</f>
        <v>3.18</v>
      </c>
      <c r="D19" s="180">
        <f>ROUND(VALUE(SUBSTITUTE(実質収支比率等に係る経年分析!H$48,"▲","-")),2)</f>
        <v>1.71</v>
      </c>
      <c r="E19" s="180">
        <f>ROUND(VALUE(SUBSTITUTE(実質収支比率等に係る経年分析!I$48,"▲","-")),2)</f>
        <v>2.77</v>
      </c>
      <c r="F19" s="180">
        <f>ROUND(VALUE(SUBSTITUTE(実質収支比率等に係る経年分析!J$48,"▲","-")),2)</f>
        <v>4.59</v>
      </c>
    </row>
    <row r="20" spans="1:11" x14ac:dyDescent="0.15">
      <c r="A20" s="180" t="s">
        <v>55</v>
      </c>
      <c r="B20" s="180">
        <f>ROUND(VALUE(SUBSTITUTE(実質収支比率等に係る経年分析!F$47,"▲","-")),2)</f>
        <v>8.42</v>
      </c>
      <c r="C20" s="180">
        <f>ROUND(VALUE(SUBSTITUTE(実質収支比率等に係る経年分析!G$47,"▲","-")),2)</f>
        <v>7.22</v>
      </c>
      <c r="D20" s="180">
        <f>ROUND(VALUE(SUBSTITUTE(実質収支比率等に係る経年分析!H$47,"▲","-")),2)</f>
        <v>5.99</v>
      </c>
      <c r="E20" s="180">
        <f>ROUND(VALUE(SUBSTITUTE(実質収支比率等に係る経年分析!I$47,"▲","-")),2)</f>
        <v>3.11</v>
      </c>
      <c r="F20" s="180">
        <f>ROUND(VALUE(SUBSTITUTE(実質収支比率等に係る経年分析!J$47,"▲","-")),2)</f>
        <v>3.32</v>
      </c>
    </row>
    <row r="21" spans="1:11" x14ac:dyDescent="0.15">
      <c r="A21" s="180" t="s">
        <v>56</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-3.16</v>
      </c>
      <c r="D21" s="180">
        <f>IF(ISNUMBER(VALUE(SUBSTITUTE(実質収支比率等に係る経年分析!H$49,"▲","-"))),ROUND(VALUE(SUBSTITUTE(実質収支比率等に係る経年分析!H$49,"▲","-")),2),NA())</f>
        <v>-4.74</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0.68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0.56000000000000005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v>
      </c>
    </row>
    <row r="30" spans="1:11" x14ac:dyDescent="0.15">
      <c r="A30" s="181" t="str">
        <f>IF(連結実質赤字比率に係る赤字・黒字の構成分析!C$40="",NA(),連結実質赤字比率に係る赤字・黒字の構成分析!C$40)</f>
        <v>介護保険特別会計（普通会計除く）</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0.71</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0.36</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0.56000000000000005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15">
      <c r="A33" s="181" t="str">
        <f>IF(連結実質赤字比率に係る赤字・黒字の構成分析!C$37="",NA(),連結実質赤字比率に係る赤字・黒字の構成分析!C$37)</f>
        <v>市民病院きたはた事業会計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4.3099999999999996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6.08</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19.079999999999998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7401</v>
      </c>
      <c r="E42" s="182"/>
      <c r="F42" s="182"/>
      <c r="G42" s="182">
        <f>'実質公債費比率（分子）の構造'!L$52</f>
        <v>7522</v>
      </c>
      <c r="H42" s="182"/>
      <c r="I42" s="182"/>
      <c r="J42" s="182">
        <f>'実質公債費比率（分子）の構造'!M$52</f>
        <v>7291</v>
      </c>
      <c r="K42" s="182"/>
      <c r="L42" s="182"/>
      <c r="M42" s="182">
        <f>'実質公債費比率（分子）の構造'!N$52</f>
        <v>7123</v>
      </c>
      <c r="N42" s="182"/>
      <c r="O42" s="182"/>
      <c r="P42" s="182">
        <f>'実質公債費比率（分子）の構造'!O$52</f>
        <v>7229</v>
      </c>
    </row>
    <row r="43" spans="1:16" x14ac:dyDescent="0.15">
      <c r="A43" s="182" t="s">
        <v>64</v>
      </c>
      <c r="B43" s="182">
        <f>'実質公債費比率（分子）の構造'!K$51</f>
        <v>3</v>
      </c>
      <c r="C43" s="182"/>
      <c r="D43" s="182"/>
      <c r="E43" s="182">
        <f>'実質公債費比率（分子）の構造'!L$51</f>
        <v>1</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262</v>
      </c>
      <c r="C44" s="182"/>
      <c r="D44" s="182"/>
      <c r="E44" s="182">
        <f>'実質公債費比率（分子）の構造'!L$50</f>
        <v>176</v>
      </c>
      <c r="F44" s="182"/>
      <c r="G44" s="182"/>
      <c r="H44" s="182">
        <f>'実質公債費比率（分子）の構造'!M$50</f>
        <v>139</v>
      </c>
      <c r="I44" s="182"/>
      <c r="J44" s="182"/>
      <c r="K44" s="182">
        <f>'実質公債費比率（分子）の構造'!N$50</f>
        <v>83</v>
      </c>
      <c r="L44" s="182"/>
      <c r="M44" s="182"/>
      <c r="N44" s="182">
        <f>'実質公債費比率（分子）の構造'!O$50</f>
        <v>71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2707</v>
      </c>
      <c r="C46" s="182"/>
      <c r="D46" s="182"/>
      <c r="E46" s="182">
        <f>'実質公債費比率（分子）の構造'!L$48</f>
        <v>2681</v>
      </c>
      <c r="F46" s="182"/>
      <c r="G46" s="182"/>
      <c r="H46" s="182">
        <f>'実質公債費比率（分子）の構造'!M$48</f>
        <v>2606</v>
      </c>
      <c r="I46" s="182"/>
      <c r="J46" s="182"/>
      <c r="K46" s="182">
        <f>'実質公債費比率（分子）の構造'!N$48</f>
        <v>2305</v>
      </c>
      <c r="L46" s="182"/>
      <c r="M46" s="182"/>
      <c r="N46" s="182">
        <f>'実質公債費比率（分子）の構造'!O$48</f>
        <v>2425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8304</v>
      </c>
      <c r="C49" s="182"/>
      <c r="D49" s="182"/>
      <c r="E49" s="182">
        <f>'実質公債費比率（分子）の構造'!L$45</f>
        <v>8306</v>
      </c>
      <c r="F49" s="182"/>
      <c r="G49" s="182"/>
      <c r="H49" s="182">
        <f>'実質公債費比率（分子）の構造'!M$45</f>
        <v>8016</v>
      </c>
      <c r="I49" s="182"/>
      <c r="J49" s="182"/>
      <c r="K49" s="182">
        <f>'実質公債費比率（分子）の構造'!N$45</f>
        <v>7801</v>
      </c>
      <c r="L49" s="182"/>
      <c r="M49" s="182"/>
      <c r="N49" s="182">
        <f>'実質公債費比率（分子）の構造'!O$45</f>
        <v>7998</v>
      </c>
      <c r="O49" s="182"/>
      <c r="P49" s="182"/>
    </row>
    <row r="50" spans="1:16" x14ac:dyDescent="0.15">
      <c r="A50" s="182" t="s">
        <v>71</v>
      </c>
      <c r="B50" s="182" t="e">
        <f>NA()</f>
        <v>#N/A</v>
      </c>
      <c r="C50" s="182">
        <f>IF(ISNUMBER('実質公債費比率（分子）の構造'!K$53),'実質公債費比率（分子）の構造'!K$53,NA())</f>
        <v>3875</v>
      </c>
      <c r="D50" s="182" t="e">
        <f>NA()</f>
        <v>#N/A</v>
      </c>
      <c r="E50" s="182" t="e">
        <f>NA()</f>
        <v>#N/A</v>
      </c>
      <c r="F50" s="182">
        <f>IF(ISNUMBER('実質公債費比率（分子）の構造'!L$53),'実質公債費比率（分子）の構造'!L$53,NA())</f>
        <v>3642</v>
      </c>
      <c r="G50" s="182" t="e">
        <f>NA()</f>
        <v>#N/A</v>
      </c>
      <c r="H50" s="182" t="e">
        <f>NA()</f>
        <v>#N/A</v>
      </c>
      <c r="I50" s="182">
        <f>IF(ISNUMBER('実質公債費比率（分子）の構造'!M$53),'実質公債費比率（分子）の構造'!M$53,NA())</f>
        <v>3470</v>
      </c>
      <c r="J50" s="182" t="e">
        <f>NA()</f>
        <v>#N/A</v>
      </c>
      <c r="K50" s="182" t="e">
        <f>NA()</f>
        <v>#N/A</v>
      </c>
      <c r="L50" s="182">
        <f>IF(ISNUMBER('実質公債費比率（分子）の構造'!N$53),'実質公債費比率（分子）の構造'!N$53,NA())</f>
        <v>3066</v>
      </c>
      <c r="M50" s="182" t="e">
        <f>NA()</f>
        <v>#N/A</v>
      </c>
      <c r="N50" s="182" t="e">
        <f>NA()</f>
        <v>#N/A</v>
      </c>
      <c r="O50" s="182">
        <f>IF(ISNUMBER('実質公債費比率（分子）の構造'!O$53),'実質公債費比率（分子）の構造'!O$53,NA())</f>
        <v>3265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79391</v>
      </c>
      <c r="E56" s="181"/>
      <c r="F56" s="181"/>
      <c r="G56" s="181">
        <f>'将来負担比率（分子）の構造'!J$52</f>
        <v>82201</v>
      </c>
      <c r="H56" s="181"/>
      <c r="I56" s="181"/>
      <c r="J56" s="181">
        <f>'将来負担比率（分子）の構造'!K$52</f>
        <v>82173</v>
      </c>
      <c r="K56" s="181"/>
      <c r="L56" s="181"/>
      <c r="M56" s="181">
        <f>'将来負担比率（分子）の構造'!L$52</f>
        <v>80151</v>
      </c>
      <c r="N56" s="181"/>
      <c r="O56" s="181"/>
      <c r="P56" s="181">
        <f>'将来負担比率（分子）の構造'!M$52</f>
        <v>78376</v>
      </c>
    </row>
    <row r="57" spans="1:16" x14ac:dyDescent="0.15">
      <c r="A57" s="181" t="s">
        <v>42</v>
      </c>
      <c r="B57" s="181"/>
      <c r="C57" s="181"/>
      <c r="D57" s="181">
        <f>'将来負担比率（分子）の構造'!I$51</f>
        <v>2689</v>
      </c>
      <c r="E57" s="181"/>
      <c r="F57" s="181"/>
      <c r="G57" s="181">
        <f>'将来負担比率（分子）の構造'!J$51</f>
        <v>2836</v>
      </c>
      <c r="H57" s="181"/>
      <c r="I57" s="181"/>
      <c r="J57" s="181">
        <f>'将来負担比率（分子）の構造'!K$51</f>
        <v>3146</v>
      </c>
      <c r="K57" s="181"/>
      <c r="L57" s="181"/>
      <c r="M57" s="181">
        <f>'将来負担比率（分子）の構造'!L$51</f>
        <v>3193</v>
      </c>
      <c r="N57" s="181"/>
      <c r="O57" s="181"/>
      <c r="P57" s="181">
        <f>'将来負担比率（分子）の構造'!M$51</f>
        <v>2939</v>
      </c>
    </row>
    <row r="58" spans="1:16" x14ac:dyDescent="0.15">
      <c r="A58" s="181" t="s">
        <v>41</v>
      </c>
      <c r="B58" s="181"/>
      <c r="C58" s="181"/>
      <c r="D58" s="181">
        <f>'将来負担比率（分子）の構造'!I$50</f>
        <v>11039</v>
      </c>
      <c r="E58" s="181"/>
      <c r="F58" s="181"/>
      <c r="G58" s="181">
        <f>'将来負担比率（分子）の構造'!J$50</f>
        <v>11075</v>
      </c>
      <c r="H58" s="181"/>
      <c r="I58" s="181"/>
      <c r="J58" s="181">
        <f>'将来負担比率（分子）の構造'!K$50</f>
        <v>11863</v>
      </c>
      <c r="K58" s="181"/>
      <c r="L58" s="181"/>
      <c r="M58" s="181">
        <f>'将来負担比率（分子）の構造'!L$50</f>
        <v>10901</v>
      </c>
      <c r="N58" s="181"/>
      <c r="O58" s="181"/>
      <c r="P58" s="181">
        <f>'将来負担比率（分子）の構造'!M$50</f>
        <v>14709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1502</v>
      </c>
      <c r="C61" s="181"/>
      <c r="D61" s="181"/>
      <c r="E61" s="181">
        <f>'将来負担比率（分子）の構造'!J$46</f>
        <v>1336</v>
      </c>
      <c r="F61" s="181"/>
      <c r="G61" s="181"/>
      <c r="H61" s="181">
        <f>'将来負担比率（分子）の構造'!K$46</f>
        <v>1223</v>
      </c>
      <c r="I61" s="181"/>
      <c r="J61" s="181"/>
      <c r="K61" s="181">
        <f>'将来負担比率（分子）の構造'!L$46</f>
        <v>1140</v>
      </c>
      <c r="L61" s="181"/>
      <c r="M61" s="181"/>
      <c r="N61" s="181">
        <f>'将来負担比率（分子）の構造'!M$46</f>
        <v>1029</v>
      </c>
      <c r="O61" s="181"/>
      <c r="P61" s="181"/>
    </row>
    <row r="62" spans="1:16" x14ac:dyDescent="0.15">
      <c r="A62" s="181" t="s">
        <v>35</v>
      </c>
      <c r="B62" s="181">
        <f>'将来負担比率（分子）の構造'!I$45</f>
        <v>9322</v>
      </c>
      <c r="C62" s="181"/>
      <c r="D62" s="181"/>
      <c r="E62" s="181">
        <f>'将来負担比率（分子）の構造'!J$45</f>
        <v>9197</v>
      </c>
      <c r="F62" s="181"/>
      <c r="G62" s="181"/>
      <c r="H62" s="181">
        <f>'将来負担比率（分子）の構造'!K$45</f>
        <v>8845</v>
      </c>
      <c r="I62" s="181"/>
      <c r="J62" s="181"/>
      <c r="K62" s="181">
        <f>'将来負担比率（分子）の構造'!L$45</f>
        <v>8731</v>
      </c>
      <c r="L62" s="181"/>
      <c r="M62" s="181"/>
      <c r="N62" s="181">
        <f>'将来負担比率（分子）の構造'!M$45</f>
        <v>8845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29561</v>
      </c>
      <c r="C64" s="181"/>
      <c r="D64" s="181"/>
      <c r="E64" s="181">
        <f>'将来負担比率（分子）の構造'!J$43</f>
        <v>29556</v>
      </c>
      <c r="F64" s="181"/>
      <c r="G64" s="181"/>
      <c r="H64" s="181">
        <f>'将来負担比率（分子）の構造'!K$43</f>
        <v>29059</v>
      </c>
      <c r="I64" s="181"/>
      <c r="J64" s="181"/>
      <c r="K64" s="181">
        <f>'将来負担比率（分子）の構造'!L$43</f>
        <v>29750</v>
      </c>
      <c r="L64" s="181"/>
      <c r="M64" s="181"/>
      <c r="N64" s="181">
        <f>'将来負担比率（分子）の構造'!M$43</f>
        <v>31277</v>
      </c>
      <c r="O64" s="181"/>
      <c r="P64" s="181"/>
    </row>
    <row r="65" spans="1:16" x14ac:dyDescent="0.15">
      <c r="A65" s="181" t="s">
        <v>32</v>
      </c>
      <c r="B65" s="181">
        <f>'将来負担比率（分子）の構造'!I$42</f>
        <v>5144</v>
      </c>
      <c r="C65" s="181"/>
      <c r="D65" s="181"/>
      <c r="E65" s="181">
        <f>'将来負担比率（分子）の構造'!J$42</f>
        <v>2585</v>
      </c>
      <c r="F65" s="181"/>
      <c r="G65" s="181"/>
      <c r="H65" s="181">
        <f>'将来負担比率（分子）の構造'!K$42</f>
        <v>2537</v>
      </c>
      <c r="I65" s="181"/>
      <c r="J65" s="181"/>
      <c r="K65" s="181">
        <f>'将来負担比率（分子）の構造'!L$42</f>
        <v>1315</v>
      </c>
      <c r="L65" s="181"/>
      <c r="M65" s="181"/>
      <c r="N65" s="181">
        <f>'将来負担比率（分子）の構造'!M$42</f>
        <v>1244</v>
      </c>
      <c r="O65" s="181"/>
      <c r="P65" s="181"/>
    </row>
    <row r="66" spans="1:16" x14ac:dyDescent="0.15">
      <c r="A66" s="181" t="s">
        <v>31</v>
      </c>
      <c r="B66" s="181">
        <f>'将来負担比率（分子）の構造'!I$41</f>
        <v>85104</v>
      </c>
      <c r="C66" s="181"/>
      <c r="D66" s="181"/>
      <c r="E66" s="181">
        <f>'将来負担比率（分子）の構造'!J$41</f>
        <v>84283</v>
      </c>
      <c r="F66" s="181"/>
      <c r="G66" s="181"/>
      <c r="H66" s="181">
        <f>'将来負担比率（分子）の構造'!K$41</f>
        <v>85090</v>
      </c>
      <c r="I66" s="181"/>
      <c r="J66" s="181"/>
      <c r="K66" s="181">
        <f>'将来負担比率（分子）の構造'!L$41</f>
        <v>84585</v>
      </c>
      <c r="L66" s="181"/>
      <c r="M66" s="181"/>
      <c r="N66" s="181">
        <f>'将来負担比率（分子）の構造'!M$41</f>
        <v>84539</v>
      </c>
      <c r="O66" s="181"/>
      <c r="P66" s="181"/>
    </row>
    <row r="67" spans="1:16" x14ac:dyDescent="0.15">
      <c r="A67" s="181" t="s">
        <v>75</v>
      </c>
      <c r="B67" s="181" t="e">
        <f>NA()</f>
        <v>#N/A</v>
      </c>
      <c r="C67" s="181">
        <f>IF(ISNUMBER('将来負担比率（分子）の構造'!I$53), IF('将来負担比率（分子）の構造'!I$53 &lt; 0, 0, '将来負担比率（分子）の構造'!I$53), NA())</f>
        <v>37514</v>
      </c>
      <c r="D67" s="181" t="e">
        <f>NA()</f>
        <v>#N/A</v>
      </c>
      <c r="E67" s="181" t="e">
        <f>NA()</f>
        <v>#N/A</v>
      </c>
      <c r="F67" s="181">
        <f>IF(ISNUMBER('将来負担比率（分子）の構造'!J$53), IF('将来負担比率（分子）の構造'!J$53 &lt; 0, 0, '将来負担比率（分子）の構造'!J$53), NA())</f>
        <v>30844</v>
      </c>
      <c r="G67" s="181" t="e">
        <f>NA()</f>
        <v>#N/A</v>
      </c>
      <c r="H67" s="181" t="e">
        <f>NA()</f>
        <v>#N/A</v>
      </c>
      <c r="I67" s="181">
        <f>IF(ISNUMBER('将来負担比率（分子）の構造'!K$53), IF('将来負担比率（分子）の構造'!K$53 &lt; 0, 0, '将来負担比率（分子）の構造'!K$53), NA())</f>
        <v>29572</v>
      </c>
      <c r="J67" s="181" t="e">
        <f>NA()</f>
        <v>#N/A</v>
      </c>
      <c r="K67" s="181" t="e">
        <f>NA()</f>
        <v>#N/A</v>
      </c>
      <c r="L67" s="181">
        <f>IF(ISNUMBER('将来負担比率（分子）の構造'!L$53), IF('将来負担比率（分子）の構造'!L$53 &lt; 0, 0, '将来負担比率（分子）の構造'!L$53), NA())</f>
        <v>31275</v>
      </c>
      <c r="M67" s="181" t="e">
        <f>NA()</f>
        <v>#N/A</v>
      </c>
      <c r="N67" s="181" t="e">
        <f>NA()</f>
        <v>#N/A</v>
      </c>
      <c r="O67" s="181">
        <f>IF(ISNUMBER('将来負担比率（分子）の構造'!M$53), IF('将来負担比率（分子）の構造'!M$53 &lt; 0, 0, '将来負担比率（分子）の構造'!M$53), NA())</f>
        <v>30910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2055</v>
      </c>
      <c r="C72" s="185">
        <f>基金残高に係る経年分析!G55</f>
        <v>1050</v>
      </c>
      <c r="D72" s="185">
        <f>基金残高に係る経年分析!H55</f>
        <v>1140</v>
      </c>
    </row>
    <row r="73" spans="1:16" x14ac:dyDescent="0.15">
      <c r="A73" s="184" t="s">
        <v>78</v>
      </c>
      <c r="B73" s="185">
        <f>基金残高に係る経年分析!F56</f>
        <v>513</v>
      </c>
      <c r="C73" s="185">
        <f>基金残高に係る経年分析!G56</f>
        <v>469</v>
      </c>
      <c r="D73" s="185">
        <f>基金残高に係る経年分析!H56</f>
        <v>433</v>
      </c>
    </row>
    <row r="74" spans="1:16" x14ac:dyDescent="0.15">
      <c r="A74" s="184" t="s">
        <v>79</v>
      </c>
      <c r="B74" s="185">
        <f>基金残高に係る経年分析!F57</f>
        <v>11709</v>
      </c>
      <c r="C74" s="185">
        <f>基金残高に係る経年分析!G57</f>
        <v>11257</v>
      </c>
      <c r="D74" s="185">
        <f>基金残高に係る経年分析!H57</f>
        <v>14161</v>
      </c>
    </row>
  </sheetData>
  <sheetProtection algorithmName="SHA-512" hashValue="o+rI3a2GHUgCDKIcNy2xHKvqmArq09Et58GOMpRfWHRZ9s1IEjgfir5K+W/v+Ck/dM5nPVqxltEjeVkFw+RKzg==" saltValue="ucmcsKzNQHXk3giqHVRI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12812879</v>
      </c>
      <c r="S5" s="698"/>
      <c r="T5" s="698"/>
      <c r="U5" s="698"/>
      <c r="V5" s="698"/>
      <c r="W5" s="698"/>
      <c r="X5" s="698"/>
      <c r="Y5" s="741"/>
      <c r="Z5" s="759">
        <v>14.1</v>
      </c>
      <c r="AA5" s="759"/>
      <c r="AB5" s="759"/>
      <c r="AC5" s="759"/>
      <c r="AD5" s="760">
        <v>12812879</v>
      </c>
      <c r="AE5" s="760"/>
      <c r="AF5" s="760"/>
      <c r="AG5" s="760"/>
      <c r="AH5" s="760"/>
      <c r="AI5" s="760"/>
      <c r="AJ5" s="760"/>
      <c r="AK5" s="760"/>
      <c r="AL5" s="742">
        <v>38.700000000000003</v>
      </c>
      <c r="AM5" s="713"/>
      <c r="AN5" s="713"/>
      <c r="AO5" s="743"/>
      <c r="AP5" s="708" t="s">
        <v>225</v>
      </c>
      <c r="AQ5" s="709"/>
      <c r="AR5" s="709"/>
      <c r="AS5" s="709"/>
      <c r="AT5" s="709"/>
      <c r="AU5" s="709"/>
      <c r="AV5" s="709"/>
      <c r="AW5" s="709"/>
      <c r="AX5" s="709"/>
      <c r="AY5" s="709"/>
      <c r="AZ5" s="709"/>
      <c r="BA5" s="709"/>
      <c r="BB5" s="709"/>
      <c r="BC5" s="709"/>
      <c r="BD5" s="709"/>
      <c r="BE5" s="709"/>
      <c r="BF5" s="710"/>
      <c r="BG5" s="642">
        <v>12798506</v>
      </c>
      <c r="BH5" s="643"/>
      <c r="BI5" s="643"/>
      <c r="BJ5" s="643"/>
      <c r="BK5" s="643"/>
      <c r="BL5" s="643"/>
      <c r="BM5" s="643"/>
      <c r="BN5" s="644"/>
      <c r="BO5" s="675">
        <v>99.9</v>
      </c>
      <c r="BP5" s="675"/>
      <c r="BQ5" s="675"/>
      <c r="BR5" s="675"/>
      <c r="BS5" s="676">
        <v>85274</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553093</v>
      </c>
      <c r="S6" s="643"/>
      <c r="T6" s="643"/>
      <c r="U6" s="643"/>
      <c r="V6" s="643"/>
      <c r="W6" s="643"/>
      <c r="X6" s="643"/>
      <c r="Y6" s="644"/>
      <c r="Z6" s="675">
        <v>0.6</v>
      </c>
      <c r="AA6" s="675"/>
      <c r="AB6" s="675"/>
      <c r="AC6" s="675"/>
      <c r="AD6" s="676">
        <v>553093</v>
      </c>
      <c r="AE6" s="676"/>
      <c r="AF6" s="676"/>
      <c r="AG6" s="676"/>
      <c r="AH6" s="676"/>
      <c r="AI6" s="676"/>
      <c r="AJ6" s="676"/>
      <c r="AK6" s="676"/>
      <c r="AL6" s="645">
        <v>1.7</v>
      </c>
      <c r="AM6" s="646"/>
      <c r="AN6" s="646"/>
      <c r="AO6" s="677"/>
      <c r="AP6" s="639" t="s">
        <v>230</v>
      </c>
      <c r="AQ6" s="640"/>
      <c r="AR6" s="640"/>
      <c r="AS6" s="640"/>
      <c r="AT6" s="640"/>
      <c r="AU6" s="640"/>
      <c r="AV6" s="640"/>
      <c r="AW6" s="640"/>
      <c r="AX6" s="640"/>
      <c r="AY6" s="640"/>
      <c r="AZ6" s="640"/>
      <c r="BA6" s="640"/>
      <c r="BB6" s="640"/>
      <c r="BC6" s="640"/>
      <c r="BD6" s="640"/>
      <c r="BE6" s="640"/>
      <c r="BF6" s="641"/>
      <c r="BG6" s="642">
        <v>12798506</v>
      </c>
      <c r="BH6" s="643"/>
      <c r="BI6" s="643"/>
      <c r="BJ6" s="643"/>
      <c r="BK6" s="643"/>
      <c r="BL6" s="643"/>
      <c r="BM6" s="643"/>
      <c r="BN6" s="644"/>
      <c r="BO6" s="675">
        <v>99.9</v>
      </c>
      <c r="BP6" s="675"/>
      <c r="BQ6" s="675"/>
      <c r="BR6" s="675"/>
      <c r="BS6" s="676">
        <v>85274</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354447</v>
      </c>
      <c r="CS6" s="643"/>
      <c r="CT6" s="643"/>
      <c r="CU6" s="643"/>
      <c r="CV6" s="643"/>
      <c r="CW6" s="643"/>
      <c r="CX6" s="643"/>
      <c r="CY6" s="644"/>
      <c r="CZ6" s="742">
        <v>0.4</v>
      </c>
      <c r="DA6" s="713"/>
      <c r="DB6" s="713"/>
      <c r="DC6" s="745"/>
      <c r="DD6" s="648" t="s">
        <v>128</v>
      </c>
      <c r="DE6" s="643"/>
      <c r="DF6" s="643"/>
      <c r="DG6" s="643"/>
      <c r="DH6" s="643"/>
      <c r="DI6" s="643"/>
      <c r="DJ6" s="643"/>
      <c r="DK6" s="643"/>
      <c r="DL6" s="643"/>
      <c r="DM6" s="643"/>
      <c r="DN6" s="643"/>
      <c r="DO6" s="643"/>
      <c r="DP6" s="644"/>
      <c r="DQ6" s="648">
        <v>354437</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11676</v>
      </c>
      <c r="S7" s="643"/>
      <c r="T7" s="643"/>
      <c r="U7" s="643"/>
      <c r="V7" s="643"/>
      <c r="W7" s="643"/>
      <c r="X7" s="643"/>
      <c r="Y7" s="644"/>
      <c r="Z7" s="675">
        <v>0</v>
      </c>
      <c r="AA7" s="675"/>
      <c r="AB7" s="675"/>
      <c r="AC7" s="675"/>
      <c r="AD7" s="676">
        <v>11676</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5334046</v>
      </c>
      <c r="BH7" s="643"/>
      <c r="BI7" s="643"/>
      <c r="BJ7" s="643"/>
      <c r="BK7" s="643"/>
      <c r="BL7" s="643"/>
      <c r="BM7" s="643"/>
      <c r="BN7" s="644"/>
      <c r="BO7" s="675">
        <v>41.6</v>
      </c>
      <c r="BP7" s="675"/>
      <c r="BQ7" s="675"/>
      <c r="BR7" s="675"/>
      <c r="BS7" s="676">
        <v>85274</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27777996</v>
      </c>
      <c r="CS7" s="643"/>
      <c r="CT7" s="643"/>
      <c r="CU7" s="643"/>
      <c r="CV7" s="643"/>
      <c r="CW7" s="643"/>
      <c r="CX7" s="643"/>
      <c r="CY7" s="644"/>
      <c r="CZ7" s="675">
        <v>31.2</v>
      </c>
      <c r="DA7" s="675"/>
      <c r="DB7" s="675"/>
      <c r="DC7" s="675"/>
      <c r="DD7" s="648">
        <v>1522132</v>
      </c>
      <c r="DE7" s="643"/>
      <c r="DF7" s="643"/>
      <c r="DG7" s="643"/>
      <c r="DH7" s="643"/>
      <c r="DI7" s="643"/>
      <c r="DJ7" s="643"/>
      <c r="DK7" s="643"/>
      <c r="DL7" s="643"/>
      <c r="DM7" s="643"/>
      <c r="DN7" s="643"/>
      <c r="DO7" s="643"/>
      <c r="DP7" s="644"/>
      <c r="DQ7" s="648">
        <v>7981893</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30069</v>
      </c>
      <c r="S8" s="643"/>
      <c r="T8" s="643"/>
      <c r="U8" s="643"/>
      <c r="V8" s="643"/>
      <c r="W8" s="643"/>
      <c r="X8" s="643"/>
      <c r="Y8" s="644"/>
      <c r="Z8" s="675">
        <v>0</v>
      </c>
      <c r="AA8" s="675"/>
      <c r="AB8" s="675"/>
      <c r="AC8" s="675"/>
      <c r="AD8" s="676">
        <v>30069</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201098</v>
      </c>
      <c r="BH8" s="643"/>
      <c r="BI8" s="643"/>
      <c r="BJ8" s="643"/>
      <c r="BK8" s="643"/>
      <c r="BL8" s="643"/>
      <c r="BM8" s="643"/>
      <c r="BN8" s="644"/>
      <c r="BO8" s="675">
        <v>1.6</v>
      </c>
      <c r="BP8" s="675"/>
      <c r="BQ8" s="675"/>
      <c r="BR8" s="675"/>
      <c r="BS8" s="648" t="s">
        <v>128</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23659291</v>
      </c>
      <c r="CS8" s="643"/>
      <c r="CT8" s="643"/>
      <c r="CU8" s="643"/>
      <c r="CV8" s="643"/>
      <c r="CW8" s="643"/>
      <c r="CX8" s="643"/>
      <c r="CY8" s="644"/>
      <c r="CZ8" s="675">
        <v>26.6</v>
      </c>
      <c r="DA8" s="675"/>
      <c r="DB8" s="675"/>
      <c r="DC8" s="675"/>
      <c r="DD8" s="648">
        <v>263899</v>
      </c>
      <c r="DE8" s="643"/>
      <c r="DF8" s="643"/>
      <c r="DG8" s="643"/>
      <c r="DH8" s="643"/>
      <c r="DI8" s="643"/>
      <c r="DJ8" s="643"/>
      <c r="DK8" s="643"/>
      <c r="DL8" s="643"/>
      <c r="DM8" s="643"/>
      <c r="DN8" s="643"/>
      <c r="DO8" s="643"/>
      <c r="DP8" s="644"/>
      <c r="DQ8" s="648">
        <v>9990189</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34217</v>
      </c>
      <c r="S9" s="643"/>
      <c r="T9" s="643"/>
      <c r="U9" s="643"/>
      <c r="V9" s="643"/>
      <c r="W9" s="643"/>
      <c r="X9" s="643"/>
      <c r="Y9" s="644"/>
      <c r="Z9" s="675">
        <v>0</v>
      </c>
      <c r="AA9" s="675"/>
      <c r="AB9" s="675"/>
      <c r="AC9" s="675"/>
      <c r="AD9" s="676">
        <v>34217</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4523626</v>
      </c>
      <c r="BH9" s="643"/>
      <c r="BI9" s="643"/>
      <c r="BJ9" s="643"/>
      <c r="BK9" s="643"/>
      <c r="BL9" s="643"/>
      <c r="BM9" s="643"/>
      <c r="BN9" s="644"/>
      <c r="BO9" s="675">
        <v>35.299999999999997</v>
      </c>
      <c r="BP9" s="675"/>
      <c r="BQ9" s="675"/>
      <c r="BR9" s="675"/>
      <c r="BS9" s="648" t="s">
        <v>128</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4155910</v>
      </c>
      <c r="CS9" s="643"/>
      <c r="CT9" s="643"/>
      <c r="CU9" s="643"/>
      <c r="CV9" s="643"/>
      <c r="CW9" s="643"/>
      <c r="CX9" s="643"/>
      <c r="CY9" s="644"/>
      <c r="CZ9" s="675">
        <v>4.7</v>
      </c>
      <c r="DA9" s="675"/>
      <c r="DB9" s="675"/>
      <c r="DC9" s="675"/>
      <c r="DD9" s="648">
        <v>325359</v>
      </c>
      <c r="DE9" s="643"/>
      <c r="DF9" s="643"/>
      <c r="DG9" s="643"/>
      <c r="DH9" s="643"/>
      <c r="DI9" s="643"/>
      <c r="DJ9" s="643"/>
      <c r="DK9" s="643"/>
      <c r="DL9" s="643"/>
      <c r="DM9" s="643"/>
      <c r="DN9" s="643"/>
      <c r="DO9" s="643"/>
      <c r="DP9" s="644"/>
      <c r="DQ9" s="648">
        <v>2748277</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242</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242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240363</v>
      </c>
      <c r="BH10" s="643"/>
      <c r="BI10" s="643"/>
      <c r="BJ10" s="643"/>
      <c r="BK10" s="643"/>
      <c r="BL10" s="643"/>
      <c r="BM10" s="643"/>
      <c r="BN10" s="644"/>
      <c r="BO10" s="675">
        <v>1.9</v>
      </c>
      <c r="BP10" s="675"/>
      <c r="BQ10" s="675"/>
      <c r="BR10" s="675"/>
      <c r="BS10" s="648" t="s">
        <v>242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55695</v>
      </c>
      <c r="CS10" s="643"/>
      <c r="CT10" s="643"/>
      <c r="CU10" s="643"/>
      <c r="CV10" s="643"/>
      <c r="CW10" s="643"/>
      <c r="CX10" s="643"/>
      <c r="CY10" s="644"/>
      <c r="CZ10" s="675">
        <v>0.1</v>
      </c>
      <c r="DA10" s="675"/>
      <c r="DB10" s="675"/>
      <c r="DC10" s="675"/>
      <c r="DD10" s="648" t="s">
        <v>128</v>
      </c>
      <c r="DE10" s="643"/>
      <c r="DF10" s="643"/>
      <c r="DG10" s="643"/>
      <c r="DH10" s="643"/>
      <c r="DI10" s="643"/>
      <c r="DJ10" s="643"/>
      <c r="DK10" s="643"/>
      <c r="DL10" s="643"/>
      <c r="DM10" s="643"/>
      <c r="DN10" s="643"/>
      <c r="DO10" s="643"/>
      <c r="DP10" s="644"/>
      <c r="DQ10" s="648">
        <v>5695</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2537147</v>
      </c>
      <c r="S11" s="643"/>
      <c r="T11" s="643"/>
      <c r="U11" s="643"/>
      <c r="V11" s="643"/>
      <c r="W11" s="643"/>
      <c r="X11" s="643"/>
      <c r="Y11" s="644"/>
      <c r="Z11" s="645">
        <v>2.8</v>
      </c>
      <c r="AA11" s="646"/>
      <c r="AB11" s="646"/>
      <c r="AC11" s="647"/>
      <c r="AD11" s="648">
        <v>2537147</v>
      </c>
      <c r="AE11" s="643"/>
      <c r="AF11" s="643"/>
      <c r="AG11" s="643"/>
      <c r="AH11" s="643"/>
      <c r="AI11" s="643"/>
      <c r="AJ11" s="643"/>
      <c r="AK11" s="644"/>
      <c r="AL11" s="645">
        <v>7.7</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368959</v>
      </c>
      <c r="BH11" s="643"/>
      <c r="BI11" s="643"/>
      <c r="BJ11" s="643"/>
      <c r="BK11" s="643"/>
      <c r="BL11" s="643"/>
      <c r="BM11" s="643"/>
      <c r="BN11" s="644"/>
      <c r="BO11" s="675">
        <v>2.9</v>
      </c>
      <c r="BP11" s="675"/>
      <c r="BQ11" s="675"/>
      <c r="BR11" s="675"/>
      <c r="BS11" s="648">
        <v>85274</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2879407</v>
      </c>
      <c r="CS11" s="643"/>
      <c r="CT11" s="643"/>
      <c r="CU11" s="643"/>
      <c r="CV11" s="643"/>
      <c r="CW11" s="643"/>
      <c r="CX11" s="643"/>
      <c r="CY11" s="644"/>
      <c r="CZ11" s="675">
        <v>3.2</v>
      </c>
      <c r="DA11" s="675"/>
      <c r="DB11" s="675"/>
      <c r="DC11" s="675"/>
      <c r="DD11" s="648">
        <v>654935</v>
      </c>
      <c r="DE11" s="643"/>
      <c r="DF11" s="643"/>
      <c r="DG11" s="643"/>
      <c r="DH11" s="643"/>
      <c r="DI11" s="643"/>
      <c r="DJ11" s="643"/>
      <c r="DK11" s="643"/>
      <c r="DL11" s="643"/>
      <c r="DM11" s="643"/>
      <c r="DN11" s="643"/>
      <c r="DO11" s="643"/>
      <c r="DP11" s="644"/>
      <c r="DQ11" s="648">
        <v>1236433</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33473</v>
      </c>
      <c r="S12" s="643"/>
      <c r="T12" s="643"/>
      <c r="U12" s="643"/>
      <c r="V12" s="643"/>
      <c r="W12" s="643"/>
      <c r="X12" s="643"/>
      <c r="Y12" s="644"/>
      <c r="Z12" s="675">
        <v>0</v>
      </c>
      <c r="AA12" s="675"/>
      <c r="AB12" s="675"/>
      <c r="AC12" s="675"/>
      <c r="AD12" s="676">
        <v>33473</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6132981</v>
      </c>
      <c r="BH12" s="643"/>
      <c r="BI12" s="643"/>
      <c r="BJ12" s="643"/>
      <c r="BK12" s="643"/>
      <c r="BL12" s="643"/>
      <c r="BM12" s="643"/>
      <c r="BN12" s="644"/>
      <c r="BO12" s="675">
        <v>47.9</v>
      </c>
      <c r="BP12" s="675"/>
      <c r="BQ12" s="675"/>
      <c r="BR12" s="675"/>
      <c r="BS12" s="648" t="s">
        <v>242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2912475</v>
      </c>
      <c r="CS12" s="643"/>
      <c r="CT12" s="643"/>
      <c r="CU12" s="643"/>
      <c r="CV12" s="643"/>
      <c r="CW12" s="643"/>
      <c r="CX12" s="643"/>
      <c r="CY12" s="644"/>
      <c r="CZ12" s="675">
        <v>3.3</v>
      </c>
      <c r="DA12" s="675"/>
      <c r="DB12" s="675"/>
      <c r="DC12" s="675"/>
      <c r="DD12" s="648">
        <v>60945</v>
      </c>
      <c r="DE12" s="643"/>
      <c r="DF12" s="643"/>
      <c r="DG12" s="643"/>
      <c r="DH12" s="643"/>
      <c r="DI12" s="643"/>
      <c r="DJ12" s="643"/>
      <c r="DK12" s="643"/>
      <c r="DL12" s="643"/>
      <c r="DM12" s="643"/>
      <c r="DN12" s="643"/>
      <c r="DO12" s="643"/>
      <c r="DP12" s="644"/>
      <c r="DQ12" s="648">
        <v>1925749</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242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6029607</v>
      </c>
      <c r="BH13" s="643"/>
      <c r="BI13" s="643"/>
      <c r="BJ13" s="643"/>
      <c r="BK13" s="643"/>
      <c r="BL13" s="643"/>
      <c r="BM13" s="643"/>
      <c r="BN13" s="644"/>
      <c r="BO13" s="675">
        <v>47.1</v>
      </c>
      <c r="BP13" s="675"/>
      <c r="BQ13" s="675"/>
      <c r="BR13" s="675"/>
      <c r="BS13" s="648" t="s">
        <v>128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6479529</v>
      </c>
      <c r="CS13" s="643"/>
      <c r="CT13" s="643"/>
      <c r="CU13" s="643"/>
      <c r="CV13" s="643"/>
      <c r="CW13" s="643"/>
      <c r="CX13" s="643"/>
      <c r="CY13" s="644"/>
      <c r="CZ13" s="675">
        <v>7.3</v>
      </c>
      <c r="DA13" s="675"/>
      <c r="DB13" s="675"/>
      <c r="DC13" s="675"/>
      <c r="DD13" s="648">
        <v>2334578</v>
      </c>
      <c r="DE13" s="643"/>
      <c r="DF13" s="643"/>
      <c r="DG13" s="643"/>
      <c r="DH13" s="643"/>
      <c r="DI13" s="643"/>
      <c r="DJ13" s="643"/>
      <c r="DK13" s="643"/>
      <c r="DL13" s="643"/>
      <c r="DM13" s="643"/>
      <c r="DN13" s="643"/>
      <c r="DO13" s="643"/>
      <c r="DP13" s="644"/>
      <c r="DQ13" s="648">
        <v>3876774</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451415</v>
      </c>
      <c r="BH14" s="643"/>
      <c r="BI14" s="643"/>
      <c r="BJ14" s="643"/>
      <c r="BK14" s="643"/>
      <c r="BL14" s="643"/>
      <c r="BM14" s="643"/>
      <c r="BN14" s="644"/>
      <c r="BO14" s="675">
        <v>3.5</v>
      </c>
      <c r="BP14" s="675"/>
      <c r="BQ14" s="675"/>
      <c r="BR14" s="675"/>
      <c r="BS14" s="648" t="s">
        <v>128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3193184</v>
      </c>
      <c r="CS14" s="643"/>
      <c r="CT14" s="643"/>
      <c r="CU14" s="643"/>
      <c r="CV14" s="643"/>
      <c r="CW14" s="643"/>
      <c r="CX14" s="643"/>
      <c r="CY14" s="644"/>
      <c r="CZ14" s="675">
        <v>3.6</v>
      </c>
      <c r="DA14" s="675"/>
      <c r="DB14" s="675"/>
      <c r="DC14" s="675"/>
      <c r="DD14" s="648">
        <v>1325347</v>
      </c>
      <c r="DE14" s="643"/>
      <c r="DF14" s="643"/>
      <c r="DG14" s="643"/>
      <c r="DH14" s="643"/>
      <c r="DI14" s="643"/>
      <c r="DJ14" s="643"/>
      <c r="DK14" s="643"/>
      <c r="DL14" s="643"/>
      <c r="DM14" s="643"/>
      <c r="DN14" s="643"/>
      <c r="DO14" s="643"/>
      <c r="DP14" s="644"/>
      <c r="DQ14" s="648">
        <v>1701686</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242</v>
      </c>
      <c r="AA15" s="675"/>
      <c r="AB15" s="675"/>
      <c r="AC15" s="675"/>
      <c r="AD15" s="676" t="s">
        <v>242</v>
      </c>
      <c r="AE15" s="676"/>
      <c r="AF15" s="676"/>
      <c r="AG15" s="676"/>
      <c r="AH15" s="676"/>
      <c r="AI15" s="676"/>
      <c r="AJ15" s="676"/>
      <c r="AK15" s="676"/>
      <c r="AL15" s="645" t="s">
        <v>128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880064</v>
      </c>
      <c r="BH15" s="643"/>
      <c r="BI15" s="643"/>
      <c r="BJ15" s="643"/>
      <c r="BK15" s="643"/>
      <c r="BL15" s="643"/>
      <c r="BM15" s="643"/>
      <c r="BN15" s="644"/>
      <c r="BO15" s="675">
        <v>6.9</v>
      </c>
      <c r="BP15" s="675"/>
      <c r="BQ15" s="675"/>
      <c r="BR15" s="675"/>
      <c r="BS15" s="648" t="s">
        <v>128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8631983</v>
      </c>
      <c r="CS15" s="643"/>
      <c r="CT15" s="643"/>
      <c r="CU15" s="643"/>
      <c r="CV15" s="643"/>
      <c r="CW15" s="643"/>
      <c r="CX15" s="643"/>
      <c r="CY15" s="644"/>
      <c r="CZ15" s="675">
        <v>9.6999999999999993</v>
      </c>
      <c r="DA15" s="675"/>
      <c r="DB15" s="675"/>
      <c r="DC15" s="675"/>
      <c r="DD15" s="648">
        <v>3338167</v>
      </c>
      <c r="DE15" s="643"/>
      <c r="DF15" s="643"/>
      <c r="DG15" s="643"/>
      <c r="DH15" s="643"/>
      <c r="DI15" s="643"/>
      <c r="DJ15" s="643"/>
      <c r="DK15" s="643"/>
      <c r="DL15" s="643"/>
      <c r="DM15" s="643"/>
      <c r="DN15" s="643"/>
      <c r="DO15" s="643"/>
      <c r="DP15" s="644"/>
      <c r="DQ15" s="648">
        <v>4175323</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32625</v>
      </c>
      <c r="S16" s="643"/>
      <c r="T16" s="643"/>
      <c r="U16" s="643"/>
      <c r="V16" s="643"/>
      <c r="W16" s="643"/>
      <c r="X16" s="643"/>
      <c r="Y16" s="644"/>
      <c r="Z16" s="675">
        <v>0</v>
      </c>
      <c r="AA16" s="675"/>
      <c r="AB16" s="675"/>
      <c r="AC16" s="675"/>
      <c r="AD16" s="676">
        <v>32625</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242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792729</v>
      </c>
      <c r="CS16" s="643"/>
      <c r="CT16" s="643"/>
      <c r="CU16" s="643"/>
      <c r="CV16" s="643"/>
      <c r="CW16" s="643"/>
      <c r="CX16" s="643"/>
      <c r="CY16" s="644"/>
      <c r="CZ16" s="675">
        <v>0.9</v>
      </c>
      <c r="DA16" s="675"/>
      <c r="DB16" s="675"/>
      <c r="DC16" s="675"/>
      <c r="DD16" s="648" t="s">
        <v>128</v>
      </c>
      <c r="DE16" s="643"/>
      <c r="DF16" s="643"/>
      <c r="DG16" s="643"/>
      <c r="DH16" s="643"/>
      <c r="DI16" s="643"/>
      <c r="DJ16" s="643"/>
      <c r="DK16" s="643"/>
      <c r="DL16" s="643"/>
      <c r="DM16" s="643"/>
      <c r="DN16" s="643"/>
      <c r="DO16" s="643"/>
      <c r="DP16" s="644"/>
      <c r="DQ16" s="648">
        <v>136370</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56704</v>
      </c>
      <c r="S17" s="643"/>
      <c r="T17" s="643"/>
      <c r="U17" s="643"/>
      <c r="V17" s="643"/>
      <c r="W17" s="643"/>
      <c r="X17" s="643"/>
      <c r="Y17" s="644"/>
      <c r="Z17" s="675">
        <v>0.1</v>
      </c>
      <c r="AA17" s="675"/>
      <c r="AB17" s="675"/>
      <c r="AC17" s="675"/>
      <c r="AD17" s="676">
        <v>56704</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242</v>
      </c>
      <c r="BP17" s="675"/>
      <c r="BQ17" s="675"/>
      <c r="BR17" s="675"/>
      <c r="BS17" s="648" t="s">
        <v>128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7998641</v>
      </c>
      <c r="CS17" s="643"/>
      <c r="CT17" s="643"/>
      <c r="CU17" s="643"/>
      <c r="CV17" s="643"/>
      <c r="CW17" s="643"/>
      <c r="CX17" s="643"/>
      <c r="CY17" s="644"/>
      <c r="CZ17" s="675">
        <v>9</v>
      </c>
      <c r="DA17" s="675"/>
      <c r="DB17" s="675"/>
      <c r="DC17" s="675"/>
      <c r="DD17" s="648" t="s">
        <v>128</v>
      </c>
      <c r="DE17" s="643"/>
      <c r="DF17" s="643"/>
      <c r="DG17" s="643"/>
      <c r="DH17" s="643"/>
      <c r="DI17" s="643"/>
      <c r="DJ17" s="643"/>
      <c r="DK17" s="643"/>
      <c r="DL17" s="643"/>
      <c r="DM17" s="643"/>
      <c r="DN17" s="643"/>
      <c r="DO17" s="643"/>
      <c r="DP17" s="644"/>
      <c r="DQ17" s="648">
        <v>7675990</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103642</v>
      </c>
      <c r="S18" s="643"/>
      <c r="T18" s="643"/>
      <c r="U18" s="643"/>
      <c r="V18" s="643"/>
      <c r="W18" s="643"/>
      <c r="X18" s="643"/>
      <c r="Y18" s="644"/>
      <c r="Z18" s="675">
        <v>0.1</v>
      </c>
      <c r="AA18" s="675"/>
      <c r="AB18" s="675"/>
      <c r="AC18" s="675"/>
      <c r="AD18" s="676">
        <v>103642</v>
      </c>
      <c r="AE18" s="676"/>
      <c r="AF18" s="676"/>
      <c r="AG18" s="676"/>
      <c r="AH18" s="676"/>
      <c r="AI18" s="676"/>
      <c r="AJ18" s="676"/>
      <c r="AK18" s="676"/>
      <c r="AL18" s="645">
        <v>0.3</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242</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v>94656</v>
      </c>
      <c r="CS18" s="643"/>
      <c r="CT18" s="643"/>
      <c r="CU18" s="643"/>
      <c r="CV18" s="643"/>
      <c r="CW18" s="643"/>
      <c r="CX18" s="643"/>
      <c r="CY18" s="644"/>
      <c r="CZ18" s="675">
        <v>0.1</v>
      </c>
      <c r="DA18" s="675"/>
      <c r="DB18" s="675"/>
      <c r="DC18" s="675"/>
      <c r="DD18" s="648">
        <v>94400</v>
      </c>
      <c r="DE18" s="643"/>
      <c r="DF18" s="643"/>
      <c r="DG18" s="643"/>
      <c r="DH18" s="643"/>
      <c r="DI18" s="643"/>
      <c r="DJ18" s="643"/>
      <c r="DK18" s="643"/>
      <c r="DL18" s="643"/>
      <c r="DM18" s="643"/>
      <c r="DN18" s="643"/>
      <c r="DO18" s="643"/>
      <c r="DP18" s="644"/>
      <c r="DQ18" s="648">
        <v>94656</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79679</v>
      </c>
      <c r="S19" s="643"/>
      <c r="T19" s="643"/>
      <c r="U19" s="643"/>
      <c r="V19" s="643"/>
      <c r="W19" s="643"/>
      <c r="X19" s="643"/>
      <c r="Y19" s="644"/>
      <c r="Z19" s="675">
        <v>0.1</v>
      </c>
      <c r="AA19" s="675"/>
      <c r="AB19" s="675"/>
      <c r="AC19" s="675"/>
      <c r="AD19" s="676">
        <v>79679</v>
      </c>
      <c r="AE19" s="676"/>
      <c r="AF19" s="676"/>
      <c r="AG19" s="676"/>
      <c r="AH19" s="676"/>
      <c r="AI19" s="676"/>
      <c r="AJ19" s="676"/>
      <c r="AK19" s="676"/>
      <c r="AL19" s="645">
        <v>0.2</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14373</v>
      </c>
      <c r="BH19" s="643"/>
      <c r="BI19" s="643"/>
      <c r="BJ19" s="643"/>
      <c r="BK19" s="643"/>
      <c r="BL19" s="643"/>
      <c r="BM19" s="643"/>
      <c r="BN19" s="644"/>
      <c r="BO19" s="675">
        <v>0.1</v>
      </c>
      <c r="BP19" s="675"/>
      <c r="BQ19" s="675"/>
      <c r="BR19" s="675"/>
      <c r="BS19" s="648" t="s">
        <v>128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242</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15875</v>
      </c>
      <c r="S20" s="643"/>
      <c r="T20" s="643"/>
      <c r="U20" s="643"/>
      <c r="V20" s="643"/>
      <c r="W20" s="643"/>
      <c r="X20" s="643"/>
      <c r="Y20" s="644"/>
      <c r="Z20" s="675">
        <v>0</v>
      </c>
      <c r="AA20" s="675"/>
      <c r="AB20" s="675"/>
      <c r="AC20" s="675"/>
      <c r="AD20" s="676">
        <v>15875</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14373</v>
      </c>
      <c r="BH20" s="643"/>
      <c r="BI20" s="643"/>
      <c r="BJ20" s="643"/>
      <c r="BK20" s="643"/>
      <c r="BL20" s="643"/>
      <c r="BM20" s="643"/>
      <c r="BN20" s="644"/>
      <c r="BO20" s="675">
        <v>0.1</v>
      </c>
      <c r="BP20" s="675"/>
      <c r="BQ20" s="675"/>
      <c r="BR20" s="675"/>
      <c r="BS20" s="648" t="s">
        <v>128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88985943</v>
      </c>
      <c r="CS20" s="643"/>
      <c r="CT20" s="643"/>
      <c r="CU20" s="643"/>
      <c r="CV20" s="643"/>
      <c r="CW20" s="643"/>
      <c r="CX20" s="643"/>
      <c r="CY20" s="644"/>
      <c r="CZ20" s="675">
        <v>100</v>
      </c>
      <c r="DA20" s="675"/>
      <c r="DB20" s="675"/>
      <c r="DC20" s="675"/>
      <c r="DD20" s="648">
        <v>9919762</v>
      </c>
      <c r="DE20" s="643"/>
      <c r="DF20" s="643"/>
      <c r="DG20" s="643"/>
      <c r="DH20" s="643"/>
      <c r="DI20" s="643"/>
      <c r="DJ20" s="643"/>
      <c r="DK20" s="643"/>
      <c r="DL20" s="643"/>
      <c r="DM20" s="643"/>
      <c r="DN20" s="643"/>
      <c r="DO20" s="643"/>
      <c r="DP20" s="644"/>
      <c r="DQ20" s="648">
        <v>41903472</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8088</v>
      </c>
      <c r="S21" s="643"/>
      <c r="T21" s="643"/>
      <c r="U21" s="643"/>
      <c r="V21" s="643"/>
      <c r="W21" s="643"/>
      <c r="X21" s="643"/>
      <c r="Y21" s="644"/>
      <c r="Z21" s="675">
        <v>0</v>
      </c>
      <c r="AA21" s="675"/>
      <c r="AB21" s="675"/>
      <c r="AC21" s="675"/>
      <c r="AD21" s="676">
        <v>8088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14373</v>
      </c>
      <c r="BH21" s="643"/>
      <c r="BI21" s="643"/>
      <c r="BJ21" s="643"/>
      <c r="BK21" s="643"/>
      <c r="BL21" s="643"/>
      <c r="BM21" s="643"/>
      <c r="BN21" s="644"/>
      <c r="BO21" s="675">
        <v>0.1</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18215218</v>
      </c>
      <c r="S22" s="643"/>
      <c r="T22" s="643"/>
      <c r="U22" s="643"/>
      <c r="V22" s="643"/>
      <c r="W22" s="643"/>
      <c r="X22" s="643"/>
      <c r="Y22" s="644"/>
      <c r="Z22" s="675">
        <v>20.100000000000001</v>
      </c>
      <c r="AA22" s="675"/>
      <c r="AB22" s="675"/>
      <c r="AC22" s="675"/>
      <c r="AD22" s="676">
        <v>16805441</v>
      </c>
      <c r="AE22" s="676"/>
      <c r="AF22" s="676"/>
      <c r="AG22" s="676"/>
      <c r="AH22" s="676"/>
      <c r="AI22" s="676"/>
      <c r="AJ22" s="676"/>
      <c r="AK22" s="676"/>
      <c r="AL22" s="645">
        <v>50.7</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242</v>
      </c>
      <c r="BP22" s="675"/>
      <c r="BQ22" s="675"/>
      <c r="BR22" s="675"/>
      <c r="BS22" s="648" t="s">
        <v>242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16805441</v>
      </c>
      <c r="S23" s="643"/>
      <c r="T23" s="643"/>
      <c r="U23" s="643"/>
      <c r="V23" s="643"/>
      <c r="W23" s="643"/>
      <c r="X23" s="643"/>
      <c r="Y23" s="644"/>
      <c r="Z23" s="675">
        <v>18.5</v>
      </c>
      <c r="AA23" s="675"/>
      <c r="AB23" s="675"/>
      <c r="AC23" s="675"/>
      <c r="AD23" s="676">
        <v>16805441</v>
      </c>
      <c r="AE23" s="676"/>
      <c r="AF23" s="676"/>
      <c r="AG23" s="676"/>
      <c r="AH23" s="676"/>
      <c r="AI23" s="676"/>
      <c r="AJ23" s="676"/>
      <c r="AK23" s="676"/>
      <c r="AL23" s="645">
        <v>50.7</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242</v>
      </c>
      <c r="BP23" s="675"/>
      <c r="BQ23" s="675"/>
      <c r="BR23" s="675"/>
      <c r="BS23" s="648" t="s">
        <v>128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1409777</v>
      </c>
      <c r="S24" s="643"/>
      <c r="T24" s="643"/>
      <c r="U24" s="643"/>
      <c r="V24" s="643"/>
      <c r="W24" s="643"/>
      <c r="X24" s="643"/>
      <c r="Y24" s="644"/>
      <c r="Z24" s="675">
        <v>1.6</v>
      </c>
      <c r="AA24" s="675"/>
      <c r="AB24" s="675"/>
      <c r="AC24" s="675"/>
      <c r="AD24" s="676" t="s">
        <v>128</v>
      </c>
      <c r="AE24" s="676"/>
      <c r="AF24" s="676"/>
      <c r="AG24" s="676"/>
      <c r="AH24" s="676"/>
      <c r="AI24" s="676"/>
      <c r="AJ24" s="676"/>
      <c r="AK24" s="676"/>
      <c r="AL24" s="645" t="s">
        <v>128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242</v>
      </c>
      <c r="BP24" s="675"/>
      <c r="BQ24" s="675"/>
      <c r="BR24" s="675"/>
      <c r="BS24" s="648" t="s">
        <v>128</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33814551</v>
      </c>
      <c r="CS24" s="698"/>
      <c r="CT24" s="698"/>
      <c r="CU24" s="698"/>
      <c r="CV24" s="698"/>
      <c r="CW24" s="698"/>
      <c r="CX24" s="698"/>
      <c r="CY24" s="741"/>
      <c r="CZ24" s="742">
        <v>38</v>
      </c>
      <c r="DA24" s="713"/>
      <c r="DB24" s="713"/>
      <c r="DC24" s="745"/>
      <c r="DD24" s="740">
        <v>21024856</v>
      </c>
      <c r="DE24" s="698"/>
      <c r="DF24" s="698"/>
      <c r="DG24" s="698"/>
      <c r="DH24" s="698"/>
      <c r="DI24" s="698"/>
      <c r="DJ24" s="698"/>
      <c r="DK24" s="741"/>
      <c r="DL24" s="740">
        <v>20782919</v>
      </c>
      <c r="DM24" s="698"/>
      <c r="DN24" s="698"/>
      <c r="DO24" s="698"/>
      <c r="DP24" s="698"/>
      <c r="DQ24" s="698"/>
      <c r="DR24" s="698"/>
      <c r="DS24" s="698"/>
      <c r="DT24" s="698"/>
      <c r="DU24" s="698"/>
      <c r="DV24" s="741"/>
      <c r="DW24" s="742">
        <v>60.4</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242</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10179128</v>
      </c>
      <c r="CS25" s="661"/>
      <c r="CT25" s="661"/>
      <c r="CU25" s="661"/>
      <c r="CV25" s="661"/>
      <c r="CW25" s="661"/>
      <c r="CX25" s="661"/>
      <c r="CY25" s="662"/>
      <c r="CZ25" s="645">
        <v>11.4</v>
      </c>
      <c r="DA25" s="663"/>
      <c r="DB25" s="663"/>
      <c r="DC25" s="664"/>
      <c r="DD25" s="648">
        <v>9353914</v>
      </c>
      <c r="DE25" s="661"/>
      <c r="DF25" s="661"/>
      <c r="DG25" s="661"/>
      <c r="DH25" s="661"/>
      <c r="DI25" s="661"/>
      <c r="DJ25" s="661"/>
      <c r="DK25" s="662"/>
      <c r="DL25" s="648">
        <v>9113891</v>
      </c>
      <c r="DM25" s="661"/>
      <c r="DN25" s="661"/>
      <c r="DO25" s="661"/>
      <c r="DP25" s="661"/>
      <c r="DQ25" s="661"/>
      <c r="DR25" s="661"/>
      <c r="DS25" s="661"/>
      <c r="DT25" s="661"/>
      <c r="DU25" s="661"/>
      <c r="DV25" s="662"/>
      <c r="DW25" s="645">
        <v>26.5</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34420743</v>
      </c>
      <c r="S26" s="643"/>
      <c r="T26" s="643"/>
      <c r="U26" s="643"/>
      <c r="V26" s="643"/>
      <c r="W26" s="643"/>
      <c r="X26" s="643"/>
      <c r="Y26" s="644"/>
      <c r="Z26" s="675">
        <v>38</v>
      </c>
      <c r="AA26" s="675"/>
      <c r="AB26" s="675"/>
      <c r="AC26" s="675"/>
      <c r="AD26" s="676">
        <v>33010966</v>
      </c>
      <c r="AE26" s="676"/>
      <c r="AF26" s="676"/>
      <c r="AG26" s="676"/>
      <c r="AH26" s="676"/>
      <c r="AI26" s="676"/>
      <c r="AJ26" s="676"/>
      <c r="AK26" s="676"/>
      <c r="AL26" s="645">
        <v>99.6</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242</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6375616</v>
      </c>
      <c r="CS26" s="643"/>
      <c r="CT26" s="643"/>
      <c r="CU26" s="643"/>
      <c r="CV26" s="643"/>
      <c r="CW26" s="643"/>
      <c r="CX26" s="643"/>
      <c r="CY26" s="644"/>
      <c r="CZ26" s="645">
        <v>7.2</v>
      </c>
      <c r="DA26" s="663"/>
      <c r="DB26" s="663"/>
      <c r="DC26" s="664"/>
      <c r="DD26" s="648">
        <v>5980803</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24355</v>
      </c>
      <c r="S27" s="643"/>
      <c r="T27" s="643"/>
      <c r="U27" s="643"/>
      <c r="V27" s="643"/>
      <c r="W27" s="643"/>
      <c r="X27" s="643"/>
      <c r="Y27" s="644"/>
      <c r="Z27" s="675">
        <v>0</v>
      </c>
      <c r="AA27" s="675"/>
      <c r="AB27" s="675"/>
      <c r="AC27" s="675"/>
      <c r="AD27" s="676">
        <v>24355</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12812879</v>
      </c>
      <c r="BH27" s="643"/>
      <c r="BI27" s="643"/>
      <c r="BJ27" s="643"/>
      <c r="BK27" s="643"/>
      <c r="BL27" s="643"/>
      <c r="BM27" s="643"/>
      <c r="BN27" s="644"/>
      <c r="BO27" s="675">
        <v>100</v>
      </c>
      <c r="BP27" s="675"/>
      <c r="BQ27" s="675"/>
      <c r="BR27" s="675"/>
      <c r="BS27" s="648">
        <v>85274</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15636782</v>
      </c>
      <c r="CS27" s="661"/>
      <c r="CT27" s="661"/>
      <c r="CU27" s="661"/>
      <c r="CV27" s="661"/>
      <c r="CW27" s="661"/>
      <c r="CX27" s="661"/>
      <c r="CY27" s="662"/>
      <c r="CZ27" s="645">
        <v>17.600000000000001</v>
      </c>
      <c r="DA27" s="663"/>
      <c r="DB27" s="663"/>
      <c r="DC27" s="664"/>
      <c r="DD27" s="648">
        <v>3994952</v>
      </c>
      <c r="DE27" s="661"/>
      <c r="DF27" s="661"/>
      <c r="DG27" s="661"/>
      <c r="DH27" s="661"/>
      <c r="DI27" s="661"/>
      <c r="DJ27" s="661"/>
      <c r="DK27" s="662"/>
      <c r="DL27" s="648">
        <v>3993038</v>
      </c>
      <c r="DM27" s="661"/>
      <c r="DN27" s="661"/>
      <c r="DO27" s="661"/>
      <c r="DP27" s="661"/>
      <c r="DQ27" s="661"/>
      <c r="DR27" s="661"/>
      <c r="DS27" s="661"/>
      <c r="DT27" s="661"/>
      <c r="DU27" s="661"/>
      <c r="DV27" s="662"/>
      <c r="DW27" s="645">
        <v>11.6</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716869</v>
      </c>
      <c r="S28" s="643"/>
      <c r="T28" s="643"/>
      <c r="U28" s="643"/>
      <c r="V28" s="643"/>
      <c r="W28" s="643"/>
      <c r="X28" s="643"/>
      <c r="Y28" s="644"/>
      <c r="Z28" s="675">
        <v>0.8</v>
      </c>
      <c r="AA28" s="675"/>
      <c r="AB28" s="675"/>
      <c r="AC28" s="675"/>
      <c r="AD28" s="676" t="s">
        <v>242</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7998641</v>
      </c>
      <c r="CS28" s="643"/>
      <c r="CT28" s="643"/>
      <c r="CU28" s="643"/>
      <c r="CV28" s="643"/>
      <c r="CW28" s="643"/>
      <c r="CX28" s="643"/>
      <c r="CY28" s="644"/>
      <c r="CZ28" s="645">
        <v>9</v>
      </c>
      <c r="DA28" s="663"/>
      <c r="DB28" s="663"/>
      <c r="DC28" s="664"/>
      <c r="DD28" s="648">
        <v>7675990</v>
      </c>
      <c r="DE28" s="643"/>
      <c r="DF28" s="643"/>
      <c r="DG28" s="643"/>
      <c r="DH28" s="643"/>
      <c r="DI28" s="643"/>
      <c r="DJ28" s="643"/>
      <c r="DK28" s="644"/>
      <c r="DL28" s="648">
        <v>7675990</v>
      </c>
      <c r="DM28" s="643"/>
      <c r="DN28" s="643"/>
      <c r="DO28" s="643"/>
      <c r="DP28" s="643"/>
      <c r="DQ28" s="643"/>
      <c r="DR28" s="643"/>
      <c r="DS28" s="643"/>
      <c r="DT28" s="643"/>
      <c r="DU28" s="643"/>
      <c r="DV28" s="644"/>
      <c r="DW28" s="645">
        <v>22.3</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1222951</v>
      </c>
      <c r="S29" s="643"/>
      <c r="T29" s="643"/>
      <c r="U29" s="643"/>
      <c r="V29" s="643"/>
      <c r="W29" s="643"/>
      <c r="X29" s="643"/>
      <c r="Y29" s="644"/>
      <c r="Z29" s="675">
        <v>1.3</v>
      </c>
      <c r="AA29" s="675"/>
      <c r="AB29" s="675"/>
      <c r="AC29" s="675"/>
      <c r="AD29" s="676">
        <v>67679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7998376</v>
      </c>
      <c r="CS29" s="661"/>
      <c r="CT29" s="661"/>
      <c r="CU29" s="661"/>
      <c r="CV29" s="661"/>
      <c r="CW29" s="661"/>
      <c r="CX29" s="661"/>
      <c r="CY29" s="662"/>
      <c r="CZ29" s="645">
        <v>9</v>
      </c>
      <c r="DA29" s="663"/>
      <c r="DB29" s="663"/>
      <c r="DC29" s="664"/>
      <c r="DD29" s="648">
        <v>7675725</v>
      </c>
      <c r="DE29" s="661"/>
      <c r="DF29" s="661"/>
      <c r="DG29" s="661"/>
      <c r="DH29" s="661"/>
      <c r="DI29" s="661"/>
      <c r="DJ29" s="661"/>
      <c r="DK29" s="662"/>
      <c r="DL29" s="648">
        <v>7675725</v>
      </c>
      <c r="DM29" s="661"/>
      <c r="DN29" s="661"/>
      <c r="DO29" s="661"/>
      <c r="DP29" s="661"/>
      <c r="DQ29" s="661"/>
      <c r="DR29" s="661"/>
      <c r="DS29" s="661"/>
      <c r="DT29" s="661"/>
      <c r="DU29" s="661"/>
      <c r="DV29" s="662"/>
      <c r="DW29" s="645">
        <v>22.3</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448305</v>
      </c>
      <c r="S30" s="643"/>
      <c r="T30" s="643"/>
      <c r="U30" s="643"/>
      <c r="V30" s="643"/>
      <c r="W30" s="643"/>
      <c r="X30" s="643"/>
      <c r="Y30" s="644"/>
      <c r="Z30" s="675">
        <v>0.5</v>
      </c>
      <c r="AA30" s="675"/>
      <c r="AB30" s="675"/>
      <c r="AC30" s="675"/>
      <c r="AD30" s="676">
        <v>632</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7649157</v>
      </c>
      <c r="CS30" s="643"/>
      <c r="CT30" s="643"/>
      <c r="CU30" s="643"/>
      <c r="CV30" s="643"/>
      <c r="CW30" s="643"/>
      <c r="CX30" s="643"/>
      <c r="CY30" s="644"/>
      <c r="CZ30" s="645">
        <v>8.6</v>
      </c>
      <c r="DA30" s="663"/>
      <c r="DB30" s="663"/>
      <c r="DC30" s="664"/>
      <c r="DD30" s="648">
        <v>7354870</v>
      </c>
      <c r="DE30" s="643"/>
      <c r="DF30" s="643"/>
      <c r="DG30" s="643"/>
      <c r="DH30" s="643"/>
      <c r="DI30" s="643"/>
      <c r="DJ30" s="643"/>
      <c r="DK30" s="644"/>
      <c r="DL30" s="648">
        <v>7354870</v>
      </c>
      <c r="DM30" s="643"/>
      <c r="DN30" s="643"/>
      <c r="DO30" s="643"/>
      <c r="DP30" s="643"/>
      <c r="DQ30" s="643"/>
      <c r="DR30" s="643"/>
      <c r="DS30" s="643"/>
      <c r="DT30" s="643"/>
      <c r="DU30" s="643"/>
      <c r="DV30" s="644"/>
      <c r="DW30" s="645">
        <v>21.4</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25588355</v>
      </c>
      <c r="S31" s="643"/>
      <c r="T31" s="643"/>
      <c r="U31" s="643"/>
      <c r="V31" s="643"/>
      <c r="W31" s="643"/>
      <c r="X31" s="643"/>
      <c r="Y31" s="644"/>
      <c r="Z31" s="675">
        <v>28.2</v>
      </c>
      <c r="AA31" s="675"/>
      <c r="AB31" s="675"/>
      <c r="AC31" s="675"/>
      <c r="AD31" s="676" t="s">
        <v>242</v>
      </c>
      <c r="AE31" s="676"/>
      <c r="AF31" s="676"/>
      <c r="AG31" s="676"/>
      <c r="AH31" s="676"/>
      <c r="AI31" s="676"/>
      <c r="AJ31" s="676"/>
      <c r="AK31" s="676"/>
      <c r="AL31" s="645" t="s">
        <v>128</v>
      </c>
      <c r="AM31" s="646"/>
      <c r="AN31" s="646"/>
      <c r="AO31" s="677"/>
      <c r="AP31" s="718" t="s">
        <v>308</v>
      </c>
      <c r="AQ31" s="719"/>
      <c r="AR31" s="719"/>
      <c r="AS31" s="719"/>
      <c r="AT31" s="724" t="s">
        <v>309</v>
      </c>
      <c r="AU31" s="231"/>
      <c r="AV31" s="231"/>
      <c r="AW31" s="231"/>
      <c r="AX31" s="708" t="s">
        <v>185</v>
      </c>
      <c r="AY31" s="709"/>
      <c r="AZ31" s="709"/>
      <c r="BA31" s="709"/>
      <c r="BB31" s="709"/>
      <c r="BC31" s="709"/>
      <c r="BD31" s="709"/>
      <c r="BE31" s="709"/>
      <c r="BF31" s="710"/>
      <c r="BG31" s="711">
        <v>99</v>
      </c>
      <c r="BH31" s="712"/>
      <c r="BI31" s="712"/>
      <c r="BJ31" s="712"/>
      <c r="BK31" s="712"/>
      <c r="BL31" s="712"/>
      <c r="BM31" s="713">
        <v>97.2</v>
      </c>
      <c r="BN31" s="712"/>
      <c r="BO31" s="712"/>
      <c r="BP31" s="712"/>
      <c r="BQ31" s="714"/>
      <c r="BR31" s="711">
        <v>99.2</v>
      </c>
      <c r="BS31" s="712"/>
      <c r="BT31" s="712"/>
      <c r="BU31" s="712"/>
      <c r="BV31" s="712"/>
      <c r="BW31" s="712"/>
      <c r="BX31" s="713">
        <v>97.2</v>
      </c>
      <c r="BY31" s="712"/>
      <c r="BZ31" s="712"/>
      <c r="CA31" s="712"/>
      <c r="CB31" s="714"/>
      <c r="CD31" s="729"/>
      <c r="CE31" s="730"/>
      <c r="CF31" s="681" t="s">
        <v>310</v>
      </c>
      <c r="CG31" s="682"/>
      <c r="CH31" s="682"/>
      <c r="CI31" s="682"/>
      <c r="CJ31" s="682"/>
      <c r="CK31" s="682"/>
      <c r="CL31" s="682"/>
      <c r="CM31" s="682"/>
      <c r="CN31" s="682"/>
      <c r="CO31" s="682"/>
      <c r="CP31" s="682"/>
      <c r="CQ31" s="683"/>
      <c r="CR31" s="642">
        <v>349219</v>
      </c>
      <c r="CS31" s="661"/>
      <c r="CT31" s="661"/>
      <c r="CU31" s="661"/>
      <c r="CV31" s="661"/>
      <c r="CW31" s="661"/>
      <c r="CX31" s="661"/>
      <c r="CY31" s="662"/>
      <c r="CZ31" s="645">
        <v>0.4</v>
      </c>
      <c r="DA31" s="663"/>
      <c r="DB31" s="663"/>
      <c r="DC31" s="664"/>
      <c r="DD31" s="648">
        <v>320855</v>
      </c>
      <c r="DE31" s="661"/>
      <c r="DF31" s="661"/>
      <c r="DG31" s="661"/>
      <c r="DH31" s="661"/>
      <c r="DI31" s="661"/>
      <c r="DJ31" s="661"/>
      <c r="DK31" s="662"/>
      <c r="DL31" s="648">
        <v>320855</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242</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99.2</v>
      </c>
      <c r="BH32" s="661"/>
      <c r="BI32" s="661"/>
      <c r="BJ32" s="661"/>
      <c r="BK32" s="661"/>
      <c r="BL32" s="661"/>
      <c r="BM32" s="646">
        <v>97.8</v>
      </c>
      <c r="BN32" s="707"/>
      <c r="BO32" s="707"/>
      <c r="BP32" s="707"/>
      <c r="BQ32" s="688"/>
      <c r="BR32" s="715">
        <v>99.2</v>
      </c>
      <c r="BS32" s="661"/>
      <c r="BT32" s="661"/>
      <c r="BU32" s="661"/>
      <c r="BV32" s="661"/>
      <c r="BW32" s="661"/>
      <c r="BX32" s="646">
        <v>97.6</v>
      </c>
      <c r="BY32" s="707"/>
      <c r="BZ32" s="707"/>
      <c r="CA32" s="707"/>
      <c r="CB32" s="688"/>
      <c r="CD32" s="731"/>
      <c r="CE32" s="732"/>
      <c r="CF32" s="681" t="s">
        <v>314</v>
      </c>
      <c r="CG32" s="682"/>
      <c r="CH32" s="682"/>
      <c r="CI32" s="682"/>
      <c r="CJ32" s="682"/>
      <c r="CK32" s="682"/>
      <c r="CL32" s="682"/>
      <c r="CM32" s="682"/>
      <c r="CN32" s="682"/>
      <c r="CO32" s="682"/>
      <c r="CP32" s="682"/>
      <c r="CQ32" s="683"/>
      <c r="CR32" s="642">
        <v>265</v>
      </c>
      <c r="CS32" s="643"/>
      <c r="CT32" s="643"/>
      <c r="CU32" s="643"/>
      <c r="CV32" s="643"/>
      <c r="CW32" s="643"/>
      <c r="CX32" s="643"/>
      <c r="CY32" s="644"/>
      <c r="CZ32" s="645">
        <v>0</v>
      </c>
      <c r="DA32" s="663"/>
      <c r="DB32" s="663"/>
      <c r="DC32" s="664"/>
      <c r="DD32" s="648">
        <v>265</v>
      </c>
      <c r="DE32" s="643"/>
      <c r="DF32" s="643"/>
      <c r="DG32" s="643"/>
      <c r="DH32" s="643"/>
      <c r="DI32" s="643"/>
      <c r="DJ32" s="643"/>
      <c r="DK32" s="644"/>
      <c r="DL32" s="648">
        <v>265</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5754960</v>
      </c>
      <c r="S33" s="643"/>
      <c r="T33" s="643"/>
      <c r="U33" s="643"/>
      <c r="V33" s="643"/>
      <c r="W33" s="643"/>
      <c r="X33" s="643"/>
      <c r="Y33" s="644"/>
      <c r="Z33" s="675">
        <v>6.3</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98.7</v>
      </c>
      <c r="BH33" s="627"/>
      <c r="BI33" s="627"/>
      <c r="BJ33" s="627"/>
      <c r="BK33" s="627"/>
      <c r="BL33" s="627"/>
      <c r="BM33" s="669">
        <v>96.5</v>
      </c>
      <c r="BN33" s="627"/>
      <c r="BO33" s="627"/>
      <c r="BP33" s="627"/>
      <c r="BQ33" s="671"/>
      <c r="BR33" s="706">
        <v>99.1</v>
      </c>
      <c r="BS33" s="627"/>
      <c r="BT33" s="627"/>
      <c r="BU33" s="627"/>
      <c r="BV33" s="627"/>
      <c r="BW33" s="627"/>
      <c r="BX33" s="669">
        <v>96.6</v>
      </c>
      <c r="BY33" s="627"/>
      <c r="BZ33" s="627"/>
      <c r="CA33" s="627"/>
      <c r="CB33" s="671"/>
      <c r="CD33" s="681" t="s">
        <v>317</v>
      </c>
      <c r="CE33" s="682"/>
      <c r="CF33" s="682"/>
      <c r="CG33" s="682"/>
      <c r="CH33" s="682"/>
      <c r="CI33" s="682"/>
      <c r="CJ33" s="682"/>
      <c r="CK33" s="682"/>
      <c r="CL33" s="682"/>
      <c r="CM33" s="682"/>
      <c r="CN33" s="682"/>
      <c r="CO33" s="682"/>
      <c r="CP33" s="682"/>
      <c r="CQ33" s="683"/>
      <c r="CR33" s="642">
        <v>44458901</v>
      </c>
      <c r="CS33" s="661"/>
      <c r="CT33" s="661"/>
      <c r="CU33" s="661"/>
      <c r="CV33" s="661"/>
      <c r="CW33" s="661"/>
      <c r="CX33" s="661"/>
      <c r="CY33" s="662"/>
      <c r="CZ33" s="645">
        <v>50</v>
      </c>
      <c r="DA33" s="663"/>
      <c r="DB33" s="663"/>
      <c r="DC33" s="664"/>
      <c r="DD33" s="648">
        <v>19753095</v>
      </c>
      <c r="DE33" s="661"/>
      <c r="DF33" s="661"/>
      <c r="DG33" s="661"/>
      <c r="DH33" s="661"/>
      <c r="DI33" s="661"/>
      <c r="DJ33" s="661"/>
      <c r="DK33" s="662"/>
      <c r="DL33" s="648">
        <v>10329465</v>
      </c>
      <c r="DM33" s="661"/>
      <c r="DN33" s="661"/>
      <c r="DO33" s="661"/>
      <c r="DP33" s="661"/>
      <c r="DQ33" s="661"/>
      <c r="DR33" s="661"/>
      <c r="DS33" s="661"/>
      <c r="DT33" s="661"/>
      <c r="DU33" s="661"/>
      <c r="DV33" s="662"/>
      <c r="DW33" s="645">
        <v>30</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102991</v>
      </c>
      <c r="S34" s="643"/>
      <c r="T34" s="643"/>
      <c r="U34" s="643"/>
      <c r="V34" s="643"/>
      <c r="W34" s="643"/>
      <c r="X34" s="643"/>
      <c r="Y34" s="644"/>
      <c r="Z34" s="675">
        <v>0.1</v>
      </c>
      <c r="AA34" s="675"/>
      <c r="AB34" s="675"/>
      <c r="AC34" s="675"/>
      <c r="AD34" s="676">
        <v>39336</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11511180</v>
      </c>
      <c r="CS34" s="643"/>
      <c r="CT34" s="643"/>
      <c r="CU34" s="643"/>
      <c r="CV34" s="643"/>
      <c r="CW34" s="643"/>
      <c r="CX34" s="643"/>
      <c r="CY34" s="644"/>
      <c r="CZ34" s="645">
        <v>12.9</v>
      </c>
      <c r="DA34" s="663"/>
      <c r="DB34" s="663"/>
      <c r="DC34" s="664"/>
      <c r="DD34" s="648">
        <v>5290443</v>
      </c>
      <c r="DE34" s="643"/>
      <c r="DF34" s="643"/>
      <c r="DG34" s="643"/>
      <c r="DH34" s="643"/>
      <c r="DI34" s="643"/>
      <c r="DJ34" s="643"/>
      <c r="DK34" s="644"/>
      <c r="DL34" s="648">
        <v>4028505</v>
      </c>
      <c r="DM34" s="643"/>
      <c r="DN34" s="643"/>
      <c r="DO34" s="643"/>
      <c r="DP34" s="643"/>
      <c r="DQ34" s="643"/>
      <c r="DR34" s="643"/>
      <c r="DS34" s="643"/>
      <c r="DT34" s="643"/>
      <c r="DU34" s="643"/>
      <c r="DV34" s="644"/>
      <c r="DW34" s="645">
        <v>11.7</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4442500</v>
      </c>
      <c r="S35" s="643"/>
      <c r="T35" s="643"/>
      <c r="U35" s="643"/>
      <c r="V35" s="643"/>
      <c r="W35" s="643"/>
      <c r="X35" s="643"/>
      <c r="Y35" s="644"/>
      <c r="Z35" s="675">
        <v>4.9000000000000004</v>
      </c>
      <c r="AA35" s="675"/>
      <c r="AB35" s="675"/>
      <c r="AC35" s="675"/>
      <c r="AD35" s="676" t="s">
        <v>128</v>
      </c>
      <c r="AE35" s="676"/>
      <c r="AF35" s="676"/>
      <c r="AG35" s="676"/>
      <c r="AH35" s="676"/>
      <c r="AI35" s="676"/>
      <c r="AJ35" s="676"/>
      <c r="AK35" s="676"/>
      <c r="AL35" s="645" t="s">
        <v>128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267571</v>
      </c>
      <c r="CS35" s="661"/>
      <c r="CT35" s="661"/>
      <c r="CU35" s="661"/>
      <c r="CV35" s="661"/>
      <c r="CW35" s="661"/>
      <c r="CX35" s="661"/>
      <c r="CY35" s="662"/>
      <c r="CZ35" s="645">
        <v>0.3</v>
      </c>
      <c r="DA35" s="663"/>
      <c r="DB35" s="663"/>
      <c r="DC35" s="664"/>
      <c r="DD35" s="648">
        <v>131160</v>
      </c>
      <c r="DE35" s="661"/>
      <c r="DF35" s="661"/>
      <c r="DG35" s="661"/>
      <c r="DH35" s="661"/>
      <c r="DI35" s="661"/>
      <c r="DJ35" s="661"/>
      <c r="DK35" s="662"/>
      <c r="DL35" s="648">
        <v>123334</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4808820</v>
      </c>
      <c r="S36" s="643"/>
      <c r="T36" s="643"/>
      <c r="U36" s="643"/>
      <c r="V36" s="643"/>
      <c r="W36" s="643"/>
      <c r="X36" s="643"/>
      <c r="Y36" s="644"/>
      <c r="Z36" s="675">
        <v>5.3</v>
      </c>
      <c r="AA36" s="675"/>
      <c r="AB36" s="675"/>
      <c r="AC36" s="675"/>
      <c r="AD36" s="676" t="s">
        <v>128</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8559572</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272713</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19411435</v>
      </c>
      <c r="CS36" s="643"/>
      <c r="CT36" s="643"/>
      <c r="CU36" s="643"/>
      <c r="CV36" s="643"/>
      <c r="CW36" s="643"/>
      <c r="CX36" s="643"/>
      <c r="CY36" s="644"/>
      <c r="CZ36" s="645">
        <v>21.8</v>
      </c>
      <c r="DA36" s="663"/>
      <c r="DB36" s="663"/>
      <c r="DC36" s="664"/>
      <c r="DD36" s="648">
        <v>5598857</v>
      </c>
      <c r="DE36" s="643"/>
      <c r="DF36" s="643"/>
      <c r="DG36" s="643"/>
      <c r="DH36" s="643"/>
      <c r="DI36" s="643"/>
      <c r="DJ36" s="643"/>
      <c r="DK36" s="644"/>
      <c r="DL36" s="648">
        <v>2076015</v>
      </c>
      <c r="DM36" s="643"/>
      <c r="DN36" s="643"/>
      <c r="DO36" s="643"/>
      <c r="DP36" s="643"/>
      <c r="DQ36" s="643"/>
      <c r="DR36" s="643"/>
      <c r="DS36" s="643"/>
      <c r="DT36" s="643"/>
      <c r="DU36" s="643"/>
      <c r="DV36" s="644"/>
      <c r="DW36" s="645">
        <v>6</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656958</v>
      </c>
      <c r="S37" s="643"/>
      <c r="T37" s="643"/>
      <c r="U37" s="643"/>
      <c r="V37" s="643"/>
      <c r="W37" s="643"/>
      <c r="X37" s="643"/>
      <c r="Y37" s="644"/>
      <c r="Z37" s="675">
        <v>0.7</v>
      </c>
      <c r="AA37" s="675"/>
      <c r="AB37" s="675"/>
      <c r="AC37" s="675"/>
      <c r="AD37" s="676" t="s">
        <v>128</v>
      </c>
      <c r="AE37" s="676"/>
      <c r="AF37" s="676"/>
      <c r="AG37" s="676"/>
      <c r="AH37" s="676"/>
      <c r="AI37" s="676"/>
      <c r="AJ37" s="676"/>
      <c r="AK37" s="676"/>
      <c r="AL37" s="645" t="s">
        <v>128</v>
      </c>
      <c r="AM37" s="646"/>
      <c r="AN37" s="646"/>
      <c r="AO37" s="677"/>
      <c r="AQ37" s="685" t="s">
        <v>329</v>
      </c>
      <c r="AR37" s="686"/>
      <c r="AS37" s="686"/>
      <c r="AT37" s="686"/>
      <c r="AU37" s="686"/>
      <c r="AV37" s="686"/>
      <c r="AW37" s="686"/>
      <c r="AX37" s="686"/>
      <c r="AY37" s="687"/>
      <c r="AZ37" s="642">
        <v>2863508</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79733</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11278</v>
      </c>
      <c r="CS37" s="661"/>
      <c r="CT37" s="661"/>
      <c r="CU37" s="661"/>
      <c r="CV37" s="661"/>
      <c r="CW37" s="661"/>
      <c r="CX37" s="661"/>
      <c r="CY37" s="662"/>
      <c r="CZ37" s="645">
        <v>0</v>
      </c>
      <c r="DA37" s="663"/>
      <c r="DB37" s="663"/>
      <c r="DC37" s="664"/>
      <c r="DD37" s="648">
        <v>11278</v>
      </c>
      <c r="DE37" s="661"/>
      <c r="DF37" s="661"/>
      <c r="DG37" s="661"/>
      <c r="DH37" s="661"/>
      <c r="DI37" s="661"/>
      <c r="DJ37" s="661"/>
      <c r="DK37" s="662"/>
      <c r="DL37" s="648">
        <v>11278</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4861007</v>
      </c>
      <c r="S38" s="643"/>
      <c r="T38" s="643"/>
      <c r="U38" s="643"/>
      <c r="V38" s="643"/>
      <c r="W38" s="643"/>
      <c r="X38" s="643"/>
      <c r="Y38" s="644"/>
      <c r="Z38" s="675">
        <v>5.4</v>
      </c>
      <c r="AA38" s="675"/>
      <c r="AB38" s="675"/>
      <c r="AC38" s="675"/>
      <c r="AD38" s="676">
        <v>4536</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252676</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16375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5317986</v>
      </c>
      <c r="CS38" s="643"/>
      <c r="CT38" s="643"/>
      <c r="CU38" s="643"/>
      <c r="CV38" s="643"/>
      <c r="CW38" s="643"/>
      <c r="CX38" s="643"/>
      <c r="CY38" s="644"/>
      <c r="CZ38" s="645">
        <v>6</v>
      </c>
      <c r="DA38" s="663"/>
      <c r="DB38" s="663"/>
      <c r="DC38" s="664"/>
      <c r="DD38" s="648">
        <v>4246347</v>
      </c>
      <c r="DE38" s="643"/>
      <c r="DF38" s="643"/>
      <c r="DG38" s="643"/>
      <c r="DH38" s="643"/>
      <c r="DI38" s="643"/>
      <c r="DJ38" s="643"/>
      <c r="DK38" s="644"/>
      <c r="DL38" s="648">
        <v>3719675</v>
      </c>
      <c r="DM38" s="643"/>
      <c r="DN38" s="643"/>
      <c r="DO38" s="643"/>
      <c r="DP38" s="643"/>
      <c r="DQ38" s="643"/>
      <c r="DR38" s="643"/>
      <c r="DS38" s="643"/>
      <c r="DT38" s="643"/>
      <c r="DU38" s="643"/>
      <c r="DV38" s="644"/>
      <c r="DW38" s="645">
        <v>10.8</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7602885</v>
      </c>
      <c r="S39" s="643"/>
      <c r="T39" s="643"/>
      <c r="U39" s="643"/>
      <c r="V39" s="643"/>
      <c r="W39" s="643"/>
      <c r="X39" s="643"/>
      <c r="Y39" s="644"/>
      <c r="Z39" s="675">
        <v>8.4</v>
      </c>
      <c r="AA39" s="675"/>
      <c r="AB39" s="675"/>
      <c r="AC39" s="675"/>
      <c r="AD39" s="676" t="s">
        <v>128</v>
      </c>
      <c r="AE39" s="676"/>
      <c r="AF39" s="676"/>
      <c r="AG39" s="676"/>
      <c r="AH39" s="676"/>
      <c r="AI39" s="676"/>
      <c r="AJ39" s="676"/>
      <c r="AK39" s="676"/>
      <c r="AL39" s="645" t="s">
        <v>128</v>
      </c>
      <c r="AM39" s="646"/>
      <c r="AN39" s="646"/>
      <c r="AO39" s="677"/>
      <c r="AQ39" s="685" t="s">
        <v>337</v>
      </c>
      <c r="AR39" s="686"/>
      <c r="AS39" s="686"/>
      <c r="AT39" s="686"/>
      <c r="AU39" s="686"/>
      <c r="AV39" s="686"/>
      <c r="AW39" s="686"/>
      <c r="AX39" s="686"/>
      <c r="AY39" s="687"/>
      <c r="AZ39" s="642">
        <v>117746</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27516</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6765061</v>
      </c>
      <c r="CS39" s="661"/>
      <c r="CT39" s="661"/>
      <c r="CU39" s="661"/>
      <c r="CV39" s="661"/>
      <c r="CW39" s="661"/>
      <c r="CX39" s="661"/>
      <c r="CY39" s="662"/>
      <c r="CZ39" s="645">
        <v>7.6</v>
      </c>
      <c r="DA39" s="663"/>
      <c r="DB39" s="663"/>
      <c r="DC39" s="664"/>
      <c r="DD39" s="648">
        <v>3895620</v>
      </c>
      <c r="DE39" s="661"/>
      <c r="DF39" s="661"/>
      <c r="DG39" s="661"/>
      <c r="DH39" s="661"/>
      <c r="DI39" s="661"/>
      <c r="DJ39" s="661"/>
      <c r="DK39" s="662"/>
      <c r="DL39" s="648" t="s">
        <v>128</v>
      </c>
      <c r="DM39" s="661"/>
      <c r="DN39" s="661"/>
      <c r="DO39" s="661"/>
      <c r="DP39" s="661"/>
      <c r="DQ39" s="661"/>
      <c r="DR39" s="661"/>
      <c r="DS39" s="661"/>
      <c r="DT39" s="661"/>
      <c r="DU39" s="661"/>
      <c r="DV39" s="662"/>
      <c r="DW39" s="645" t="s">
        <v>242</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242</v>
      </c>
      <c r="S40" s="643"/>
      <c r="T40" s="643"/>
      <c r="U40" s="643"/>
      <c r="V40" s="643"/>
      <c r="W40" s="643"/>
      <c r="X40" s="643"/>
      <c r="Y40" s="644"/>
      <c r="Z40" s="675" t="s">
        <v>128</v>
      </c>
      <c r="AA40" s="675"/>
      <c r="AB40" s="675"/>
      <c r="AC40" s="675"/>
      <c r="AD40" s="676" t="s">
        <v>242</v>
      </c>
      <c r="AE40" s="676"/>
      <c r="AF40" s="676"/>
      <c r="AG40" s="676"/>
      <c r="AH40" s="676"/>
      <c r="AI40" s="676"/>
      <c r="AJ40" s="676"/>
      <c r="AK40" s="676"/>
      <c r="AL40" s="645" t="s">
        <v>128</v>
      </c>
      <c r="AM40" s="646"/>
      <c r="AN40" s="646"/>
      <c r="AO40" s="677"/>
      <c r="AQ40" s="685" t="s">
        <v>341</v>
      </c>
      <c r="AR40" s="686"/>
      <c r="AS40" s="686"/>
      <c r="AT40" s="686"/>
      <c r="AU40" s="686"/>
      <c r="AV40" s="686"/>
      <c r="AW40" s="686"/>
      <c r="AX40" s="686"/>
      <c r="AY40" s="687"/>
      <c r="AZ40" s="642">
        <v>7400</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107</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1185668</v>
      </c>
      <c r="CS40" s="643"/>
      <c r="CT40" s="643"/>
      <c r="CU40" s="643"/>
      <c r="CV40" s="643"/>
      <c r="CW40" s="643"/>
      <c r="CX40" s="643"/>
      <c r="CY40" s="644"/>
      <c r="CZ40" s="645">
        <v>1.3</v>
      </c>
      <c r="DA40" s="663"/>
      <c r="DB40" s="663"/>
      <c r="DC40" s="664"/>
      <c r="DD40" s="648">
        <v>590668</v>
      </c>
      <c r="DE40" s="643"/>
      <c r="DF40" s="643"/>
      <c r="DG40" s="643"/>
      <c r="DH40" s="643"/>
      <c r="DI40" s="643"/>
      <c r="DJ40" s="643"/>
      <c r="DK40" s="644"/>
      <c r="DL40" s="648">
        <v>381936</v>
      </c>
      <c r="DM40" s="643"/>
      <c r="DN40" s="643"/>
      <c r="DO40" s="643"/>
      <c r="DP40" s="643"/>
      <c r="DQ40" s="643"/>
      <c r="DR40" s="643"/>
      <c r="DS40" s="643"/>
      <c r="DT40" s="643"/>
      <c r="DU40" s="643"/>
      <c r="DV40" s="644"/>
      <c r="DW40" s="645">
        <v>1.1000000000000001</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346</v>
      </c>
      <c r="AR41" s="686"/>
      <c r="AS41" s="686"/>
      <c r="AT41" s="686"/>
      <c r="AU41" s="686"/>
      <c r="AV41" s="686"/>
      <c r="AW41" s="686"/>
      <c r="AX41" s="686"/>
      <c r="AY41" s="687"/>
      <c r="AZ41" s="642">
        <v>1267244</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2</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1256424</v>
      </c>
      <c r="S42" s="643"/>
      <c r="T42" s="643"/>
      <c r="U42" s="643"/>
      <c r="V42" s="643"/>
      <c r="W42" s="643"/>
      <c r="X42" s="643"/>
      <c r="Y42" s="644"/>
      <c r="Z42" s="675">
        <v>1.4</v>
      </c>
      <c r="AA42" s="675"/>
      <c r="AB42" s="675"/>
      <c r="AC42" s="675"/>
      <c r="AD42" s="676" t="s">
        <v>350</v>
      </c>
      <c r="AE42" s="676"/>
      <c r="AF42" s="676"/>
      <c r="AG42" s="676"/>
      <c r="AH42" s="676"/>
      <c r="AI42" s="676"/>
      <c r="AJ42" s="676"/>
      <c r="AK42" s="676"/>
      <c r="AL42" s="645" t="s">
        <v>350</v>
      </c>
      <c r="AM42" s="646"/>
      <c r="AN42" s="646"/>
      <c r="AO42" s="677"/>
      <c r="AQ42" s="678" t="s">
        <v>351</v>
      </c>
      <c r="AR42" s="679"/>
      <c r="AS42" s="679"/>
      <c r="AT42" s="679"/>
      <c r="AU42" s="679"/>
      <c r="AV42" s="679"/>
      <c r="AW42" s="679"/>
      <c r="AX42" s="679"/>
      <c r="AY42" s="680"/>
      <c r="AZ42" s="626">
        <v>4050998</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376</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10712491</v>
      </c>
      <c r="CS42" s="643"/>
      <c r="CT42" s="643"/>
      <c r="CU42" s="643"/>
      <c r="CV42" s="643"/>
      <c r="CW42" s="643"/>
      <c r="CX42" s="643"/>
      <c r="CY42" s="644"/>
      <c r="CZ42" s="645">
        <v>12</v>
      </c>
      <c r="DA42" s="646"/>
      <c r="DB42" s="646"/>
      <c r="DC42" s="647"/>
      <c r="DD42" s="648">
        <v>1125521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90651699</v>
      </c>
      <c r="S43" s="665"/>
      <c r="T43" s="665"/>
      <c r="U43" s="665"/>
      <c r="V43" s="665"/>
      <c r="W43" s="665"/>
      <c r="X43" s="665"/>
      <c r="Y43" s="666"/>
      <c r="Z43" s="667">
        <v>100</v>
      </c>
      <c r="AA43" s="667"/>
      <c r="AB43" s="667"/>
      <c r="AC43" s="667"/>
      <c r="AD43" s="668">
        <v>33147504</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166634</v>
      </c>
      <c r="CS43" s="661"/>
      <c r="CT43" s="661"/>
      <c r="CU43" s="661"/>
      <c r="CV43" s="661"/>
      <c r="CW43" s="661"/>
      <c r="CX43" s="661"/>
      <c r="CY43" s="662"/>
      <c r="CZ43" s="645">
        <v>0.2</v>
      </c>
      <c r="DA43" s="663"/>
      <c r="DB43" s="663"/>
      <c r="DC43" s="664"/>
      <c r="DD43" s="648">
        <v>164349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9919762</v>
      </c>
      <c r="CS44" s="643"/>
      <c r="CT44" s="643"/>
      <c r="CU44" s="643"/>
      <c r="CV44" s="643"/>
      <c r="CW44" s="643"/>
      <c r="CX44" s="643"/>
      <c r="CY44" s="644"/>
      <c r="CZ44" s="645">
        <v>11.1</v>
      </c>
      <c r="DA44" s="646"/>
      <c r="DB44" s="646"/>
      <c r="DC44" s="647"/>
      <c r="DD44" s="648">
        <v>989151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2801443</v>
      </c>
      <c r="CS45" s="661"/>
      <c r="CT45" s="661"/>
      <c r="CU45" s="661"/>
      <c r="CV45" s="661"/>
      <c r="CW45" s="661"/>
      <c r="CX45" s="661"/>
      <c r="CY45" s="662"/>
      <c r="CZ45" s="645">
        <v>3.1</v>
      </c>
      <c r="DA45" s="663"/>
      <c r="DB45" s="663"/>
      <c r="DC45" s="664"/>
      <c r="DD45" s="648">
        <v>55952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6716342</v>
      </c>
      <c r="CS46" s="643"/>
      <c r="CT46" s="643"/>
      <c r="CU46" s="643"/>
      <c r="CV46" s="643"/>
      <c r="CW46" s="643"/>
      <c r="CX46" s="643"/>
      <c r="CY46" s="644"/>
      <c r="CZ46" s="645">
        <v>7.5</v>
      </c>
      <c r="DA46" s="646"/>
      <c r="DB46" s="646"/>
      <c r="DC46" s="647"/>
      <c r="DD46" s="648">
        <v>922844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792729</v>
      </c>
      <c r="CS47" s="661"/>
      <c r="CT47" s="661"/>
      <c r="CU47" s="661"/>
      <c r="CV47" s="661"/>
      <c r="CW47" s="661"/>
      <c r="CX47" s="661"/>
      <c r="CY47" s="662"/>
      <c r="CZ47" s="645">
        <v>0.9</v>
      </c>
      <c r="DA47" s="663"/>
      <c r="DB47" s="663"/>
      <c r="DC47" s="664"/>
      <c r="DD47" s="648">
        <v>136370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350</v>
      </c>
      <c r="CS48" s="643"/>
      <c r="CT48" s="643"/>
      <c r="CU48" s="643"/>
      <c r="CV48" s="643"/>
      <c r="CW48" s="643"/>
      <c r="CX48" s="643"/>
      <c r="CY48" s="644"/>
      <c r="CZ48" s="645" t="s">
        <v>350</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88985943</v>
      </c>
      <c r="CS49" s="627"/>
      <c r="CT49" s="627"/>
      <c r="CU49" s="627"/>
      <c r="CV49" s="627"/>
      <c r="CW49" s="627"/>
      <c r="CX49" s="627"/>
      <c r="CY49" s="628"/>
      <c r="CZ49" s="629">
        <v>100</v>
      </c>
      <c r="DA49" s="630"/>
      <c r="DB49" s="630"/>
      <c r="DC49" s="631"/>
      <c r="DD49" s="632">
        <v>41903472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8jMnge8ZttATLopB+m/5FRIxK9kUqt2/QVb1OHxxhJofaFP6CJ+n6RQvi8A0qT4Jj2B44j8AdrVEsMQdYA1vLQ==" saltValue="7qoRag3c9ddsie7hywa5g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89980</v>
      </c>
      <c r="R7" s="1162"/>
      <c r="S7" s="1162"/>
      <c r="T7" s="1162"/>
      <c r="U7" s="1162"/>
      <c r="V7" s="1162">
        <v>88358</v>
      </c>
      <c r="W7" s="1162"/>
      <c r="X7" s="1162"/>
      <c r="Y7" s="1162"/>
      <c r="Z7" s="1162"/>
      <c r="AA7" s="1162">
        <v>1622</v>
      </c>
      <c r="AB7" s="1162"/>
      <c r="AC7" s="1162"/>
      <c r="AD7" s="1162"/>
      <c r="AE7" s="1163"/>
      <c r="AF7" s="1164">
        <v>1534</v>
      </c>
      <c r="AG7" s="1165"/>
      <c r="AH7" s="1165"/>
      <c r="AI7" s="1165"/>
      <c r="AJ7" s="1166"/>
      <c r="AK7" s="1148">
        <v>4309</v>
      </c>
      <c r="AL7" s="1149"/>
      <c r="AM7" s="1149"/>
      <c r="AN7" s="1149"/>
      <c r="AO7" s="1149"/>
      <c r="AP7" s="1149">
        <v>84538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604</v>
      </c>
      <c r="BS7" s="1152" t="s">
        <v>596</v>
      </c>
      <c r="BT7" s="1153"/>
      <c r="BU7" s="1153"/>
      <c r="BV7" s="1153"/>
      <c r="BW7" s="1153"/>
      <c r="BX7" s="1153"/>
      <c r="BY7" s="1153"/>
      <c r="BZ7" s="1153"/>
      <c r="CA7" s="1153"/>
      <c r="CB7" s="1153"/>
      <c r="CC7" s="1153"/>
      <c r="CD7" s="1153"/>
      <c r="CE7" s="1153"/>
      <c r="CF7" s="1153"/>
      <c r="CG7" s="1154"/>
      <c r="CH7" s="1145">
        <v>2</v>
      </c>
      <c r="CI7" s="1146"/>
      <c r="CJ7" s="1146"/>
      <c r="CK7" s="1146"/>
      <c r="CL7" s="1147"/>
      <c r="CM7" s="1145">
        <v>374</v>
      </c>
      <c r="CN7" s="1146"/>
      <c r="CO7" s="1146"/>
      <c r="CP7" s="1146"/>
      <c r="CQ7" s="1147"/>
      <c r="CR7" s="1145">
        <v>5</v>
      </c>
      <c r="CS7" s="1146"/>
      <c r="CT7" s="1146"/>
      <c r="CU7" s="1146"/>
      <c r="CV7" s="1147"/>
      <c r="CW7" s="1145" t="s">
        <v>517</v>
      </c>
      <c r="CX7" s="1146"/>
      <c r="CY7" s="1146"/>
      <c r="CZ7" s="1146"/>
      <c r="DA7" s="1147"/>
      <c r="DB7" s="1145" t="s">
        <v>517</v>
      </c>
      <c r="DC7" s="1146"/>
      <c r="DD7" s="1146"/>
      <c r="DE7" s="1146"/>
      <c r="DF7" s="1147"/>
      <c r="DG7" s="1145">
        <v>2929</v>
      </c>
      <c r="DH7" s="1146"/>
      <c r="DI7" s="1146"/>
      <c r="DJ7" s="1146"/>
      <c r="DK7" s="1147"/>
      <c r="DL7" s="1145" t="s">
        <v>517</v>
      </c>
      <c r="DM7" s="1146"/>
      <c r="DN7" s="1146"/>
      <c r="DO7" s="1146"/>
      <c r="DP7" s="1147"/>
      <c r="DQ7" s="1145">
        <v>1029</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282</v>
      </c>
      <c r="R8" s="1101"/>
      <c r="S8" s="1101"/>
      <c r="T8" s="1101"/>
      <c r="U8" s="1101"/>
      <c r="V8" s="1101">
        <v>282</v>
      </c>
      <c r="W8" s="1101"/>
      <c r="X8" s="1101"/>
      <c r="Y8" s="1101"/>
      <c r="Z8" s="1101"/>
      <c r="AA8" s="1101" t="s">
        <v>517</v>
      </c>
      <c r="AB8" s="1101"/>
      <c r="AC8" s="1101"/>
      <c r="AD8" s="1101"/>
      <c r="AE8" s="1102"/>
      <c r="AF8" s="1076" t="s">
        <v>128</v>
      </c>
      <c r="AG8" s="1077"/>
      <c r="AH8" s="1077"/>
      <c r="AI8" s="1077"/>
      <c r="AJ8" s="1078"/>
      <c r="AK8" s="1143">
        <v>25</v>
      </c>
      <c r="AL8" s="1144"/>
      <c r="AM8" s="1144"/>
      <c r="AN8" s="1144"/>
      <c r="AO8" s="1144"/>
      <c r="AP8" s="1144">
        <v>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597</v>
      </c>
      <c r="BT8" s="1072"/>
      <c r="BU8" s="1072"/>
      <c r="BV8" s="1072"/>
      <c r="BW8" s="1072"/>
      <c r="BX8" s="1072"/>
      <c r="BY8" s="1072"/>
      <c r="BZ8" s="1072"/>
      <c r="CA8" s="1072"/>
      <c r="CB8" s="1072"/>
      <c r="CC8" s="1072"/>
      <c r="CD8" s="1072"/>
      <c r="CE8" s="1072"/>
      <c r="CF8" s="1072"/>
      <c r="CG8" s="1073"/>
      <c r="CH8" s="1046">
        <v>5</v>
      </c>
      <c r="CI8" s="1047"/>
      <c r="CJ8" s="1047"/>
      <c r="CK8" s="1047"/>
      <c r="CL8" s="1048"/>
      <c r="CM8" s="1046">
        <v>129</v>
      </c>
      <c r="CN8" s="1047"/>
      <c r="CO8" s="1047"/>
      <c r="CP8" s="1047"/>
      <c r="CQ8" s="1048"/>
      <c r="CR8" s="1046">
        <v>30</v>
      </c>
      <c r="CS8" s="1047"/>
      <c r="CT8" s="1047"/>
      <c r="CU8" s="1047"/>
      <c r="CV8" s="1048"/>
      <c r="CW8" s="1046">
        <v>13</v>
      </c>
      <c r="CX8" s="1047"/>
      <c r="CY8" s="1047"/>
      <c r="CZ8" s="1047"/>
      <c r="DA8" s="1048"/>
      <c r="DB8" s="1046" t="s">
        <v>517</v>
      </c>
      <c r="DC8" s="1047"/>
      <c r="DD8" s="1047"/>
      <c r="DE8" s="1047"/>
      <c r="DF8" s="1048"/>
      <c r="DG8" s="1046" t="s">
        <v>517</v>
      </c>
      <c r="DH8" s="1047"/>
      <c r="DI8" s="1047"/>
      <c r="DJ8" s="1047"/>
      <c r="DK8" s="1048"/>
      <c r="DL8" s="1046" t="s">
        <v>517</v>
      </c>
      <c r="DM8" s="1047"/>
      <c r="DN8" s="1047"/>
      <c r="DO8" s="1047"/>
      <c r="DP8" s="1048"/>
      <c r="DQ8" s="1046" t="s">
        <v>517</v>
      </c>
      <c r="DR8" s="1047"/>
      <c r="DS8" s="1047"/>
      <c r="DT8" s="1047"/>
      <c r="DU8" s="1048"/>
      <c r="DV8" s="1049"/>
      <c r="DW8" s="1050"/>
      <c r="DX8" s="1050"/>
      <c r="DY8" s="1050"/>
      <c r="DZ8" s="1051"/>
      <c r="EA8" s="256"/>
    </row>
    <row r="9" spans="1:131" s="257" customFormat="1" ht="26.25" customHeight="1" x14ac:dyDescent="0.15">
      <c r="A9" s="263">
        <v>3</v>
      </c>
      <c r="B9" s="1094" t="s">
        <v>389</v>
      </c>
      <c r="C9" s="1095"/>
      <c r="D9" s="1095"/>
      <c r="E9" s="1095"/>
      <c r="F9" s="1095"/>
      <c r="G9" s="1095"/>
      <c r="H9" s="1095"/>
      <c r="I9" s="1095"/>
      <c r="J9" s="1095"/>
      <c r="K9" s="1095"/>
      <c r="L9" s="1095"/>
      <c r="M9" s="1095"/>
      <c r="N9" s="1095"/>
      <c r="O9" s="1095"/>
      <c r="P9" s="1096"/>
      <c r="Q9" s="1100">
        <v>599</v>
      </c>
      <c r="R9" s="1101"/>
      <c r="S9" s="1101"/>
      <c r="T9" s="1101"/>
      <c r="U9" s="1101"/>
      <c r="V9" s="1101">
        <v>556</v>
      </c>
      <c r="W9" s="1101"/>
      <c r="X9" s="1101"/>
      <c r="Y9" s="1101"/>
      <c r="Z9" s="1101"/>
      <c r="AA9" s="1101">
        <v>43</v>
      </c>
      <c r="AB9" s="1101"/>
      <c r="AC9" s="1101"/>
      <c r="AD9" s="1101"/>
      <c r="AE9" s="1102"/>
      <c r="AF9" s="1076">
        <v>43</v>
      </c>
      <c r="AG9" s="1077"/>
      <c r="AH9" s="1077"/>
      <c r="AI9" s="1077"/>
      <c r="AJ9" s="1078"/>
      <c r="AK9" s="1143" t="s">
        <v>517</v>
      </c>
      <c r="AL9" s="1144"/>
      <c r="AM9" s="1144"/>
      <c r="AN9" s="1144"/>
      <c r="AO9" s="1144"/>
      <c r="AP9" s="1144" t="s">
        <v>517</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598</v>
      </c>
      <c r="BT9" s="1072"/>
      <c r="BU9" s="1072"/>
      <c r="BV9" s="1072"/>
      <c r="BW9" s="1072"/>
      <c r="BX9" s="1072"/>
      <c r="BY9" s="1072"/>
      <c r="BZ9" s="1072"/>
      <c r="CA9" s="1072"/>
      <c r="CB9" s="1072"/>
      <c r="CC9" s="1072"/>
      <c r="CD9" s="1072"/>
      <c r="CE9" s="1072"/>
      <c r="CF9" s="1072"/>
      <c r="CG9" s="1073"/>
      <c r="CH9" s="1046">
        <v>23</v>
      </c>
      <c r="CI9" s="1047"/>
      <c r="CJ9" s="1047"/>
      <c r="CK9" s="1047"/>
      <c r="CL9" s="1048"/>
      <c r="CM9" s="1046">
        <v>34</v>
      </c>
      <c r="CN9" s="1047"/>
      <c r="CO9" s="1047"/>
      <c r="CP9" s="1047"/>
      <c r="CQ9" s="1048"/>
      <c r="CR9" s="1046">
        <v>5</v>
      </c>
      <c r="CS9" s="1047"/>
      <c r="CT9" s="1047"/>
      <c r="CU9" s="1047"/>
      <c r="CV9" s="1048"/>
      <c r="CW9" s="1046" t="s">
        <v>517</v>
      </c>
      <c r="CX9" s="1047"/>
      <c r="CY9" s="1047"/>
      <c r="CZ9" s="1047"/>
      <c r="DA9" s="1048"/>
      <c r="DB9" s="1046" t="s">
        <v>517</v>
      </c>
      <c r="DC9" s="1047"/>
      <c r="DD9" s="1047"/>
      <c r="DE9" s="1047"/>
      <c r="DF9" s="1048"/>
      <c r="DG9" s="1046" t="s">
        <v>517</v>
      </c>
      <c r="DH9" s="1047"/>
      <c r="DI9" s="1047"/>
      <c r="DJ9" s="1047"/>
      <c r="DK9" s="1048"/>
      <c r="DL9" s="1046" t="s">
        <v>517</v>
      </c>
      <c r="DM9" s="1047"/>
      <c r="DN9" s="1047"/>
      <c r="DO9" s="1047"/>
      <c r="DP9" s="1048"/>
      <c r="DQ9" s="1046" t="s">
        <v>517</v>
      </c>
      <c r="DR9" s="1047"/>
      <c r="DS9" s="1047"/>
      <c r="DT9" s="1047"/>
      <c r="DU9" s="1048"/>
      <c r="DV9" s="1049"/>
      <c r="DW9" s="1050"/>
      <c r="DX9" s="1050"/>
      <c r="DY9" s="1050"/>
      <c r="DZ9" s="1051"/>
      <c r="EA9" s="256"/>
    </row>
    <row r="10" spans="1:131" s="257" customFormat="1" ht="26.25" customHeight="1" x14ac:dyDescent="0.15">
      <c r="A10" s="263">
        <v>4</v>
      </c>
      <c r="B10" s="1094" t="s">
        <v>390</v>
      </c>
      <c r="C10" s="1095"/>
      <c r="D10" s="1095"/>
      <c r="E10" s="1095"/>
      <c r="F10" s="1095"/>
      <c r="G10" s="1095"/>
      <c r="H10" s="1095"/>
      <c r="I10" s="1095"/>
      <c r="J10" s="1095"/>
      <c r="K10" s="1095"/>
      <c r="L10" s="1095"/>
      <c r="M10" s="1095"/>
      <c r="N10" s="1095"/>
      <c r="O10" s="1095"/>
      <c r="P10" s="1096"/>
      <c r="Q10" s="1100">
        <v>79</v>
      </c>
      <c r="R10" s="1101"/>
      <c r="S10" s="1101"/>
      <c r="T10" s="1101"/>
      <c r="U10" s="1101"/>
      <c r="V10" s="1101">
        <v>79</v>
      </c>
      <c r="W10" s="1101"/>
      <c r="X10" s="1101"/>
      <c r="Y10" s="1101"/>
      <c r="Z10" s="1101"/>
      <c r="AA10" s="1101">
        <v>1</v>
      </c>
      <c r="AB10" s="1101"/>
      <c r="AC10" s="1101"/>
      <c r="AD10" s="1101"/>
      <c r="AE10" s="1102"/>
      <c r="AF10" s="1076">
        <v>1</v>
      </c>
      <c r="AG10" s="1077"/>
      <c r="AH10" s="1077"/>
      <c r="AI10" s="1077"/>
      <c r="AJ10" s="1078"/>
      <c r="AK10" s="1143">
        <v>2</v>
      </c>
      <c r="AL10" s="1144"/>
      <c r="AM10" s="1144"/>
      <c r="AN10" s="1144"/>
      <c r="AO10" s="1144"/>
      <c r="AP10" s="1144" t="s">
        <v>517</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599</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66</v>
      </c>
      <c r="CN10" s="1047"/>
      <c r="CO10" s="1047"/>
      <c r="CP10" s="1047"/>
      <c r="CQ10" s="1048"/>
      <c r="CR10" s="1046">
        <v>30</v>
      </c>
      <c r="CS10" s="1047"/>
      <c r="CT10" s="1047"/>
      <c r="CU10" s="1047"/>
      <c r="CV10" s="1048"/>
      <c r="CW10" s="1046" t="s">
        <v>517</v>
      </c>
      <c r="CX10" s="1047"/>
      <c r="CY10" s="1047"/>
      <c r="CZ10" s="1047"/>
      <c r="DA10" s="1048"/>
      <c r="DB10" s="1046" t="s">
        <v>517</v>
      </c>
      <c r="DC10" s="1047"/>
      <c r="DD10" s="1047"/>
      <c r="DE10" s="1047"/>
      <c r="DF10" s="1048"/>
      <c r="DG10" s="1046" t="s">
        <v>517</v>
      </c>
      <c r="DH10" s="1047"/>
      <c r="DI10" s="1047"/>
      <c r="DJ10" s="1047"/>
      <c r="DK10" s="1048"/>
      <c r="DL10" s="1046" t="s">
        <v>517</v>
      </c>
      <c r="DM10" s="1047"/>
      <c r="DN10" s="1047"/>
      <c r="DO10" s="1047"/>
      <c r="DP10" s="1048"/>
      <c r="DQ10" s="1046" t="s">
        <v>517</v>
      </c>
      <c r="DR10" s="1047"/>
      <c r="DS10" s="1047"/>
      <c r="DT10" s="1047"/>
      <c r="DU10" s="1048"/>
      <c r="DV10" s="1049"/>
      <c r="DW10" s="1050"/>
      <c r="DX10" s="1050"/>
      <c r="DY10" s="1050"/>
      <c r="DZ10" s="1051"/>
      <c r="EA10" s="256"/>
    </row>
    <row r="11" spans="1:131" s="257" customFormat="1" ht="26.25" customHeight="1" x14ac:dyDescent="0.15">
      <c r="A11" s="263">
        <v>5</v>
      </c>
      <c r="B11" s="1094" t="s">
        <v>391</v>
      </c>
      <c r="C11" s="1095"/>
      <c r="D11" s="1095"/>
      <c r="E11" s="1095"/>
      <c r="F11" s="1095"/>
      <c r="G11" s="1095"/>
      <c r="H11" s="1095"/>
      <c r="I11" s="1095"/>
      <c r="J11" s="1095"/>
      <c r="K11" s="1095"/>
      <c r="L11" s="1095"/>
      <c r="M11" s="1095"/>
      <c r="N11" s="1095"/>
      <c r="O11" s="1095"/>
      <c r="P11" s="1096"/>
      <c r="Q11" s="1100">
        <v>0</v>
      </c>
      <c r="R11" s="1101"/>
      <c r="S11" s="1101"/>
      <c r="T11" s="1101"/>
      <c r="U11" s="1101"/>
      <c r="V11" s="1101">
        <v>0</v>
      </c>
      <c r="W11" s="1101"/>
      <c r="X11" s="1101"/>
      <c r="Y11" s="1101"/>
      <c r="Z11" s="1101"/>
      <c r="AA11" s="1101" t="s">
        <v>517</v>
      </c>
      <c r="AB11" s="1101"/>
      <c r="AC11" s="1101"/>
      <c r="AD11" s="1101"/>
      <c r="AE11" s="1102"/>
      <c r="AF11" s="1076" t="s">
        <v>128</v>
      </c>
      <c r="AG11" s="1077"/>
      <c r="AH11" s="1077"/>
      <c r="AI11" s="1077"/>
      <c r="AJ11" s="1078"/>
      <c r="AK11" s="1143" t="s">
        <v>517</v>
      </c>
      <c r="AL11" s="1144"/>
      <c r="AM11" s="1144"/>
      <c r="AN11" s="1144"/>
      <c r="AO11" s="1144"/>
      <c r="AP11" s="1144" t="s">
        <v>517</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600</v>
      </c>
      <c r="BT11" s="1072"/>
      <c r="BU11" s="1072"/>
      <c r="BV11" s="1072"/>
      <c r="BW11" s="1072"/>
      <c r="BX11" s="1072"/>
      <c r="BY11" s="1072"/>
      <c r="BZ11" s="1072"/>
      <c r="CA11" s="1072"/>
      <c r="CB11" s="1072"/>
      <c r="CC11" s="1072"/>
      <c r="CD11" s="1072"/>
      <c r="CE11" s="1072"/>
      <c r="CF11" s="1072"/>
      <c r="CG11" s="1073"/>
      <c r="CH11" s="1046">
        <v>1</v>
      </c>
      <c r="CI11" s="1047"/>
      <c r="CJ11" s="1047"/>
      <c r="CK11" s="1047"/>
      <c r="CL11" s="1048"/>
      <c r="CM11" s="1046">
        <v>32</v>
      </c>
      <c r="CN11" s="1047"/>
      <c r="CO11" s="1047"/>
      <c r="CP11" s="1047"/>
      <c r="CQ11" s="1048"/>
      <c r="CR11" s="1046">
        <v>5</v>
      </c>
      <c r="CS11" s="1047"/>
      <c r="CT11" s="1047"/>
      <c r="CU11" s="1047"/>
      <c r="CV11" s="1048"/>
      <c r="CW11" s="1046" t="s">
        <v>517</v>
      </c>
      <c r="CX11" s="1047"/>
      <c r="CY11" s="1047"/>
      <c r="CZ11" s="1047"/>
      <c r="DA11" s="1048"/>
      <c r="DB11" s="1046" t="s">
        <v>517</v>
      </c>
      <c r="DC11" s="1047"/>
      <c r="DD11" s="1047"/>
      <c r="DE11" s="1047"/>
      <c r="DF11" s="1048"/>
      <c r="DG11" s="1046" t="s">
        <v>517</v>
      </c>
      <c r="DH11" s="1047"/>
      <c r="DI11" s="1047"/>
      <c r="DJ11" s="1047"/>
      <c r="DK11" s="1048"/>
      <c r="DL11" s="1046" t="s">
        <v>517</v>
      </c>
      <c r="DM11" s="1047"/>
      <c r="DN11" s="1047"/>
      <c r="DO11" s="1047"/>
      <c r="DP11" s="1048"/>
      <c r="DQ11" s="1046" t="s">
        <v>517</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601</v>
      </c>
      <c r="BT12" s="1072"/>
      <c r="BU12" s="1072"/>
      <c r="BV12" s="1072"/>
      <c r="BW12" s="1072"/>
      <c r="BX12" s="1072"/>
      <c r="BY12" s="1072"/>
      <c r="BZ12" s="1072"/>
      <c r="CA12" s="1072"/>
      <c r="CB12" s="1072"/>
      <c r="CC12" s="1072"/>
      <c r="CD12" s="1072"/>
      <c r="CE12" s="1072"/>
      <c r="CF12" s="1072"/>
      <c r="CG12" s="1073"/>
      <c r="CH12" s="1046">
        <v>-16</v>
      </c>
      <c r="CI12" s="1047"/>
      <c r="CJ12" s="1047"/>
      <c r="CK12" s="1047"/>
      <c r="CL12" s="1048"/>
      <c r="CM12" s="1046">
        <v>34</v>
      </c>
      <c r="CN12" s="1047"/>
      <c r="CO12" s="1047"/>
      <c r="CP12" s="1047"/>
      <c r="CQ12" s="1048"/>
      <c r="CR12" s="1046">
        <v>21</v>
      </c>
      <c r="CS12" s="1047"/>
      <c r="CT12" s="1047"/>
      <c r="CU12" s="1047"/>
      <c r="CV12" s="1048"/>
      <c r="CW12" s="1046" t="s">
        <v>517</v>
      </c>
      <c r="CX12" s="1047"/>
      <c r="CY12" s="1047"/>
      <c r="CZ12" s="1047"/>
      <c r="DA12" s="1048"/>
      <c r="DB12" s="1046" t="s">
        <v>517</v>
      </c>
      <c r="DC12" s="1047"/>
      <c r="DD12" s="1047"/>
      <c r="DE12" s="1047"/>
      <c r="DF12" s="1048"/>
      <c r="DG12" s="1046" t="s">
        <v>517</v>
      </c>
      <c r="DH12" s="1047"/>
      <c r="DI12" s="1047"/>
      <c r="DJ12" s="1047"/>
      <c r="DK12" s="1048"/>
      <c r="DL12" s="1046" t="s">
        <v>517</v>
      </c>
      <c r="DM12" s="1047"/>
      <c r="DN12" s="1047"/>
      <c r="DO12" s="1047"/>
      <c r="DP12" s="1048"/>
      <c r="DQ12" s="1046" t="s">
        <v>517</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602</v>
      </c>
      <c r="BT13" s="1072"/>
      <c r="BU13" s="1072"/>
      <c r="BV13" s="1072"/>
      <c r="BW13" s="1072"/>
      <c r="BX13" s="1072"/>
      <c r="BY13" s="1072"/>
      <c r="BZ13" s="1072"/>
      <c r="CA13" s="1072"/>
      <c r="CB13" s="1072"/>
      <c r="CC13" s="1072"/>
      <c r="CD13" s="1072"/>
      <c r="CE13" s="1072"/>
      <c r="CF13" s="1072"/>
      <c r="CG13" s="1073"/>
      <c r="CH13" s="1046">
        <v>5</v>
      </c>
      <c r="CI13" s="1047"/>
      <c r="CJ13" s="1047"/>
      <c r="CK13" s="1047"/>
      <c r="CL13" s="1048"/>
      <c r="CM13" s="1046">
        <v>9</v>
      </c>
      <c r="CN13" s="1047"/>
      <c r="CO13" s="1047"/>
      <c r="CP13" s="1047"/>
      <c r="CQ13" s="1048"/>
      <c r="CR13" s="1046">
        <v>50</v>
      </c>
      <c r="CS13" s="1047"/>
      <c r="CT13" s="1047"/>
      <c r="CU13" s="1047"/>
      <c r="CV13" s="1048"/>
      <c r="CW13" s="1046" t="s">
        <v>517</v>
      </c>
      <c r="CX13" s="1047"/>
      <c r="CY13" s="1047"/>
      <c r="CZ13" s="1047"/>
      <c r="DA13" s="1048"/>
      <c r="DB13" s="1046" t="s">
        <v>517</v>
      </c>
      <c r="DC13" s="1047"/>
      <c r="DD13" s="1047"/>
      <c r="DE13" s="1047"/>
      <c r="DF13" s="1048"/>
      <c r="DG13" s="1046" t="s">
        <v>517</v>
      </c>
      <c r="DH13" s="1047"/>
      <c r="DI13" s="1047"/>
      <c r="DJ13" s="1047"/>
      <c r="DK13" s="1048"/>
      <c r="DL13" s="1046" t="s">
        <v>517</v>
      </c>
      <c r="DM13" s="1047"/>
      <c r="DN13" s="1047"/>
      <c r="DO13" s="1047"/>
      <c r="DP13" s="1048"/>
      <c r="DQ13" s="1046" t="s">
        <v>517</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603</v>
      </c>
      <c r="BT14" s="1072"/>
      <c r="BU14" s="1072"/>
      <c r="BV14" s="1072"/>
      <c r="BW14" s="1072"/>
      <c r="BX14" s="1072"/>
      <c r="BY14" s="1072"/>
      <c r="BZ14" s="1072"/>
      <c r="CA14" s="1072"/>
      <c r="CB14" s="1072"/>
      <c r="CC14" s="1072"/>
      <c r="CD14" s="1072"/>
      <c r="CE14" s="1072"/>
      <c r="CF14" s="1072"/>
      <c r="CG14" s="1073"/>
      <c r="CH14" s="1046">
        <v>1</v>
      </c>
      <c r="CI14" s="1047"/>
      <c r="CJ14" s="1047"/>
      <c r="CK14" s="1047"/>
      <c r="CL14" s="1048"/>
      <c r="CM14" s="1046">
        <v>71</v>
      </c>
      <c r="CN14" s="1047"/>
      <c r="CO14" s="1047"/>
      <c r="CP14" s="1047"/>
      <c r="CQ14" s="1048"/>
      <c r="CR14" s="1046">
        <v>20</v>
      </c>
      <c r="CS14" s="1047"/>
      <c r="CT14" s="1047"/>
      <c r="CU14" s="1047"/>
      <c r="CV14" s="1048"/>
      <c r="CW14" s="1046">
        <v>26</v>
      </c>
      <c r="CX14" s="1047"/>
      <c r="CY14" s="1047"/>
      <c r="CZ14" s="1047"/>
      <c r="DA14" s="1048"/>
      <c r="DB14" s="1046" t="s">
        <v>517</v>
      </c>
      <c r="DC14" s="1047"/>
      <c r="DD14" s="1047"/>
      <c r="DE14" s="1047"/>
      <c r="DF14" s="1048"/>
      <c r="DG14" s="1046" t="s">
        <v>517</v>
      </c>
      <c r="DH14" s="1047"/>
      <c r="DI14" s="1047"/>
      <c r="DJ14" s="1047"/>
      <c r="DK14" s="1048"/>
      <c r="DL14" s="1046" t="s">
        <v>517</v>
      </c>
      <c r="DM14" s="1047"/>
      <c r="DN14" s="1047"/>
      <c r="DO14" s="1047"/>
      <c r="DP14" s="1048"/>
      <c r="DQ14" s="1046" t="s">
        <v>517</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90652</v>
      </c>
      <c r="R23" s="1126"/>
      <c r="S23" s="1126"/>
      <c r="T23" s="1126"/>
      <c r="U23" s="1126"/>
      <c r="V23" s="1126">
        <v>88986</v>
      </c>
      <c r="W23" s="1126"/>
      <c r="X23" s="1126"/>
      <c r="Y23" s="1126"/>
      <c r="Z23" s="1126"/>
      <c r="AA23" s="1126">
        <v>1666</v>
      </c>
      <c r="AB23" s="1126"/>
      <c r="AC23" s="1126"/>
      <c r="AD23" s="1126"/>
      <c r="AE23" s="1127"/>
      <c r="AF23" s="1128">
        <v>1578</v>
      </c>
      <c r="AG23" s="1126"/>
      <c r="AH23" s="1126"/>
      <c r="AI23" s="1126"/>
      <c r="AJ23" s="1129"/>
      <c r="AK23" s="1130"/>
      <c r="AL23" s="1131"/>
      <c r="AM23" s="1131"/>
      <c r="AN23" s="1131"/>
      <c r="AO23" s="1131"/>
      <c r="AP23" s="1126">
        <v>84539</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15676</v>
      </c>
      <c r="R28" s="1111"/>
      <c r="S28" s="1111"/>
      <c r="T28" s="1111"/>
      <c r="U28" s="1111"/>
      <c r="V28" s="1111">
        <v>15403</v>
      </c>
      <c r="W28" s="1111"/>
      <c r="X28" s="1111"/>
      <c r="Y28" s="1111"/>
      <c r="Z28" s="1111"/>
      <c r="AA28" s="1111">
        <v>273</v>
      </c>
      <c r="AB28" s="1111"/>
      <c r="AC28" s="1111"/>
      <c r="AD28" s="1111"/>
      <c r="AE28" s="1112"/>
      <c r="AF28" s="1113">
        <v>273</v>
      </c>
      <c r="AG28" s="1111"/>
      <c r="AH28" s="1111"/>
      <c r="AI28" s="1111"/>
      <c r="AJ28" s="1114"/>
      <c r="AK28" s="1115">
        <v>1267</v>
      </c>
      <c r="AL28" s="1103"/>
      <c r="AM28" s="1103"/>
      <c r="AN28" s="1103"/>
      <c r="AO28" s="1103"/>
      <c r="AP28" s="1103" t="s">
        <v>517</v>
      </c>
      <c r="AQ28" s="1103"/>
      <c r="AR28" s="1103"/>
      <c r="AS28" s="1103"/>
      <c r="AT28" s="1103"/>
      <c r="AU28" s="1103" t="s">
        <v>517</v>
      </c>
      <c r="AV28" s="1103"/>
      <c r="AW28" s="1103"/>
      <c r="AX28" s="1103"/>
      <c r="AY28" s="1103"/>
      <c r="AZ28" s="1104" t="s">
        <v>517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13286</v>
      </c>
      <c r="R29" s="1101"/>
      <c r="S29" s="1101"/>
      <c r="T29" s="1101"/>
      <c r="U29" s="1101"/>
      <c r="V29" s="1101">
        <v>13041</v>
      </c>
      <c r="W29" s="1101"/>
      <c r="X29" s="1101"/>
      <c r="Y29" s="1101"/>
      <c r="Z29" s="1101"/>
      <c r="AA29" s="1101">
        <v>244</v>
      </c>
      <c r="AB29" s="1101"/>
      <c r="AC29" s="1101"/>
      <c r="AD29" s="1101"/>
      <c r="AE29" s="1102"/>
      <c r="AF29" s="1076">
        <v>244</v>
      </c>
      <c r="AG29" s="1077"/>
      <c r="AH29" s="1077"/>
      <c r="AI29" s="1077"/>
      <c r="AJ29" s="1078"/>
      <c r="AK29" s="1037">
        <v>2151</v>
      </c>
      <c r="AL29" s="1028"/>
      <c r="AM29" s="1028"/>
      <c r="AN29" s="1028"/>
      <c r="AO29" s="1028"/>
      <c r="AP29" s="1028" t="s">
        <v>517</v>
      </c>
      <c r="AQ29" s="1028"/>
      <c r="AR29" s="1028"/>
      <c r="AS29" s="1028"/>
      <c r="AT29" s="1028"/>
      <c r="AU29" s="1028" t="s">
        <v>517</v>
      </c>
      <c r="AV29" s="1028"/>
      <c r="AW29" s="1028"/>
      <c r="AX29" s="1028"/>
      <c r="AY29" s="1028"/>
      <c r="AZ29" s="1099" t="s">
        <v>517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1621</v>
      </c>
      <c r="R30" s="1101"/>
      <c r="S30" s="1101"/>
      <c r="T30" s="1101"/>
      <c r="U30" s="1101"/>
      <c r="V30" s="1101">
        <v>1618</v>
      </c>
      <c r="W30" s="1101"/>
      <c r="X30" s="1101"/>
      <c r="Y30" s="1101"/>
      <c r="Z30" s="1101"/>
      <c r="AA30" s="1101">
        <v>3</v>
      </c>
      <c r="AB30" s="1101"/>
      <c r="AC30" s="1101"/>
      <c r="AD30" s="1101"/>
      <c r="AE30" s="1102"/>
      <c r="AF30" s="1076">
        <v>3</v>
      </c>
      <c r="AG30" s="1077"/>
      <c r="AH30" s="1077"/>
      <c r="AI30" s="1077"/>
      <c r="AJ30" s="1078"/>
      <c r="AK30" s="1037">
        <v>462</v>
      </c>
      <c r="AL30" s="1028"/>
      <c r="AM30" s="1028"/>
      <c r="AN30" s="1028"/>
      <c r="AO30" s="1028"/>
      <c r="AP30" s="1028" t="s">
        <v>517</v>
      </c>
      <c r="AQ30" s="1028"/>
      <c r="AR30" s="1028"/>
      <c r="AS30" s="1028"/>
      <c r="AT30" s="1028"/>
      <c r="AU30" s="1028" t="s">
        <v>517</v>
      </c>
      <c r="AV30" s="1028"/>
      <c r="AW30" s="1028"/>
      <c r="AX30" s="1028"/>
      <c r="AY30" s="1028"/>
      <c r="AZ30" s="1099" t="s">
        <v>517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409</v>
      </c>
      <c r="C31" s="1095"/>
      <c r="D31" s="1095"/>
      <c r="E31" s="1095"/>
      <c r="F31" s="1095"/>
      <c r="G31" s="1095"/>
      <c r="H31" s="1095"/>
      <c r="I31" s="1095"/>
      <c r="J31" s="1095"/>
      <c r="K31" s="1095"/>
      <c r="L31" s="1095"/>
      <c r="M31" s="1095"/>
      <c r="N31" s="1095"/>
      <c r="O31" s="1095"/>
      <c r="P31" s="1096"/>
      <c r="Q31" s="1100">
        <v>110</v>
      </c>
      <c r="R31" s="1101"/>
      <c r="S31" s="1101"/>
      <c r="T31" s="1101"/>
      <c r="U31" s="1101"/>
      <c r="V31" s="1101">
        <v>110</v>
      </c>
      <c r="W31" s="1101"/>
      <c r="X31" s="1101"/>
      <c r="Y31" s="1101"/>
      <c r="Z31" s="1101"/>
      <c r="AA31" s="1101" t="s">
        <v>517</v>
      </c>
      <c r="AB31" s="1101"/>
      <c r="AC31" s="1101"/>
      <c r="AD31" s="1101"/>
      <c r="AE31" s="1102"/>
      <c r="AF31" s="1076" t="s">
        <v>517</v>
      </c>
      <c r="AG31" s="1077"/>
      <c r="AH31" s="1077"/>
      <c r="AI31" s="1077"/>
      <c r="AJ31" s="1078"/>
      <c r="AK31" s="1037">
        <v>41</v>
      </c>
      <c r="AL31" s="1028"/>
      <c r="AM31" s="1028"/>
      <c r="AN31" s="1028"/>
      <c r="AO31" s="1028"/>
      <c r="AP31" s="1028">
        <v>1</v>
      </c>
      <c r="AQ31" s="1028"/>
      <c r="AR31" s="1028"/>
      <c r="AS31" s="1028"/>
      <c r="AT31" s="1028"/>
      <c r="AU31" s="1028">
        <v>0</v>
      </c>
      <c r="AV31" s="1028"/>
      <c r="AW31" s="1028"/>
      <c r="AX31" s="1028"/>
      <c r="AY31" s="1028"/>
      <c r="AZ31" s="1099" t="s">
        <v>517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3100</v>
      </c>
      <c r="R32" s="1101"/>
      <c r="S32" s="1101"/>
      <c r="T32" s="1101"/>
      <c r="U32" s="1101"/>
      <c r="V32" s="1101">
        <v>2652</v>
      </c>
      <c r="W32" s="1101"/>
      <c r="X32" s="1101"/>
      <c r="Y32" s="1101"/>
      <c r="Z32" s="1101"/>
      <c r="AA32" s="1101">
        <v>448</v>
      </c>
      <c r="AB32" s="1101"/>
      <c r="AC32" s="1101"/>
      <c r="AD32" s="1101"/>
      <c r="AE32" s="1102"/>
      <c r="AF32" s="1076">
        <v>2089</v>
      </c>
      <c r="AG32" s="1077"/>
      <c r="AH32" s="1077"/>
      <c r="AI32" s="1077"/>
      <c r="AJ32" s="1078"/>
      <c r="AK32" s="1037">
        <v>253</v>
      </c>
      <c r="AL32" s="1028"/>
      <c r="AM32" s="1028"/>
      <c r="AN32" s="1028"/>
      <c r="AO32" s="1028"/>
      <c r="AP32" s="1028">
        <v>11974</v>
      </c>
      <c r="AQ32" s="1028"/>
      <c r="AR32" s="1028"/>
      <c r="AS32" s="1028"/>
      <c r="AT32" s="1028"/>
      <c r="AU32" s="1028">
        <v>2179</v>
      </c>
      <c r="AV32" s="1028"/>
      <c r="AW32" s="1028"/>
      <c r="AX32" s="1028"/>
      <c r="AY32" s="1028"/>
      <c r="AZ32" s="1099" t="s">
        <v>517</v>
      </c>
      <c r="BA32" s="1099"/>
      <c r="BB32" s="1099"/>
      <c r="BC32" s="1099"/>
      <c r="BD32" s="1099"/>
      <c r="BE32" s="1089" t="s">
        <v>590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88</v>
      </c>
      <c r="R33" s="1101"/>
      <c r="S33" s="1101"/>
      <c r="T33" s="1101"/>
      <c r="U33" s="1101"/>
      <c r="V33" s="1101">
        <v>110</v>
      </c>
      <c r="W33" s="1101"/>
      <c r="X33" s="1101"/>
      <c r="Y33" s="1101"/>
      <c r="Z33" s="1101"/>
      <c r="AA33" s="1101">
        <v>-22</v>
      </c>
      <c r="AB33" s="1101"/>
      <c r="AC33" s="1101"/>
      <c r="AD33" s="1101"/>
      <c r="AE33" s="1102"/>
      <c r="AF33" s="1076">
        <v>138</v>
      </c>
      <c r="AG33" s="1077"/>
      <c r="AH33" s="1077"/>
      <c r="AI33" s="1077"/>
      <c r="AJ33" s="1078"/>
      <c r="AK33" s="1037">
        <v>7</v>
      </c>
      <c r="AL33" s="1028"/>
      <c r="AM33" s="1028"/>
      <c r="AN33" s="1028"/>
      <c r="AO33" s="1028"/>
      <c r="AP33" s="1028" t="s">
        <v>517</v>
      </c>
      <c r="AQ33" s="1028"/>
      <c r="AR33" s="1028"/>
      <c r="AS33" s="1028"/>
      <c r="AT33" s="1028"/>
      <c r="AU33" s="1028" t="s">
        <v>517</v>
      </c>
      <c r="AV33" s="1028"/>
      <c r="AW33" s="1028"/>
      <c r="AX33" s="1028"/>
      <c r="AY33" s="1028"/>
      <c r="AZ33" s="1099" t="s">
        <v>517</v>
      </c>
      <c r="BA33" s="1099"/>
      <c r="BB33" s="1099"/>
      <c r="BC33" s="1099"/>
      <c r="BD33" s="1099"/>
      <c r="BE33" s="1089" t="s">
        <v>590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412</v>
      </c>
      <c r="C34" s="1095"/>
      <c r="D34" s="1095"/>
      <c r="E34" s="1095"/>
      <c r="F34" s="1095"/>
      <c r="G34" s="1095"/>
      <c r="H34" s="1095"/>
      <c r="I34" s="1095"/>
      <c r="J34" s="1095"/>
      <c r="K34" s="1095"/>
      <c r="L34" s="1095"/>
      <c r="M34" s="1095"/>
      <c r="N34" s="1095"/>
      <c r="O34" s="1095"/>
      <c r="P34" s="1096"/>
      <c r="Q34" s="1100">
        <v>4396</v>
      </c>
      <c r="R34" s="1101"/>
      <c r="S34" s="1101"/>
      <c r="T34" s="1101"/>
      <c r="U34" s="1101"/>
      <c r="V34" s="1101">
        <v>4852</v>
      </c>
      <c r="W34" s="1101"/>
      <c r="X34" s="1101"/>
      <c r="Y34" s="1101"/>
      <c r="Z34" s="1101"/>
      <c r="AA34" s="1101">
        <v>-456</v>
      </c>
      <c r="AB34" s="1101"/>
      <c r="AC34" s="1101"/>
      <c r="AD34" s="1101"/>
      <c r="AE34" s="1102"/>
      <c r="AF34" s="1076">
        <v>387</v>
      </c>
      <c r="AG34" s="1077"/>
      <c r="AH34" s="1077"/>
      <c r="AI34" s="1077"/>
      <c r="AJ34" s="1078"/>
      <c r="AK34" s="1037">
        <v>2864</v>
      </c>
      <c r="AL34" s="1028"/>
      <c r="AM34" s="1028"/>
      <c r="AN34" s="1028"/>
      <c r="AO34" s="1028"/>
      <c r="AP34" s="1028">
        <v>42763</v>
      </c>
      <c r="AQ34" s="1028"/>
      <c r="AR34" s="1028"/>
      <c r="AS34" s="1028"/>
      <c r="AT34" s="1028"/>
      <c r="AU34" s="1028">
        <v>28609</v>
      </c>
      <c r="AV34" s="1028"/>
      <c r="AW34" s="1028"/>
      <c r="AX34" s="1028"/>
      <c r="AY34" s="1028"/>
      <c r="AZ34" s="1099" t="s">
        <v>517</v>
      </c>
      <c r="BA34" s="1099"/>
      <c r="BB34" s="1099"/>
      <c r="BC34" s="1099"/>
      <c r="BD34" s="1099"/>
      <c r="BE34" s="1089" t="s">
        <v>590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413</v>
      </c>
      <c r="C35" s="1095"/>
      <c r="D35" s="1095"/>
      <c r="E35" s="1095"/>
      <c r="F35" s="1095"/>
      <c r="G35" s="1095"/>
      <c r="H35" s="1095"/>
      <c r="I35" s="1095"/>
      <c r="J35" s="1095"/>
      <c r="K35" s="1095"/>
      <c r="L35" s="1095"/>
      <c r="M35" s="1095"/>
      <c r="N35" s="1095"/>
      <c r="O35" s="1095"/>
      <c r="P35" s="1096"/>
      <c r="Q35" s="1100">
        <v>599</v>
      </c>
      <c r="R35" s="1101"/>
      <c r="S35" s="1101"/>
      <c r="T35" s="1101"/>
      <c r="U35" s="1101"/>
      <c r="V35" s="1101">
        <v>639</v>
      </c>
      <c r="W35" s="1101"/>
      <c r="X35" s="1101"/>
      <c r="Y35" s="1101"/>
      <c r="Z35" s="1101"/>
      <c r="AA35" s="1101">
        <v>-39</v>
      </c>
      <c r="AB35" s="1101"/>
      <c r="AC35" s="1101"/>
      <c r="AD35" s="1101"/>
      <c r="AE35" s="1102"/>
      <c r="AF35" s="1076">
        <v>532</v>
      </c>
      <c r="AG35" s="1077"/>
      <c r="AH35" s="1077"/>
      <c r="AI35" s="1077"/>
      <c r="AJ35" s="1078"/>
      <c r="AK35" s="1037">
        <v>118</v>
      </c>
      <c r="AL35" s="1028"/>
      <c r="AM35" s="1028"/>
      <c r="AN35" s="1028"/>
      <c r="AO35" s="1028"/>
      <c r="AP35" s="1028">
        <v>444</v>
      </c>
      <c r="AQ35" s="1028"/>
      <c r="AR35" s="1028"/>
      <c r="AS35" s="1028"/>
      <c r="AT35" s="1028"/>
      <c r="AU35" s="1028">
        <v>257</v>
      </c>
      <c r="AV35" s="1028"/>
      <c r="AW35" s="1028"/>
      <c r="AX35" s="1028"/>
      <c r="AY35" s="1028"/>
      <c r="AZ35" s="1099" t="s">
        <v>517</v>
      </c>
      <c r="BA35" s="1099"/>
      <c r="BB35" s="1099"/>
      <c r="BC35" s="1099"/>
      <c r="BD35" s="1099"/>
      <c r="BE35" s="1089" t="s">
        <v>590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414</v>
      </c>
      <c r="C36" s="1095"/>
      <c r="D36" s="1095"/>
      <c r="E36" s="1095"/>
      <c r="F36" s="1095"/>
      <c r="G36" s="1095"/>
      <c r="H36" s="1095"/>
      <c r="I36" s="1095"/>
      <c r="J36" s="1095"/>
      <c r="K36" s="1095"/>
      <c r="L36" s="1095"/>
      <c r="M36" s="1095"/>
      <c r="N36" s="1095"/>
      <c r="O36" s="1095"/>
      <c r="P36" s="1096"/>
      <c r="Q36" s="1100">
        <v>78409</v>
      </c>
      <c r="R36" s="1101"/>
      <c r="S36" s="1101"/>
      <c r="T36" s="1101"/>
      <c r="U36" s="1101"/>
      <c r="V36" s="1101">
        <v>74277</v>
      </c>
      <c r="W36" s="1101"/>
      <c r="X36" s="1101"/>
      <c r="Y36" s="1101"/>
      <c r="Z36" s="1101"/>
      <c r="AA36" s="1101">
        <v>4132</v>
      </c>
      <c r="AB36" s="1101"/>
      <c r="AC36" s="1101"/>
      <c r="AD36" s="1101"/>
      <c r="AE36" s="1102"/>
      <c r="AF36" s="1076">
        <v>5590</v>
      </c>
      <c r="AG36" s="1077"/>
      <c r="AH36" s="1077"/>
      <c r="AI36" s="1077"/>
      <c r="AJ36" s="1078"/>
      <c r="AK36" s="1037">
        <v>0</v>
      </c>
      <c r="AL36" s="1028"/>
      <c r="AM36" s="1028"/>
      <c r="AN36" s="1028"/>
      <c r="AO36" s="1028"/>
      <c r="AP36" s="1028">
        <v>63</v>
      </c>
      <c r="AQ36" s="1028"/>
      <c r="AR36" s="1028"/>
      <c r="AS36" s="1028"/>
      <c r="AT36" s="1028"/>
      <c r="AU36" s="1028" t="s">
        <v>517</v>
      </c>
      <c r="AV36" s="1028"/>
      <c r="AW36" s="1028"/>
      <c r="AX36" s="1028"/>
      <c r="AY36" s="1028"/>
      <c r="AZ36" s="1099" t="s">
        <v>517</v>
      </c>
      <c r="BA36" s="1099"/>
      <c r="BB36" s="1099"/>
      <c r="BC36" s="1099"/>
      <c r="BD36" s="1099"/>
      <c r="BE36" s="1089" t="s">
        <v>590</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415</v>
      </c>
      <c r="C37" s="1095"/>
      <c r="D37" s="1095"/>
      <c r="E37" s="1095"/>
      <c r="F37" s="1095"/>
      <c r="G37" s="1095"/>
      <c r="H37" s="1095"/>
      <c r="I37" s="1095"/>
      <c r="J37" s="1095"/>
      <c r="K37" s="1095"/>
      <c r="L37" s="1095"/>
      <c r="M37" s="1095"/>
      <c r="N37" s="1095"/>
      <c r="O37" s="1095"/>
      <c r="P37" s="1096"/>
      <c r="Q37" s="1100">
        <v>23</v>
      </c>
      <c r="R37" s="1101"/>
      <c r="S37" s="1101"/>
      <c r="T37" s="1101"/>
      <c r="U37" s="1101"/>
      <c r="V37" s="1101">
        <v>23</v>
      </c>
      <c r="W37" s="1101"/>
      <c r="X37" s="1101"/>
      <c r="Y37" s="1101"/>
      <c r="Z37" s="1101"/>
      <c r="AA37" s="1101">
        <v>0</v>
      </c>
      <c r="AB37" s="1101"/>
      <c r="AC37" s="1101"/>
      <c r="AD37" s="1101"/>
      <c r="AE37" s="1102"/>
      <c r="AF37" s="1076">
        <v>0</v>
      </c>
      <c r="AG37" s="1077"/>
      <c r="AH37" s="1077"/>
      <c r="AI37" s="1077"/>
      <c r="AJ37" s="1078"/>
      <c r="AK37" s="1037">
        <v>8</v>
      </c>
      <c r="AL37" s="1028"/>
      <c r="AM37" s="1028"/>
      <c r="AN37" s="1028"/>
      <c r="AO37" s="1028"/>
      <c r="AP37" s="1028" t="s">
        <v>517</v>
      </c>
      <c r="AQ37" s="1028"/>
      <c r="AR37" s="1028"/>
      <c r="AS37" s="1028"/>
      <c r="AT37" s="1028"/>
      <c r="AU37" s="1028" t="s">
        <v>517</v>
      </c>
      <c r="AV37" s="1028"/>
      <c r="AW37" s="1028"/>
      <c r="AX37" s="1028"/>
      <c r="AY37" s="1028"/>
      <c r="AZ37" s="1099" t="s">
        <v>517</v>
      </c>
      <c r="BA37" s="1099"/>
      <c r="BB37" s="1099"/>
      <c r="BC37" s="1099"/>
      <c r="BD37" s="1099"/>
      <c r="BE37" s="1089" t="s">
        <v>591</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9257</v>
      </c>
      <c r="AG63" s="1016"/>
      <c r="AH63" s="1016"/>
      <c r="AI63" s="1016"/>
      <c r="AJ63" s="1087"/>
      <c r="AK63" s="1088"/>
      <c r="AL63" s="1020"/>
      <c r="AM63" s="1020"/>
      <c r="AN63" s="1020"/>
      <c r="AO63" s="1020"/>
      <c r="AP63" s="1016">
        <v>55245</v>
      </c>
      <c r="AQ63" s="1016"/>
      <c r="AR63" s="1016"/>
      <c r="AS63" s="1016"/>
      <c r="AT63" s="1016"/>
      <c r="AU63" s="1016">
        <v>31045</v>
      </c>
      <c r="AV63" s="1016"/>
      <c r="AW63" s="1016"/>
      <c r="AX63" s="1016"/>
      <c r="AY63" s="1016"/>
      <c r="AZ63" s="1082"/>
      <c r="BA63" s="1082"/>
      <c r="BB63" s="1082"/>
      <c r="BC63" s="1082"/>
      <c r="BD63" s="1082"/>
      <c r="BE63" s="1017"/>
      <c r="BF63" s="1017"/>
      <c r="BG63" s="1017"/>
      <c r="BH63" s="1017"/>
      <c r="BI63" s="1018"/>
      <c r="BJ63" s="1083" t="s">
        <v>395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592</v>
      </c>
      <c r="C68" s="1043"/>
      <c r="D68" s="1043"/>
      <c r="E68" s="1043"/>
      <c r="F68" s="1043"/>
      <c r="G68" s="1043"/>
      <c r="H68" s="1043"/>
      <c r="I68" s="1043"/>
      <c r="J68" s="1043"/>
      <c r="K68" s="1043"/>
      <c r="L68" s="1043"/>
      <c r="M68" s="1043"/>
      <c r="N68" s="1043"/>
      <c r="O68" s="1043"/>
      <c r="P68" s="1044"/>
      <c r="Q68" s="1045">
        <v>257</v>
      </c>
      <c r="R68" s="1039"/>
      <c r="S68" s="1039"/>
      <c r="T68" s="1039"/>
      <c r="U68" s="1039"/>
      <c r="V68" s="1039">
        <v>251</v>
      </c>
      <c r="W68" s="1039"/>
      <c r="X68" s="1039"/>
      <c r="Y68" s="1039"/>
      <c r="Z68" s="1039"/>
      <c r="AA68" s="1039">
        <v>6</v>
      </c>
      <c r="AB68" s="1039"/>
      <c r="AC68" s="1039"/>
      <c r="AD68" s="1039"/>
      <c r="AE68" s="1039"/>
      <c r="AF68" s="1039">
        <v>6</v>
      </c>
      <c r="AG68" s="1039"/>
      <c r="AH68" s="1039"/>
      <c r="AI68" s="1039"/>
      <c r="AJ68" s="1039"/>
      <c r="AK68" s="1039">
        <v>41</v>
      </c>
      <c r="AL68" s="1039"/>
      <c r="AM68" s="1039"/>
      <c r="AN68" s="1039"/>
      <c r="AO68" s="1039"/>
      <c r="AP68" s="1039" t="s">
        <v>517</v>
      </c>
      <c r="AQ68" s="1039"/>
      <c r="AR68" s="1039"/>
      <c r="AS68" s="1039"/>
      <c r="AT68" s="1039"/>
      <c r="AU68" s="1039" t="s">
        <v>517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593</v>
      </c>
      <c r="C69" s="1032"/>
      <c r="D69" s="1032"/>
      <c r="E69" s="1032"/>
      <c r="F69" s="1032"/>
      <c r="G69" s="1032"/>
      <c r="H69" s="1032"/>
      <c r="I69" s="1032"/>
      <c r="J69" s="1032"/>
      <c r="K69" s="1032"/>
      <c r="L69" s="1032"/>
      <c r="M69" s="1032"/>
      <c r="N69" s="1032"/>
      <c r="O69" s="1032"/>
      <c r="P69" s="1033"/>
      <c r="Q69" s="1034">
        <v>131132</v>
      </c>
      <c r="R69" s="1028"/>
      <c r="S69" s="1028"/>
      <c r="T69" s="1028"/>
      <c r="U69" s="1028"/>
      <c r="V69" s="1028">
        <v>125037</v>
      </c>
      <c r="W69" s="1028"/>
      <c r="X69" s="1028"/>
      <c r="Y69" s="1028"/>
      <c r="Z69" s="1028"/>
      <c r="AA69" s="1028">
        <v>6095</v>
      </c>
      <c r="AB69" s="1028"/>
      <c r="AC69" s="1028"/>
      <c r="AD69" s="1028"/>
      <c r="AE69" s="1028"/>
      <c r="AF69" s="1028">
        <v>6095</v>
      </c>
      <c r="AG69" s="1028"/>
      <c r="AH69" s="1028"/>
      <c r="AI69" s="1028"/>
      <c r="AJ69" s="1028"/>
      <c r="AK69" s="1028">
        <v>1013</v>
      </c>
      <c r="AL69" s="1028"/>
      <c r="AM69" s="1028"/>
      <c r="AN69" s="1028"/>
      <c r="AO69" s="1028"/>
      <c r="AP69" s="1028" t="s">
        <v>517</v>
      </c>
      <c r="AQ69" s="1028"/>
      <c r="AR69" s="1028"/>
      <c r="AS69" s="1028"/>
      <c r="AT69" s="1028"/>
      <c r="AU69" s="1028" t="s">
        <v>517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3485</v>
      </c>
      <c r="R70" s="1028"/>
      <c r="S70" s="1028"/>
      <c r="T70" s="1028"/>
      <c r="U70" s="1028"/>
      <c r="V70" s="1028">
        <v>3133</v>
      </c>
      <c r="W70" s="1028"/>
      <c r="X70" s="1028"/>
      <c r="Y70" s="1028"/>
      <c r="Z70" s="1028"/>
      <c r="AA70" s="1028">
        <v>352</v>
      </c>
      <c r="AB70" s="1028"/>
      <c r="AC70" s="1028"/>
      <c r="AD70" s="1028"/>
      <c r="AE70" s="1028"/>
      <c r="AF70" s="1028">
        <v>352</v>
      </c>
      <c r="AG70" s="1028"/>
      <c r="AH70" s="1028"/>
      <c r="AI70" s="1028"/>
      <c r="AJ70" s="1028"/>
      <c r="AK70" s="1028">
        <v>10</v>
      </c>
      <c r="AL70" s="1028"/>
      <c r="AM70" s="1028"/>
      <c r="AN70" s="1028"/>
      <c r="AO70" s="1028"/>
      <c r="AP70" s="1028" t="s">
        <v>517</v>
      </c>
      <c r="AQ70" s="1028"/>
      <c r="AR70" s="1028"/>
      <c r="AS70" s="1028"/>
      <c r="AT70" s="1028"/>
      <c r="AU70" s="1028" t="s">
        <v>517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28</v>
      </c>
      <c r="R71" s="1028"/>
      <c r="S71" s="1028"/>
      <c r="T71" s="1028"/>
      <c r="U71" s="1028"/>
      <c r="V71" s="1028">
        <v>26</v>
      </c>
      <c r="W71" s="1028"/>
      <c r="X71" s="1028"/>
      <c r="Y71" s="1028"/>
      <c r="Z71" s="1028"/>
      <c r="AA71" s="1028">
        <v>2</v>
      </c>
      <c r="AB71" s="1028"/>
      <c r="AC71" s="1028"/>
      <c r="AD71" s="1028"/>
      <c r="AE71" s="1028"/>
      <c r="AF71" s="1028">
        <v>2</v>
      </c>
      <c r="AG71" s="1028"/>
      <c r="AH71" s="1028"/>
      <c r="AI71" s="1028"/>
      <c r="AJ71" s="1028"/>
      <c r="AK71" s="1028">
        <v>0</v>
      </c>
      <c r="AL71" s="1028"/>
      <c r="AM71" s="1028"/>
      <c r="AN71" s="1028"/>
      <c r="AO71" s="1028"/>
      <c r="AP71" s="1028" t="s">
        <v>517</v>
      </c>
      <c r="AQ71" s="1028"/>
      <c r="AR71" s="1028"/>
      <c r="AS71" s="1028"/>
      <c r="AT71" s="1028"/>
      <c r="AU71" s="1028" t="s">
        <v>517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6455</v>
      </c>
      <c r="AG88" s="1016"/>
      <c r="AH88" s="1016"/>
      <c r="AI88" s="1016"/>
      <c r="AJ88" s="1016"/>
      <c r="AK88" s="1020"/>
      <c r="AL88" s="1020"/>
      <c r="AM88" s="1020"/>
      <c r="AN88" s="1020"/>
      <c r="AO88" s="1020"/>
      <c r="AP88" s="1016" t="s">
        <v>517</v>
      </c>
      <c r="AQ88" s="1016"/>
      <c r="AR88" s="1016"/>
      <c r="AS88" s="1016"/>
      <c r="AT88" s="1016"/>
      <c r="AU88" s="1016" t="s">
        <v>517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166</v>
      </c>
      <c r="CS102" s="1008"/>
      <c r="CT102" s="1008"/>
      <c r="CU102" s="1008"/>
      <c r="CV102" s="1009"/>
      <c r="CW102" s="1007">
        <v>38</v>
      </c>
      <c r="CX102" s="1008"/>
      <c r="CY102" s="1008"/>
      <c r="CZ102" s="1008"/>
      <c r="DA102" s="1009"/>
      <c r="DB102" s="1007" t="s">
        <v>517</v>
      </c>
      <c r="DC102" s="1008"/>
      <c r="DD102" s="1008"/>
      <c r="DE102" s="1008"/>
      <c r="DF102" s="1009"/>
      <c r="DG102" s="1007">
        <v>2929</v>
      </c>
      <c r="DH102" s="1008"/>
      <c r="DI102" s="1008"/>
      <c r="DJ102" s="1008"/>
      <c r="DK102" s="1009"/>
      <c r="DL102" s="1007" t="s">
        <v>517</v>
      </c>
      <c r="DM102" s="1008"/>
      <c r="DN102" s="1008"/>
      <c r="DO102" s="1008"/>
      <c r="DP102" s="1009"/>
      <c r="DQ102" s="1007">
        <v>1029</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304</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304</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304</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8016275</v>
      </c>
      <c r="AB110" s="944"/>
      <c r="AC110" s="944"/>
      <c r="AD110" s="944"/>
      <c r="AE110" s="945"/>
      <c r="AF110" s="946">
        <v>7801093</v>
      </c>
      <c r="AG110" s="944"/>
      <c r="AH110" s="944"/>
      <c r="AI110" s="944"/>
      <c r="AJ110" s="945"/>
      <c r="AK110" s="946">
        <v>7998376</v>
      </c>
      <c r="AL110" s="944"/>
      <c r="AM110" s="944"/>
      <c r="AN110" s="944"/>
      <c r="AO110" s="945"/>
      <c r="AP110" s="947">
        <v>29.2</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85090282</v>
      </c>
      <c r="BR110" s="891"/>
      <c r="BS110" s="891"/>
      <c r="BT110" s="891"/>
      <c r="BU110" s="891"/>
      <c r="BV110" s="891">
        <v>84585108</v>
      </c>
      <c r="BW110" s="891"/>
      <c r="BX110" s="891"/>
      <c r="BY110" s="891"/>
      <c r="BZ110" s="891"/>
      <c r="CA110" s="891">
        <v>84538836</v>
      </c>
      <c r="CB110" s="891"/>
      <c r="CC110" s="891"/>
      <c r="CD110" s="891"/>
      <c r="CE110" s="891"/>
      <c r="CF110" s="915">
        <v>308.3</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395</v>
      </c>
      <c r="DM110" s="891"/>
      <c r="DN110" s="891"/>
      <c r="DO110" s="891"/>
      <c r="DP110" s="891"/>
      <c r="DQ110" s="891" t="s">
        <v>128</v>
      </c>
      <c r="DR110" s="891"/>
      <c r="DS110" s="891"/>
      <c r="DT110" s="891"/>
      <c r="DU110" s="891"/>
      <c r="DV110" s="892" t="s">
        <v>395</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395</v>
      </c>
      <c r="AB111" s="972"/>
      <c r="AC111" s="972"/>
      <c r="AD111" s="972"/>
      <c r="AE111" s="973"/>
      <c r="AF111" s="974" t="s">
        <v>128</v>
      </c>
      <c r="AG111" s="972"/>
      <c r="AH111" s="972"/>
      <c r="AI111" s="972"/>
      <c r="AJ111" s="973"/>
      <c r="AK111" s="974" t="s">
        <v>395</v>
      </c>
      <c r="AL111" s="972"/>
      <c r="AM111" s="972"/>
      <c r="AN111" s="972"/>
      <c r="AO111" s="973"/>
      <c r="AP111" s="975" t="s">
        <v>395</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v>2536812</v>
      </c>
      <c r="BR111" s="863"/>
      <c r="BS111" s="863"/>
      <c r="BT111" s="863"/>
      <c r="BU111" s="863"/>
      <c r="BV111" s="863">
        <v>1315164</v>
      </c>
      <c r="BW111" s="863"/>
      <c r="BX111" s="863"/>
      <c r="BY111" s="863"/>
      <c r="BZ111" s="863"/>
      <c r="CA111" s="863">
        <v>1244401</v>
      </c>
      <c r="CB111" s="863"/>
      <c r="CC111" s="863"/>
      <c r="CD111" s="863"/>
      <c r="CE111" s="863"/>
      <c r="CF111" s="924">
        <v>4.5</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395</v>
      </c>
      <c r="DH111" s="863"/>
      <c r="DI111" s="863"/>
      <c r="DJ111" s="863"/>
      <c r="DK111" s="863"/>
      <c r="DL111" s="863" t="s">
        <v>395</v>
      </c>
      <c r="DM111" s="863"/>
      <c r="DN111" s="863"/>
      <c r="DO111" s="863"/>
      <c r="DP111" s="863"/>
      <c r="DQ111" s="863" t="s">
        <v>447</v>
      </c>
      <c r="DR111" s="863"/>
      <c r="DS111" s="863"/>
      <c r="DT111" s="863"/>
      <c r="DU111" s="863"/>
      <c r="DV111" s="840" t="s">
        <v>447</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395</v>
      </c>
      <c r="AB112" s="826"/>
      <c r="AC112" s="826"/>
      <c r="AD112" s="826"/>
      <c r="AE112" s="827"/>
      <c r="AF112" s="828" t="s">
        <v>395</v>
      </c>
      <c r="AG112" s="826"/>
      <c r="AH112" s="826"/>
      <c r="AI112" s="826"/>
      <c r="AJ112" s="827"/>
      <c r="AK112" s="828" t="s">
        <v>395</v>
      </c>
      <c r="AL112" s="826"/>
      <c r="AM112" s="826"/>
      <c r="AN112" s="826"/>
      <c r="AO112" s="827"/>
      <c r="AP112" s="873" t="s">
        <v>395</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29058755</v>
      </c>
      <c r="BR112" s="863"/>
      <c r="BS112" s="863"/>
      <c r="BT112" s="863"/>
      <c r="BU112" s="863"/>
      <c r="BV112" s="863">
        <v>29749817</v>
      </c>
      <c r="BW112" s="863"/>
      <c r="BX112" s="863"/>
      <c r="BY112" s="863"/>
      <c r="BZ112" s="863"/>
      <c r="CA112" s="863">
        <v>31276627</v>
      </c>
      <c r="CB112" s="863"/>
      <c r="CC112" s="863"/>
      <c r="CD112" s="863"/>
      <c r="CE112" s="863"/>
      <c r="CF112" s="924">
        <v>114.1</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395</v>
      </c>
      <c r="DH112" s="863"/>
      <c r="DI112" s="863"/>
      <c r="DJ112" s="863"/>
      <c r="DK112" s="863"/>
      <c r="DL112" s="863" t="s">
        <v>395</v>
      </c>
      <c r="DM112" s="863"/>
      <c r="DN112" s="863"/>
      <c r="DO112" s="863"/>
      <c r="DP112" s="863"/>
      <c r="DQ112" s="863" t="s">
        <v>395</v>
      </c>
      <c r="DR112" s="863"/>
      <c r="DS112" s="863"/>
      <c r="DT112" s="863"/>
      <c r="DU112" s="863"/>
      <c r="DV112" s="840" t="s">
        <v>395</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2605526</v>
      </c>
      <c r="AB113" s="972"/>
      <c r="AC113" s="972"/>
      <c r="AD113" s="972"/>
      <c r="AE113" s="973"/>
      <c r="AF113" s="974">
        <v>2305393</v>
      </c>
      <c r="AG113" s="972"/>
      <c r="AH113" s="972"/>
      <c r="AI113" s="972"/>
      <c r="AJ113" s="973"/>
      <c r="AK113" s="974">
        <v>2424505</v>
      </c>
      <c r="AL113" s="972"/>
      <c r="AM113" s="972"/>
      <c r="AN113" s="972"/>
      <c r="AO113" s="973"/>
      <c r="AP113" s="975">
        <v>8.8000000000000007</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t="s">
        <v>395</v>
      </c>
      <c r="BR113" s="863"/>
      <c r="BS113" s="863"/>
      <c r="BT113" s="863"/>
      <c r="BU113" s="863"/>
      <c r="BV113" s="863" t="s">
        <v>395</v>
      </c>
      <c r="BW113" s="863"/>
      <c r="BX113" s="863"/>
      <c r="BY113" s="863"/>
      <c r="BZ113" s="863"/>
      <c r="CA113" s="863" t="s">
        <v>395</v>
      </c>
      <c r="CB113" s="863"/>
      <c r="CC113" s="863"/>
      <c r="CD113" s="863"/>
      <c r="CE113" s="863"/>
      <c r="CF113" s="924" t="s">
        <v>395</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395</v>
      </c>
      <c r="DH113" s="826"/>
      <c r="DI113" s="826"/>
      <c r="DJ113" s="826"/>
      <c r="DK113" s="827"/>
      <c r="DL113" s="828" t="s">
        <v>395</v>
      </c>
      <c r="DM113" s="826"/>
      <c r="DN113" s="826"/>
      <c r="DO113" s="826"/>
      <c r="DP113" s="827"/>
      <c r="DQ113" s="828" t="s">
        <v>395</v>
      </c>
      <c r="DR113" s="826"/>
      <c r="DS113" s="826"/>
      <c r="DT113" s="826"/>
      <c r="DU113" s="827"/>
      <c r="DV113" s="873" t="s">
        <v>395</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395</v>
      </c>
      <c r="AB114" s="826"/>
      <c r="AC114" s="826"/>
      <c r="AD114" s="826"/>
      <c r="AE114" s="827"/>
      <c r="AF114" s="828" t="s">
        <v>395</v>
      </c>
      <c r="AG114" s="826"/>
      <c r="AH114" s="826"/>
      <c r="AI114" s="826"/>
      <c r="AJ114" s="827"/>
      <c r="AK114" s="828" t="s">
        <v>395</v>
      </c>
      <c r="AL114" s="826"/>
      <c r="AM114" s="826"/>
      <c r="AN114" s="826"/>
      <c r="AO114" s="827"/>
      <c r="AP114" s="873" t="s">
        <v>395</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8845371</v>
      </c>
      <c r="BR114" s="863"/>
      <c r="BS114" s="863"/>
      <c r="BT114" s="863"/>
      <c r="BU114" s="863"/>
      <c r="BV114" s="863">
        <v>8730683</v>
      </c>
      <c r="BW114" s="863"/>
      <c r="BX114" s="863"/>
      <c r="BY114" s="863"/>
      <c r="BZ114" s="863"/>
      <c r="CA114" s="863">
        <v>8844611</v>
      </c>
      <c r="CB114" s="863"/>
      <c r="CC114" s="863"/>
      <c r="CD114" s="863"/>
      <c r="CE114" s="863"/>
      <c r="CF114" s="924">
        <v>32.299999999999997</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395</v>
      </c>
      <c r="DM114" s="826"/>
      <c r="DN114" s="826"/>
      <c r="DO114" s="826"/>
      <c r="DP114" s="827"/>
      <c r="DQ114" s="828" t="s">
        <v>395</v>
      </c>
      <c r="DR114" s="826"/>
      <c r="DS114" s="826"/>
      <c r="DT114" s="826"/>
      <c r="DU114" s="827"/>
      <c r="DV114" s="873" t="s">
        <v>395</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139326</v>
      </c>
      <c r="AB115" s="972"/>
      <c r="AC115" s="972"/>
      <c r="AD115" s="972"/>
      <c r="AE115" s="973"/>
      <c r="AF115" s="974">
        <v>83430</v>
      </c>
      <c r="AG115" s="972"/>
      <c r="AH115" s="972"/>
      <c r="AI115" s="972"/>
      <c r="AJ115" s="973"/>
      <c r="AK115" s="974">
        <v>70797</v>
      </c>
      <c r="AL115" s="972"/>
      <c r="AM115" s="972"/>
      <c r="AN115" s="972"/>
      <c r="AO115" s="973"/>
      <c r="AP115" s="975">
        <v>0.3</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v>1222736</v>
      </c>
      <c r="BR115" s="863"/>
      <c r="BS115" s="863"/>
      <c r="BT115" s="863"/>
      <c r="BU115" s="863"/>
      <c r="BV115" s="863">
        <v>1139909</v>
      </c>
      <c r="BW115" s="863"/>
      <c r="BX115" s="863"/>
      <c r="BY115" s="863"/>
      <c r="BZ115" s="863"/>
      <c r="CA115" s="863">
        <v>1028761</v>
      </c>
      <c r="CB115" s="863"/>
      <c r="CC115" s="863"/>
      <c r="CD115" s="863"/>
      <c r="CE115" s="863"/>
      <c r="CF115" s="924">
        <v>3.8</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395</v>
      </c>
      <c r="DH115" s="826"/>
      <c r="DI115" s="826"/>
      <c r="DJ115" s="826"/>
      <c r="DK115" s="827"/>
      <c r="DL115" s="828" t="s">
        <v>395</v>
      </c>
      <c r="DM115" s="826"/>
      <c r="DN115" s="826"/>
      <c r="DO115" s="826"/>
      <c r="DP115" s="827"/>
      <c r="DQ115" s="828" t="s">
        <v>395</v>
      </c>
      <c r="DR115" s="826"/>
      <c r="DS115" s="826"/>
      <c r="DT115" s="826"/>
      <c r="DU115" s="827"/>
      <c r="DV115" s="873" t="s">
        <v>395</v>
      </c>
      <c r="DW115" s="874"/>
      <c r="DX115" s="874"/>
      <c r="DY115" s="874"/>
      <c r="DZ115" s="875"/>
    </row>
    <row r="116" spans="1:130" s="248" customFormat="1" ht="26.25" customHeight="1" x14ac:dyDescent="0.15">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395</v>
      </c>
      <c r="AB116" s="826"/>
      <c r="AC116" s="826"/>
      <c r="AD116" s="826"/>
      <c r="AE116" s="827"/>
      <c r="AF116" s="828" t="s">
        <v>395</v>
      </c>
      <c r="AG116" s="826"/>
      <c r="AH116" s="826"/>
      <c r="AI116" s="826"/>
      <c r="AJ116" s="827"/>
      <c r="AK116" s="828" t="s">
        <v>395</v>
      </c>
      <c r="AL116" s="826"/>
      <c r="AM116" s="826"/>
      <c r="AN116" s="826"/>
      <c r="AO116" s="827"/>
      <c r="AP116" s="873" t="s">
        <v>395</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395</v>
      </c>
      <c r="BR116" s="863"/>
      <c r="BS116" s="863"/>
      <c r="BT116" s="863"/>
      <c r="BU116" s="863"/>
      <c r="BV116" s="863" t="s">
        <v>395</v>
      </c>
      <c r="BW116" s="863"/>
      <c r="BX116" s="863"/>
      <c r="BY116" s="863"/>
      <c r="BZ116" s="863"/>
      <c r="CA116" s="863" t="s">
        <v>395</v>
      </c>
      <c r="CB116" s="863"/>
      <c r="CC116" s="863"/>
      <c r="CD116" s="863"/>
      <c r="CE116" s="863"/>
      <c r="CF116" s="924" t="s">
        <v>395</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395</v>
      </c>
      <c r="DH116" s="826"/>
      <c r="DI116" s="826"/>
      <c r="DJ116" s="826"/>
      <c r="DK116" s="827"/>
      <c r="DL116" s="828" t="s">
        <v>395</v>
      </c>
      <c r="DM116" s="826"/>
      <c r="DN116" s="826"/>
      <c r="DO116" s="826"/>
      <c r="DP116" s="827"/>
      <c r="DQ116" s="828" t="s">
        <v>395</v>
      </c>
      <c r="DR116" s="826"/>
      <c r="DS116" s="826"/>
      <c r="DT116" s="826"/>
      <c r="DU116" s="827"/>
      <c r="DV116" s="873" t="s">
        <v>395</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10761127</v>
      </c>
      <c r="AB117" s="958"/>
      <c r="AC117" s="958"/>
      <c r="AD117" s="958"/>
      <c r="AE117" s="959"/>
      <c r="AF117" s="960">
        <v>10189916</v>
      </c>
      <c r="AG117" s="958"/>
      <c r="AH117" s="958"/>
      <c r="AI117" s="958"/>
      <c r="AJ117" s="959"/>
      <c r="AK117" s="960">
        <v>10493678</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395</v>
      </c>
      <c r="BW117" s="863"/>
      <c r="BX117" s="863"/>
      <c r="BY117" s="863"/>
      <c r="BZ117" s="863"/>
      <c r="CA117" s="863" t="s">
        <v>395</v>
      </c>
      <c r="CB117" s="863"/>
      <c r="CC117" s="863"/>
      <c r="CD117" s="863"/>
      <c r="CE117" s="863"/>
      <c r="CF117" s="924" t="s">
        <v>395</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395</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304</v>
      </c>
      <c r="AL118" s="951"/>
      <c r="AM118" s="951"/>
      <c r="AN118" s="951"/>
      <c r="AO118" s="952"/>
      <c r="AP118" s="954" t="s">
        <v>438</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395</v>
      </c>
      <c r="BR118" s="894"/>
      <c r="BS118" s="894"/>
      <c r="BT118" s="894"/>
      <c r="BU118" s="894"/>
      <c r="BV118" s="894" t="s">
        <v>395</v>
      </c>
      <c r="BW118" s="894"/>
      <c r="BX118" s="894"/>
      <c r="BY118" s="894"/>
      <c r="BZ118" s="894"/>
      <c r="CA118" s="894" t="s">
        <v>128</v>
      </c>
      <c r="CB118" s="894"/>
      <c r="CC118" s="894"/>
      <c r="CD118" s="894"/>
      <c r="CE118" s="894"/>
      <c r="CF118" s="924" t="s">
        <v>128</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395</v>
      </c>
      <c r="DH118" s="826"/>
      <c r="DI118" s="826"/>
      <c r="DJ118" s="826"/>
      <c r="DK118" s="827"/>
      <c r="DL118" s="828" t="s">
        <v>469</v>
      </c>
      <c r="DM118" s="826"/>
      <c r="DN118" s="826"/>
      <c r="DO118" s="826"/>
      <c r="DP118" s="827"/>
      <c r="DQ118" s="828" t="s">
        <v>128</v>
      </c>
      <c r="DR118" s="826"/>
      <c r="DS118" s="826"/>
      <c r="DT118" s="826"/>
      <c r="DU118" s="827"/>
      <c r="DV118" s="873" t="s">
        <v>395</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395</v>
      </c>
      <c r="AB119" s="944"/>
      <c r="AC119" s="944"/>
      <c r="AD119" s="944"/>
      <c r="AE119" s="945"/>
      <c r="AF119" s="946" t="s">
        <v>395</v>
      </c>
      <c r="AG119" s="944"/>
      <c r="AH119" s="944"/>
      <c r="AI119" s="944"/>
      <c r="AJ119" s="945"/>
      <c r="AK119" s="946" t="s">
        <v>395</v>
      </c>
      <c r="AL119" s="944"/>
      <c r="AM119" s="944"/>
      <c r="AN119" s="944"/>
      <c r="AO119" s="945"/>
      <c r="AP119" s="947" t="s">
        <v>395</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470</v>
      </c>
      <c r="BP119" s="927"/>
      <c r="BQ119" s="931">
        <v>126753956</v>
      </c>
      <c r="BR119" s="894"/>
      <c r="BS119" s="894"/>
      <c r="BT119" s="894"/>
      <c r="BU119" s="894"/>
      <c r="BV119" s="894">
        <v>125520681</v>
      </c>
      <c r="BW119" s="894"/>
      <c r="BX119" s="894"/>
      <c r="BY119" s="894"/>
      <c r="BZ119" s="894"/>
      <c r="CA119" s="894">
        <v>126933236</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2536812</v>
      </c>
      <c r="DH119" s="809"/>
      <c r="DI119" s="809"/>
      <c r="DJ119" s="809"/>
      <c r="DK119" s="810"/>
      <c r="DL119" s="811">
        <v>1315164</v>
      </c>
      <c r="DM119" s="809"/>
      <c r="DN119" s="809"/>
      <c r="DO119" s="809"/>
      <c r="DP119" s="810"/>
      <c r="DQ119" s="811">
        <v>1244401</v>
      </c>
      <c r="DR119" s="809"/>
      <c r="DS119" s="809"/>
      <c r="DT119" s="809"/>
      <c r="DU119" s="810"/>
      <c r="DV119" s="897">
        <v>4.5</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395</v>
      </c>
      <c r="AB120" s="826"/>
      <c r="AC120" s="826"/>
      <c r="AD120" s="826"/>
      <c r="AE120" s="827"/>
      <c r="AF120" s="828" t="s">
        <v>128</v>
      </c>
      <c r="AG120" s="826"/>
      <c r="AH120" s="826"/>
      <c r="AI120" s="826"/>
      <c r="AJ120" s="827"/>
      <c r="AK120" s="828" t="s">
        <v>395</v>
      </c>
      <c r="AL120" s="826"/>
      <c r="AM120" s="826"/>
      <c r="AN120" s="826"/>
      <c r="AO120" s="827"/>
      <c r="AP120" s="873" t="s">
        <v>395</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11862780</v>
      </c>
      <c r="BR120" s="891"/>
      <c r="BS120" s="891"/>
      <c r="BT120" s="891"/>
      <c r="BU120" s="891"/>
      <c r="BV120" s="891">
        <v>10901474</v>
      </c>
      <c r="BW120" s="891"/>
      <c r="BX120" s="891"/>
      <c r="BY120" s="891"/>
      <c r="BZ120" s="891"/>
      <c r="CA120" s="891">
        <v>14708758</v>
      </c>
      <c r="CB120" s="891"/>
      <c r="CC120" s="891"/>
      <c r="CD120" s="891"/>
      <c r="CE120" s="891"/>
      <c r="CF120" s="915">
        <v>53.6</v>
      </c>
      <c r="CG120" s="916"/>
      <c r="CH120" s="916"/>
      <c r="CI120" s="916"/>
      <c r="CJ120" s="916"/>
      <c r="CK120" s="917" t="s">
        <v>474</v>
      </c>
      <c r="CL120" s="901"/>
      <c r="CM120" s="901"/>
      <c r="CN120" s="901"/>
      <c r="CO120" s="902"/>
      <c r="CP120" s="921" t="s">
        <v>412</v>
      </c>
      <c r="CQ120" s="922"/>
      <c r="CR120" s="922"/>
      <c r="CS120" s="922"/>
      <c r="CT120" s="922"/>
      <c r="CU120" s="922"/>
      <c r="CV120" s="922"/>
      <c r="CW120" s="922"/>
      <c r="CX120" s="922"/>
      <c r="CY120" s="922"/>
      <c r="CZ120" s="922"/>
      <c r="DA120" s="922"/>
      <c r="DB120" s="922"/>
      <c r="DC120" s="922"/>
      <c r="DD120" s="922"/>
      <c r="DE120" s="922"/>
      <c r="DF120" s="923"/>
      <c r="DG120" s="910" t="s">
        <v>469</v>
      </c>
      <c r="DH120" s="891"/>
      <c r="DI120" s="891"/>
      <c r="DJ120" s="891"/>
      <c r="DK120" s="891"/>
      <c r="DL120" s="891" t="s">
        <v>128</v>
      </c>
      <c r="DM120" s="891"/>
      <c r="DN120" s="891"/>
      <c r="DO120" s="891"/>
      <c r="DP120" s="891"/>
      <c r="DQ120" s="891">
        <v>28840266</v>
      </c>
      <c r="DR120" s="891"/>
      <c r="DS120" s="891"/>
      <c r="DT120" s="891"/>
      <c r="DU120" s="891"/>
      <c r="DV120" s="892">
        <v>105.2</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395</v>
      </c>
      <c r="AB121" s="826"/>
      <c r="AC121" s="826"/>
      <c r="AD121" s="826"/>
      <c r="AE121" s="827"/>
      <c r="AF121" s="828" t="s">
        <v>128</v>
      </c>
      <c r="AG121" s="826"/>
      <c r="AH121" s="826"/>
      <c r="AI121" s="826"/>
      <c r="AJ121" s="827"/>
      <c r="AK121" s="828" t="s">
        <v>395</v>
      </c>
      <c r="AL121" s="826"/>
      <c r="AM121" s="826"/>
      <c r="AN121" s="826"/>
      <c r="AO121" s="827"/>
      <c r="AP121" s="873" t="s">
        <v>469</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3145550</v>
      </c>
      <c r="BR121" s="863"/>
      <c r="BS121" s="863"/>
      <c r="BT121" s="863"/>
      <c r="BU121" s="863"/>
      <c r="BV121" s="863">
        <v>3193376</v>
      </c>
      <c r="BW121" s="863"/>
      <c r="BX121" s="863"/>
      <c r="BY121" s="863"/>
      <c r="BZ121" s="863"/>
      <c r="CA121" s="863">
        <v>2938642</v>
      </c>
      <c r="CB121" s="863"/>
      <c r="CC121" s="863"/>
      <c r="CD121" s="863"/>
      <c r="CE121" s="863"/>
      <c r="CF121" s="924">
        <v>10.7</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v>1886543</v>
      </c>
      <c r="DH121" s="863"/>
      <c r="DI121" s="863"/>
      <c r="DJ121" s="863"/>
      <c r="DK121" s="863"/>
      <c r="DL121" s="863">
        <v>2088664</v>
      </c>
      <c r="DM121" s="863"/>
      <c r="DN121" s="863"/>
      <c r="DO121" s="863"/>
      <c r="DP121" s="863"/>
      <c r="DQ121" s="863">
        <v>2179202</v>
      </c>
      <c r="DR121" s="863"/>
      <c r="DS121" s="863"/>
      <c r="DT121" s="863"/>
      <c r="DU121" s="863"/>
      <c r="DV121" s="840">
        <v>7.9</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395</v>
      </c>
      <c r="AG122" s="826"/>
      <c r="AH122" s="826"/>
      <c r="AI122" s="826"/>
      <c r="AJ122" s="827"/>
      <c r="AK122" s="828" t="s">
        <v>395</v>
      </c>
      <c r="AL122" s="826"/>
      <c r="AM122" s="826"/>
      <c r="AN122" s="826"/>
      <c r="AO122" s="827"/>
      <c r="AP122" s="873" t="s">
        <v>395</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82173269</v>
      </c>
      <c r="BR122" s="894"/>
      <c r="BS122" s="894"/>
      <c r="BT122" s="894"/>
      <c r="BU122" s="894"/>
      <c r="BV122" s="894">
        <v>80150566</v>
      </c>
      <c r="BW122" s="894"/>
      <c r="BX122" s="894"/>
      <c r="BY122" s="894"/>
      <c r="BZ122" s="894"/>
      <c r="CA122" s="894">
        <v>78375963</v>
      </c>
      <c r="CB122" s="894"/>
      <c r="CC122" s="894"/>
      <c r="CD122" s="894"/>
      <c r="CE122" s="894"/>
      <c r="CF122" s="895">
        <v>285.8</v>
      </c>
      <c r="CG122" s="896"/>
      <c r="CH122" s="896"/>
      <c r="CI122" s="896"/>
      <c r="CJ122" s="896"/>
      <c r="CK122" s="918"/>
      <c r="CL122" s="904"/>
      <c r="CM122" s="904"/>
      <c r="CN122" s="904"/>
      <c r="CO122" s="905"/>
      <c r="CP122" s="884" t="s">
        <v>413</v>
      </c>
      <c r="CQ122" s="885"/>
      <c r="CR122" s="885"/>
      <c r="CS122" s="885"/>
      <c r="CT122" s="885"/>
      <c r="CU122" s="885"/>
      <c r="CV122" s="885"/>
      <c r="CW122" s="885"/>
      <c r="CX122" s="885"/>
      <c r="CY122" s="885"/>
      <c r="CZ122" s="885"/>
      <c r="DA122" s="885"/>
      <c r="DB122" s="885"/>
      <c r="DC122" s="885"/>
      <c r="DD122" s="885"/>
      <c r="DE122" s="885"/>
      <c r="DF122" s="886"/>
      <c r="DG122" s="862">
        <v>288971</v>
      </c>
      <c r="DH122" s="863"/>
      <c r="DI122" s="863"/>
      <c r="DJ122" s="863"/>
      <c r="DK122" s="863"/>
      <c r="DL122" s="863">
        <v>272820</v>
      </c>
      <c r="DM122" s="863"/>
      <c r="DN122" s="863"/>
      <c r="DO122" s="863"/>
      <c r="DP122" s="863"/>
      <c r="DQ122" s="863">
        <v>256771</v>
      </c>
      <c r="DR122" s="863"/>
      <c r="DS122" s="863"/>
      <c r="DT122" s="863"/>
      <c r="DU122" s="863"/>
      <c r="DV122" s="840">
        <v>0.9</v>
      </c>
      <c r="DW122" s="840"/>
      <c r="DX122" s="840"/>
      <c r="DY122" s="840"/>
      <c r="DZ122" s="841"/>
    </row>
    <row r="123" spans="1:130" s="248" customFormat="1" ht="26.25" customHeight="1" x14ac:dyDescent="0.15">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395</v>
      </c>
      <c r="AB123" s="826"/>
      <c r="AC123" s="826"/>
      <c r="AD123" s="826"/>
      <c r="AE123" s="827"/>
      <c r="AF123" s="828" t="s">
        <v>395</v>
      </c>
      <c r="AG123" s="826"/>
      <c r="AH123" s="826"/>
      <c r="AI123" s="826"/>
      <c r="AJ123" s="827"/>
      <c r="AK123" s="828" t="s">
        <v>395</v>
      </c>
      <c r="AL123" s="826"/>
      <c r="AM123" s="826"/>
      <c r="AN123" s="826"/>
      <c r="AO123" s="827"/>
      <c r="AP123" s="873" t="s">
        <v>128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479</v>
      </c>
      <c r="BP123" s="927"/>
      <c r="BQ123" s="881">
        <v>97181599</v>
      </c>
      <c r="BR123" s="882"/>
      <c r="BS123" s="882"/>
      <c r="BT123" s="882"/>
      <c r="BU123" s="882"/>
      <c r="BV123" s="882">
        <v>94245416</v>
      </c>
      <c r="BW123" s="882"/>
      <c r="BX123" s="882"/>
      <c r="BY123" s="882"/>
      <c r="BZ123" s="882"/>
      <c r="CA123" s="882">
        <v>96023363</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v>4821</v>
      </c>
      <c r="DH123" s="826"/>
      <c r="DI123" s="826"/>
      <c r="DJ123" s="826"/>
      <c r="DK123" s="827"/>
      <c r="DL123" s="828">
        <v>2011</v>
      </c>
      <c r="DM123" s="826"/>
      <c r="DN123" s="826"/>
      <c r="DO123" s="826"/>
      <c r="DP123" s="827"/>
      <c r="DQ123" s="828">
        <v>388</v>
      </c>
      <c r="DR123" s="826"/>
      <c r="DS123" s="826"/>
      <c r="DT123" s="826"/>
      <c r="DU123" s="827"/>
      <c r="DV123" s="873">
        <v>0</v>
      </c>
      <c r="DW123" s="874"/>
      <c r="DX123" s="874"/>
      <c r="DY123" s="874"/>
      <c r="DZ123" s="875"/>
    </row>
    <row r="124" spans="1:130" s="248" customFormat="1" ht="26.25" customHeight="1" thickBot="1" x14ac:dyDescent="0.2">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395</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108.1</v>
      </c>
      <c r="BR124" s="880"/>
      <c r="BS124" s="880"/>
      <c r="BT124" s="880"/>
      <c r="BU124" s="880"/>
      <c r="BV124" s="880">
        <v>115.8</v>
      </c>
      <c r="BW124" s="880"/>
      <c r="BX124" s="880"/>
      <c r="BY124" s="880"/>
      <c r="BZ124" s="880"/>
      <c r="CA124" s="880">
        <v>112.7</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v>26878420</v>
      </c>
      <c r="DH124" s="809"/>
      <c r="DI124" s="809"/>
      <c r="DJ124" s="809"/>
      <c r="DK124" s="810"/>
      <c r="DL124" s="811">
        <v>27386322</v>
      </c>
      <c r="DM124" s="809"/>
      <c r="DN124" s="809"/>
      <c r="DO124" s="809"/>
      <c r="DP124" s="810"/>
      <c r="DQ124" s="811" t="s">
        <v>128</v>
      </c>
      <c r="DR124" s="809"/>
      <c r="DS124" s="809"/>
      <c r="DT124" s="809"/>
      <c r="DU124" s="810"/>
      <c r="DV124" s="897" t="s">
        <v>469</v>
      </c>
      <c r="DW124" s="898"/>
      <c r="DX124" s="898"/>
      <c r="DY124" s="898"/>
      <c r="DZ124" s="899"/>
    </row>
    <row r="125" spans="1:130" s="248" customFormat="1" ht="26.25" customHeight="1" x14ac:dyDescent="0.15">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v>139326</v>
      </c>
      <c r="AB125" s="826"/>
      <c r="AC125" s="826"/>
      <c r="AD125" s="826"/>
      <c r="AE125" s="827"/>
      <c r="AF125" s="828">
        <v>83430</v>
      </c>
      <c r="AG125" s="826"/>
      <c r="AH125" s="826"/>
      <c r="AI125" s="826"/>
      <c r="AJ125" s="827"/>
      <c r="AK125" s="828">
        <v>70797</v>
      </c>
      <c r="AL125" s="826"/>
      <c r="AM125" s="826"/>
      <c r="AN125" s="826"/>
      <c r="AO125" s="827"/>
      <c r="AP125" s="873">
        <v>0.3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395</v>
      </c>
      <c r="DR125" s="891"/>
      <c r="DS125" s="891"/>
      <c r="DT125" s="891"/>
      <c r="DU125" s="891"/>
      <c r="DV125" s="892" t="s">
        <v>395</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395</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v>1222736</v>
      </c>
      <c r="DH126" s="863"/>
      <c r="DI126" s="863"/>
      <c r="DJ126" s="863"/>
      <c r="DK126" s="863"/>
      <c r="DL126" s="863">
        <v>1139909</v>
      </c>
      <c r="DM126" s="863"/>
      <c r="DN126" s="863"/>
      <c r="DO126" s="863"/>
      <c r="DP126" s="863"/>
      <c r="DQ126" s="863">
        <v>1028761</v>
      </c>
      <c r="DR126" s="863"/>
      <c r="DS126" s="863"/>
      <c r="DT126" s="863"/>
      <c r="DU126" s="863"/>
      <c r="DV126" s="840">
        <v>3.8</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395</v>
      </c>
      <c r="AB127" s="826"/>
      <c r="AC127" s="826"/>
      <c r="AD127" s="826"/>
      <c r="AE127" s="827"/>
      <c r="AF127" s="828" t="s">
        <v>395</v>
      </c>
      <c r="AG127" s="826"/>
      <c r="AH127" s="826"/>
      <c r="AI127" s="826"/>
      <c r="AJ127" s="827"/>
      <c r="AK127" s="828" t="s">
        <v>395</v>
      </c>
      <c r="AL127" s="826"/>
      <c r="AM127" s="826"/>
      <c r="AN127" s="826"/>
      <c r="AO127" s="827"/>
      <c r="AP127" s="873" t="s">
        <v>395</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469</v>
      </c>
      <c r="DR127" s="863"/>
      <c r="DS127" s="863"/>
      <c r="DT127" s="863"/>
      <c r="DU127" s="863"/>
      <c r="DV127" s="840" t="s">
        <v>128</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317414</v>
      </c>
      <c r="AB128" s="847"/>
      <c r="AC128" s="847"/>
      <c r="AD128" s="847"/>
      <c r="AE128" s="848"/>
      <c r="AF128" s="849">
        <v>316496</v>
      </c>
      <c r="AG128" s="847"/>
      <c r="AH128" s="847"/>
      <c r="AI128" s="847"/>
      <c r="AJ128" s="848"/>
      <c r="AK128" s="849">
        <v>302147</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128</v>
      </c>
      <c r="BG128" s="833"/>
      <c r="BH128" s="833"/>
      <c r="BI128" s="833"/>
      <c r="BJ128" s="833"/>
      <c r="BK128" s="833"/>
      <c r="BL128" s="856"/>
      <c r="BM128" s="832">
        <v>11.63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395</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34315145</v>
      </c>
      <c r="AB129" s="826"/>
      <c r="AC129" s="826"/>
      <c r="AD129" s="826"/>
      <c r="AE129" s="827"/>
      <c r="AF129" s="828">
        <v>33800958</v>
      </c>
      <c r="AG129" s="826"/>
      <c r="AH129" s="826"/>
      <c r="AI129" s="826"/>
      <c r="AJ129" s="827"/>
      <c r="AK129" s="828">
        <v>34350549</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395</v>
      </c>
      <c r="BG129" s="816"/>
      <c r="BH129" s="816"/>
      <c r="BI129" s="816"/>
      <c r="BJ129" s="816"/>
      <c r="BK129" s="816"/>
      <c r="BL129" s="817"/>
      <c r="BM129" s="815">
        <v>16.63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6973900</v>
      </c>
      <c r="AB130" s="826"/>
      <c r="AC130" s="826"/>
      <c r="AD130" s="826"/>
      <c r="AE130" s="827"/>
      <c r="AF130" s="828">
        <v>6807157</v>
      </c>
      <c r="AG130" s="826"/>
      <c r="AH130" s="826"/>
      <c r="AI130" s="826"/>
      <c r="AJ130" s="827"/>
      <c r="AK130" s="828">
        <v>6927380</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11.9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27341245</v>
      </c>
      <c r="AB131" s="809"/>
      <c r="AC131" s="809"/>
      <c r="AD131" s="809"/>
      <c r="AE131" s="810"/>
      <c r="AF131" s="811">
        <v>26993801</v>
      </c>
      <c r="AG131" s="809"/>
      <c r="AH131" s="809"/>
      <c r="AI131" s="809"/>
      <c r="AJ131" s="810"/>
      <c r="AK131" s="811">
        <v>27423169</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v>112.7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12.69076445</v>
      </c>
      <c r="AB132" s="789"/>
      <c r="AC132" s="789"/>
      <c r="AD132" s="789"/>
      <c r="AE132" s="790"/>
      <c r="AF132" s="791">
        <v>11.3591376</v>
      </c>
      <c r="AG132" s="789"/>
      <c r="AH132" s="789"/>
      <c r="AI132" s="789"/>
      <c r="AJ132" s="790"/>
      <c r="AK132" s="791">
        <v>11.902894959999999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13</v>
      </c>
      <c r="AB133" s="768"/>
      <c r="AC133" s="768"/>
      <c r="AD133" s="768"/>
      <c r="AE133" s="769"/>
      <c r="AF133" s="767">
        <v>12.3</v>
      </c>
      <c r="AG133" s="768"/>
      <c r="AH133" s="768"/>
      <c r="AI133" s="768"/>
      <c r="AJ133" s="769"/>
      <c r="AK133" s="767">
        <v>11.9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2ZLxA92lxUD6SCuKNTfOxD03TKpshNfOPrkoR/3CRpE8f8gNRCnqM4mEenELqF9bBEipvGqveakw9IEcO8Qsg==" saltValue="0Umaffp8J6b7Nh8K5e3l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x94tnnKLKhyqxJHA2YRvRzLJApIV0R5A/XC1XKLqvCdMisxSi74t6beHu5NozmES47Zg5h14SbMos8GSWfyBA==" saltValue="pyqHepC4OZETk0TgA2Mc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LKr6n+DlF9Ahvdxrvadqpe1We3qS5EKth+uWVM9AGDbm/TGveroe47/SzCogtdftYIkf3tqvcd8Bwm9dnR4ZQ==" saltValue="xJkp46qjJYs3ab+FxszN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10179128</v>
      </c>
      <c r="AP9" s="314">
        <v>84919</v>
      </c>
      <c r="AQ9" s="315">
        <v>69168</v>
      </c>
      <c r="AR9" s="316">
        <v>22.8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336</v>
      </c>
      <c r="AP10" s="317">
        <v>3</v>
      </c>
      <c r="AQ10" s="318">
        <v>5930</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t="s">
        <v>517</v>
      </c>
      <c r="AP11" s="317" t="s">
        <v>517</v>
      </c>
      <c r="AQ11" s="318">
        <v>1190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234691</v>
      </c>
      <c r="AP13" s="317">
        <v>1958</v>
      </c>
      <c r="AQ13" s="318">
        <v>2459</v>
      </c>
      <c r="AR13" s="319">
        <v>-20.399999999999999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166634</v>
      </c>
      <c r="AP14" s="317">
        <v>1390</v>
      </c>
      <c r="AQ14" s="318">
        <v>2481</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-635709</v>
      </c>
      <c r="AP15" s="317">
        <v>-5303</v>
      </c>
      <c r="AQ15" s="318">
        <v>-4955</v>
      </c>
      <c r="AR15" s="319">
        <v>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9945080</v>
      </c>
      <c r="AP16" s="317">
        <v>82966</v>
      </c>
      <c r="AQ16" s="318">
        <v>76274</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9.59</v>
      </c>
      <c r="AP21" s="331">
        <v>7.19</v>
      </c>
      <c r="AQ21" s="332">
        <v>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98.1</v>
      </c>
      <c r="AP22" s="336">
        <v>97.9</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7998376</v>
      </c>
      <c r="AP32" s="345">
        <v>66726</v>
      </c>
      <c r="AQ32" s="346">
        <v>44431</v>
      </c>
      <c r="AR32" s="347">
        <v>50.2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517</v>
      </c>
      <c r="AP34" s="345" t="s">
        <v>517</v>
      </c>
      <c r="AQ34" s="346">
        <v>11</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2424505</v>
      </c>
      <c r="AP35" s="345">
        <v>20226</v>
      </c>
      <c r="AQ35" s="346">
        <v>10870</v>
      </c>
      <c r="AR35" s="347">
        <v>86.1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t="s">
        <v>517</v>
      </c>
      <c r="AP36" s="345" t="s">
        <v>517</v>
      </c>
      <c r="AQ36" s="346">
        <v>1108</v>
      </c>
      <c r="AR36" s="347" t="s">
        <v>517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70797</v>
      </c>
      <c r="AP37" s="345">
        <v>591</v>
      </c>
      <c r="AQ37" s="346">
        <v>456</v>
      </c>
      <c r="AR37" s="347">
        <v>29.6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517</v>
      </c>
      <c r="AP38" s="348" t="s">
        <v>517</v>
      </c>
      <c r="AQ38" s="349">
        <v>2</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-302147</v>
      </c>
      <c r="AP39" s="345">
        <v>-2521</v>
      </c>
      <c r="AQ39" s="346">
        <v>-3984</v>
      </c>
      <c r="AR39" s="347">
        <v>-36.700000000000003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-6927380</v>
      </c>
      <c r="AP40" s="345">
        <v>-57791</v>
      </c>
      <c r="AQ40" s="346">
        <v>-37561</v>
      </c>
      <c r="AR40" s="347">
        <v>53.9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3264151</v>
      </c>
      <c r="AP41" s="345">
        <v>27231</v>
      </c>
      <c r="AQ41" s="346">
        <v>15334</v>
      </c>
      <c r="AR41" s="347">
        <v>77.599999999999994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15907341</v>
      </c>
      <c r="AN51" s="367">
        <v>127258</v>
      </c>
      <c r="AO51" s="368">
        <v>19.2</v>
      </c>
      <c r="AP51" s="369">
        <v>65942</v>
      </c>
      <c r="AQ51" s="370">
        <v>13.6</v>
      </c>
      <c r="AR51" s="371">
        <v>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10097364</v>
      </c>
      <c r="AN52" s="375">
        <v>80778</v>
      </c>
      <c r="AO52" s="376">
        <v>50.5</v>
      </c>
      <c r="AP52" s="377">
        <v>32778</v>
      </c>
      <c r="AQ52" s="378">
        <v>2</v>
      </c>
      <c r="AR52" s="379">
        <v>48.5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9150769</v>
      </c>
      <c r="AN53" s="367">
        <v>73931</v>
      </c>
      <c r="AO53" s="368">
        <v>-41.9</v>
      </c>
      <c r="AP53" s="369">
        <v>68655</v>
      </c>
      <c r="AQ53" s="370">
        <v>4.0999999999999996</v>
      </c>
      <c r="AR53" s="371">
        <v>-46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5764979</v>
      </c>
      <c r="AN54" s="375">
        <v>46576</v>
      </c>
      <c r="AO54" s="376">
        <v>-42.3</v>
      </c>
      <c r="AP54" s="377">
        <v>32316</v>
      </c>
      <c r="AQ54" s="378">
        <v>-1.4</v>
      </c>
      <c r="AR54" s="379">
        <v>-40.9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12385310</v>
      </c>
      <c r="AN55" s="367">
        <v>101081</v>
      </c>
      <c r="AO55" s="368">
        <v>36.700000000000003</v>
      </c>
      <c r="AP55" s="369">
        <v>66863</v>
      </c>
      <c r="AQ55" s="370">
        <v>-2.6</v>
      </c>
      <c r="AR55" s="371">
        <v>39.299999999999997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7003870</v>
      </c>
      <c r="AN56" s="375">
        <v>57161</v>
      </c>
      <c r="AO56" s="376">
        <v>22.7</v>
      </c>
      <c r="AP56" s="377">
        <v>32770</v>
      </c>
      <c r="AQ56" s="378">
        <v>1.4</v>
      </c>
      <c r="AR56" s="379">
        <v>21.3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9421886</v>
      </c>
      <c r="AN57" s="367">
        <v>77688</v>
      </c>
      <c r="AO57" s="368">
        <v>-23.1</v>
      </c>
      <c r="AP57" s="369">
        <v>72051</v>
      </c>
      <c r="AQ57" s="370">
        <v>7.8</v>
      </c>
      <c r="AR57" s="371">
        <v>-30.9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5540087</v>
      </c>
      <c r="AN58" s="375">
        <v>45681</v>
      </c>
      <c r="AO58" s="376">
        <v>-20.100000000000001</v>
      </c>
      <c r="AP58" s="377">
        <v>34140</v>
      </c>
      <c r="AQ58" s="378">
        <v>4.2</v>
      </c>
      <c r="AR58" s="379">
        <v>-24.3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9919762</v>
      </c>
      <c r="AN59" s="367">
        <v>82755</v>
      </c>
      <c r="AO59" s="368">
        <v>6.5</v>
      </c>
      <c r="AP59" s="369">
        <v>72756</v>
      </c>
      <c r="AQ59" s="370">
        <v>1</v>
      </c>
      <c r="AR59" s="371">
        <v>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6716342</v>
      </c>
      <c r="AN60" s="375">
        <v>56031</v>
      </c>
      <c r="AO60" s="376">
        <v>22.7</v>
      </c>
      <c r="AP60" s="377">
        <v>32117</v>
      </c>
      <c r="AQ60" s="378">
        <v>-5.9</v>
      </c>
      <c r="AR60" s="379">
        <v>28.6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11357014</v>
      </c>
      <c r="AN61" s="382">
        <v>92543</v>
      </c>
      <c r="AO61" s="383">
        <v>-0.5</v>
      </c>
      <c r="AP61" s="384">
        <v>69253</v>
      </c>
      <c r="AQ61" s="385">
        <v>4.8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7024528</v>
      </c>
      <c r="AN62" s="375">
        <v>57245</v>
      </c>
      <c r="AO62" s="376">
        <v>6.7</v>
      </c>
      <c r="AP62" s="377">
        <v>32824</v>
      </c>
      <c r="AQ62" s="378">
        <v>0.1</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zGCpBckg0+QgRvFQgl6wX67Yl5Q0goXwhhCP/7ZVAaKx2Eysl234cnzcHT1g+8Rqliz5THPnwhj1CpMxddAnw==" saltValue="nScDi8XKUOioqw+r7Jxtz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tUlVKahFd4hb3lFG8bDo4A9Tu5EGwrXpimZ2D0eLxPQeY7E992InIW/YlgxU9lLERXf2iCA1KXZCpjv1Kx1P/w==" saltValue="929qyz2NNVq0Iy6/OMU8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rbKr8mzKZzm+rns/5HsdlN9kTi1DEQ4q90YkwiRG9pHz8XCqjKW9+WFmZMItHZ/C+O1wh2SVbgNOVs+6I1hqFg==" saltValue="xU2hT/2aXk1dXtEh1Q+g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8.42</v>
      </c>
      <c r="G47" s="12">
        <v>7.22</v>
      </c>
      <c r="H47" s="12">
        <v>5.99</v>
      </c>
      <c r="I47" s="12">
        <v>3.11</v>
      </c>
      <c r="J47" s="13">
        <v>3.32</v>
      </c>
    </row>
    <row r="48" spans="2:10" ht="57.75" customHeight="1" x14ac:dyDescent="0.15">
      <c r="B48" s="14"/>
      <c r="C48" s="1202" t="s">
        <v>4</v>
      </c>
      <c r="D48" s="1202"/>
      <c r="E48" s="1203"/>
      <c r="F48" s="15">
        <v>3.27</v>
      </c>
      <c r="G48" s="16">
        <v>3.18</v>
      </c>
      <c r="H48" s="16">
        <v>1.71</v>
      </c>
      <c r="I48" s="16">
        <v>2.77</v>
      </c>
      <c r="J48" s="17">
        <v>4.59</v>
      </c>
    </row>
    <row r="49" spans="2:10" ht="57.75" customHeight="1" thickBot="1" x14ac:dyDescent="0.2">
      <c r="B49" s="18"/>
      <c r="C49" s="1204" t="s">
        <v>5</v>
      </c>
      <c r="D49" s="1204"/>
      <c r="E49" s="1205"/>
      <c r="F49" s="19" t="s">
        <v>564</v>
      </c>
      <c r="G49" s="20" t="s">
        <v>565</v>
      </c>
      <c r="H49" s="20" t="s">
        <v>566</v>
      </c>
      <c r="I49" s="20" t="s">
        <v>567</v>
      </c>
      <c r="J49" s="21">
        <v>0.68</v>
      </c>
    </row>
    <row r="50" spans="2:10" ht="13.5" customHeight="1" x14ac:dyDescent="0.15"/>
  </sheetData>
  <sheetProtection algorithmName="SHA-512" hashValue="ire1X0XW5pK7ADuwRluey4gofcj3cP0XNgKsVccnKf4kP8XKqxotoeRbu2Cpdt5KyMjak/FW2HwDhuQeLr4oSQ==" saltValue="/WxVN9Rea52NStRap9GH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2022-03-10T07:24:07Z</cp:lastPrinted>
  <dcterms:created xsi:type="dcterms:W3CDTF">2022-02-02T07:08:40Z</dcterms:created>
  <dcterms:modified xsi:type="dcterms:W3CDTF">2022-09-22T04:47:47Z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