
<file path=[Content_Types].xml><?xml version="1.0" encoding="utf-8"?>
<Types xmlns="http://schemas.openxmlformats.org/package/2006/content-types">
  <Default Extension="rels" ContentType="application/vnd.openxmlformats-package.relationships+xml"/>
  <Default Extension="xml" ContentType="application/vnd.openxmlformats-officedocument.extended-properties+xml"/>
  <Default Extension="bin" ContentType="application/vnd.openxmlformats-officedocument.spreadsheetml.printerSettings"/>
  <Override PartName="/xl/theme/theme1.xml" ContentType="application/vnd.openxmlformats-officedocument.theme+xml"/>
  <Override PartName="/xl/drawings/drawing6.xml" ContentType="application/vnd.openxmlformats-officedocument.drawing+xml"/>
  <Override PartName="/xl/sharedStrings.xml" ContentType="application/vnd.openxmlformats-officedocument.spreadsheetml.sharedStrings+xml"/>
  <Override PartName="/xl/worksheets/sheet15.xml" ContentType="application/vnd.openxmlformats-officedocument.spreadsheetml.worksheet+xml"/>
  <Override PartName="/xl/worksheets/sheet5.xml" ContentType="application/vnd.openxmlformats-officedocument.spreadsheetml.worksheet+xml"/>
  <Override PartName="/xl/drawings/drawing12.xml" ContentType="application/vnd.openxmlformats-officedocument.drawing+xml"/>
  <Override PartName="/xl/drawings/drawing5.xml" ContentType="application/vnd.openxmlformats-officedocument.drawingml.chartshapes+xml"/>
  <Override PartName="/xl/worksheets/sheet16.xml" ContentType="application/vnd.openxmlformats-officedocument.spreadsheetml.worksheet+xml"/>
  <Override PartName="/xl/worksheets/sheet6.xml" ContentType="application/vnd.openxmlformats-officedocument.spreadsheetml.worksheet+xml"/>
  <Override PartName="/xl/worksheets/sheet9.xml" ContentType="application/vnd.openxmlformats-officedocument.spreadsheetml.worksheet+xml"/>
  <Override PartName="/xl/charts/chart5.xml" ContentType="application/vnd.openxmlformats-officedocument.drawingml.chart+xml"/>
  <Override PartName="/xl/worksheets/sheet7.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worksheets/sheet8.xml" ContentType="application/vnd.openxmlformats-officedocument.spreadsheetml.worksheet+xml"/>
  <Override PartName="/xl/charts/chart8.xml" ContentType="application/vnd.openxmlformats-officedocument.drawingml.chart+xml"/>
  <Override PartName="/xl/worksheets/sheet2.xml" ContentType="application/vnd.openxmlformats-officedocument.spreadsheetml.worksheet+xml"/>
  <Override PartName="/xl/worksheets/sheet4.xml" ContentType="application/vnd.openxmlformats-officedocument.spreadsheetml.worksheet+xml"/>
  <Override PartName="/xl/charts/chart1.xml" ContentType="application/vnd.openxmlformats-officedocument.drawingml.chart+xml"/>
  <Override PartName="/xl/worksheets/sheet3.xml" ContentType="application/vnd.openxmlformats-officedocument.spreadsheetml.worksheet+xml"/>
  <Override PartName="/xl/calcChain.xml" ContentType="application/vnd.openxmlformats-officedocument.spreadsheetml.calcChain+xml"/>
  <Override PartName="/xl/drawings/drawing11.xml" ContentType="application/vnd.openxmlformats-officedocument.drawing+xml"/>
  <Override PartName="/xl/drawings/drawing15.xml" ContentType="application/vnd.openxmlformats-officedocument.drawing+xml"/>
  <Override PartName="/xl/styles.xml" ContentType="application/vnd.openxmlformats-officedocument.spreadsheetml.styles+xml"/>
  <Override PartName="/xl/worksheets/sheet13.xml" ContentType="application/vnd.openxmlformats-officedocument.spreadsheetml.worksheet+xml"/>
  <Override PartName="/xl/charts/chart4.xml" ContentType="application/vnd.openxmlformats-officedocument.drawingml.chart+xml"/>
  <Override PartName="/xl/drawings/drawing3.xml" ContentType="application/vnd.openxmlformats-officedocument.drawing+xml"/>
  <Override PartName="/xl/drawings/drawing7.xml" ContentType="application/vnd.openxmlformats-officedocument.drawing+xml"/>
  <Override PartName="/xl/drawings/drawing9.xml" ContentType="application/vnd.openxmlformats-officedocument.drawing+xml"/>
  <Override PartName="/xl/theme/themeOverride2.xml" ContentType="application/vnd.openxmlformats-officedocument.themeOverride+xml"/>
  <Override PartName="/xl/charts/chart2.xml" ContentType="application/vnd.openxmlformats-officedocument.drawingml.chart+xml"/>
  <Override PartName="/xl/charts/chart6.xml" ContentType="application/vnd.openxmlformats-officedocument.drawingml.chart+xml"/>
  <Override PartName="/xl/drawings/drawing10.xml" ContentType="application/vnd.openxmlformats-officedocument.drawing+xml"/>
  <Override PartName="/xl/drawings/drawing13.xml" ContentType="application/vnd.openxmlformats-officedocument.drawing+xml"/>
  <Override PartName="/xl/drawings/drawing4.xml" ContentType="application/vnd.openxmlformats-officedocument.drawing+xml"/>
  <Override PartName="/xl/worksheets/sheet17.xml" ContentType="application/vnd.openxmlformats-officedocument.spreadsheetml.worksheet+xml"/>
  <Override PartName="/xl/worksheets/sheet12.xml" ContentType="application/vnd.openxmlformats-officedocument.spreadsheetml.worksheet+xml"/>
  <Override PartName="/xl/worksheets/sheet14.xml" ContentType="application/vnd.openxmlformats-officedocument.spreadsheetml.worksheet+xml"/>
  <Override PartName="/xl/drawings/drawing2.xml" ContentType="application/vnd.openxmlformats-officedocument.drawing+xml"/>
  <Override PartName="/xl/drawings/drawing8.xml" ContentType="application/vnd.openxmlformats-officedocument.drawing+xml"/>
  <Override PartName="/xl/worksheets/sheet10.xml" ContentType="application/vnd.openxmlformats-officedocument.spreadsheetml.worksheet+xml"/>
  <Override PartName="/docProps/core.xml" ContentType="application/vnd.openxmlformats-package.core-properties+xml"/>
  <Override PartName="/xl/charts/chart3.xml" ContentType="application/vnd.openxmlformats-officedocument.drawingml.chart+xml"/>
  <Override PartName="/xl/charts/chart7.xml" ContentType="application/vnd.openxmlformats-officedocument.drawingml.chart+xml"/>
  <Override PartName="/xl/theme/themeOverride1.xml" ContentType="application/vnd.openxmlformats-officedocument.themeOverride+xml"/>
  <Override PartName="/xl/workbook.xml" ContentType="application/vnd.openxmlformats-officedocument.spreadsheetml.sheet.main+xml"/>
  <Override PartName="/xl/drawings/drawing14.xml" ContentType="application/vnd.openxmlformats-officedocument.drawing+xml"/>
  <Override PartName="/xl/worksheets/sheet11.xml" ContentType="application/vnd.openxmlformats-officedocument.spreadsheetml.worksheet+xml"/>
  <Override PartName="/xl/drawings/drawing1.xml" ContentType="application/vnd.openxmlformats-officedocument.drawing+xml"/>
</Types>
</file>

<file path=_rels/.rels><?xml version="1.0" encoding="UTF-8"?><Relationships xmlns="http://schemas.openxmlformats.org/package/2006/relationships"><Relationship Target="/docProps/custom.xml" Id="R5E898D0E" Type="http://schemas.openxmlformats.org/officeDocument/2006/relationships/custom-properties" /><Relationship Target="xl/workbook.xml" Id="rId1" Type="http://schemas.openxmlformats.org/officeDocument/2006/relationships/officeDocument" /><Relationship Target="docProps/core.xml" Id="rId2" Type="http://schemas.openxmlformats.org/package/2006/relationships/metadata/core-properties" /><Relationship Target="docProps/app.xml" Id="rId3" Type="http://schemas.openxmlformats.org/officeDocument/2006/relationships/extended-properties"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V:\02財政課\04　財政公表\財政状況資料集\2020（R02）度決算分\220906 （0922〆）【依頼】令和２年度財政状況資料集の作成について（2回目）\03 町→県（0922〆）\01 起案\"/>
    </mc:Choice>
  </mc:AlternateContent>
  <bookViews>
    <workbookView xWindow="0" yWindow="0" windowWidth="15360" windowHeight="7635" firstSheet="12" activeTab="13"/>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AO37" i="10"/>
  <c r="AO36" i="10"/>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U37" i="10"/>
  <c r="C37" i="10"/>
  <c r="CO36" i="10"/>
  <c r="BE36" i="10"/>
  <c r="C36" i="10"/>
  <c r="BE35" i="10"/>
  <c r="C35" i="10"/>
  <c r="U34" i="10" s="1"/>
  <c r="C34" i="10"/>
  <c r="U35" i="10" l="1"/>
  <c r="U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AM35" i="10" l="1"/>
  <c r="AM36" i="10" l="1"/>
  <c r="AM37" i="10" l="1"/>
  <c r="BE34" i="10"/>
  <c r="BW34" i="10" l="1"/>
  <c r="BW35" i="10" s="1"/>
  <c r="BW36" i="10" s="1"/>
  <c r="BW37" i="10" s="1"/>
  <c r="BW38" i="10" s="1"/>
  <c r="BW39" i="10" s="1"/>
  <c r="BW40" i="10" s="1"/>
  <c r="BW41" i="10" s="1"/>
  <c r="BW42" i="10" s="1"/>
  <c r="BW43" i="10" s="1"/>
  <c r="CO34" i="10" l="1"/>
  <c r="CO35" i="10" s="1"/>
</calcChain>
</file>

<file path=xl/sharedStrings.xml><?xml version="1.0" encoding="utf-8"?>
<sst xmlns="http://schemas.openxmlformats.org/spreadsheetml/2006/main" count="1135" uniqueCount="619">
  <si>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</si>
  <si>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</si>
  <si>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</si>
  <si>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</si>
  <si>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</si>
  <si>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</si>
  <si>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</si>
  <si>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</si>
  <si>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</si>
  <si>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</si>
  <si>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</si>
  <si>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</si>
  <si>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</si>
  <si>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</si>
  <si>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</si>
  <si>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</si>
  <si>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</si>
  <si>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</si>
  <si>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</si>
  <si>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</si>
  <si>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</si>
  <si>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</si>
  <si>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</si>
  <si>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</si>
  <si>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</si>
  <si>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</si>
  <si>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</si>
  <si>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</si>
  <si>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</si>
  <si>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</si>
  <si>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</si>
  <si>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</si>
  <si>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</si>
  <si>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</si>
  <si>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</si>
  <si>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</si>
  <si>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</si>
  <si>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</si>
  <si>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</si>
  <si>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</si>
  <si>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</si>
  <si>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</si>
  <si>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</si>
  <si>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</si>
  <si>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</si>
  <si>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</si>
  <si>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</si>
  <si>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</si>
  <si>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</si>
  <si>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</si>
  <si>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</si>
  <si>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</si>
  <si>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</si>
  <si>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</si>
  <si>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</si>
  <si>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</si>
  <si>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</si>
  <si>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</si>
  <si>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</si>
  <si>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</si>
  <si>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</si>
  <si>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</si>
  <si>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</si>
  <si>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</si>
  <si>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</si>
  <si>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</si>
  <si>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</si>
  <si>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</si>
  <si>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</si>
  <si>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</si>
  <si>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</si>
  <si>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</si>
  <si>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</si>
  <si>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</si>
  <si>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</si>
  <si>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</si>
  <si>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</si>
  <si>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</si>
  <si>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</si>
  <si>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</si>
  <si>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</si>
  <si>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</si>
  <si>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</si>
  <si>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佐賀県</t>
    <phoneticPr fontId="5"/>
  </si>
  <si>
    <t>市町村類型</t>
    <phoneticPr fontId="5"/>
  </si>
  <si>
    <t>Ⅳ－２</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</si>
  <si>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</si>
  <si>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</si>
  <si>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</si>
  <si>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</si>
  <si>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</si>
  <si>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</si>
  <si>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</si>
  <si>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</si>
  <si>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</si>
  <si>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</si>
  <si>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</si>
  <si>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</si>
  <si>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有田町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</si>
  <si>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</si>
  <si>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</si>
  <si>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</si>
  <si>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</si>
  <si>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</si>
  <si>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</si>
  <si>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</si>
  <si>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</si>
  <si>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</si>
  <si>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</si>
  <si>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</si>
  <si>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</si>
  <si>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</si>
  <si>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</si>
  <si>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</si>
  <si>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</si>
  <si>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</si>
  <si>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</si>
  <si>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</si>
  <si>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</si>
  <si>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</si>
  <si>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</si>
  <si>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</si>
  <si>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</si>
  <si>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</si>
  <si>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-5.6</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</si>
  <si>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</si>
  <si>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</si>
  <si>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</si>
  <si>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</si>
  <si>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</si>
  <si>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</si>
  <si>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</si>
  <si>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</si>
  <si>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</si>
  <si>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</si>
  <si>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</si>
  <si>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</si>
  <si>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</si>
  <si>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</si>
  <si>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</si>
  <si>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</si>
  <si>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</si>
  <si>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</si>
  <si>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</si>
  <si>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</si>
  <si>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</si>
  <si>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</si>
  <si>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</si>
  <si>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</si>
  <si>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</si>
  <si>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</si>
  <si>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</si>
  <si>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</si>
  <si>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-1.6</t>
    <phoneticPr fontId="5"/>
  </si>
  <si>
    <t>基準財政需要額</t>
    <phoneticPr fontId="25"/>
  </si>
  <si>
    <t>うち日本人(％)</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</si>
  <si>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</si>
  <si>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</si>
  <si>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</si>
  <si>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</si>
  <si>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</si>
  <si>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</si>
  <si>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</si>
  <si>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</si>
  <si>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</si>
  <si>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</si>
  <si>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</si>
  <si>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</si>
  <si>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</si>
  <si>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</si>
  <si>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</si>
  <si>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</si>
  <si>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</si>
  <si>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</si>
  <si>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</si>
  <si>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</si>
  <si>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</si>
  <si>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</si>
  <si>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</si>
  <si>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</si>
  <si>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</si>
  <si>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</si>
  <si>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</si>
  <si>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</si>
  <si>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</si>
  <si>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</si>
  <si>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</si>
  <si>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</si>
  <si>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</si>
  <si>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</si>
  <si>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</si>
  <si>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</si>
  <si>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</si>
  <si>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</si>
  <si>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</si>
  <si>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</si>
  <si>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</si>
  <si>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</si>
  <si>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</si>
  <si>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</si>
  <si>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</si>
  <si>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</si>
  <si>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</si>
  <si>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</si>
  <si>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</si>
  <si>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</si>
  <si>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</si>
  <si>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</si>
  <si>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</si>
  <si>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</si>
  <si>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</si>
  <si>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</si>
  <si>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</si>
  <si>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佐賀県有田町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</si>
  <si>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</si>
  <si>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</si>
  <si>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</si>
  <si>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</si>
  <si>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</si>
  <si>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</si>
  <si>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</si>
  <si>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</si>
  <si>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</si>
  <si>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</si>
  <si>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</si>
  <si>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</si>
  <si>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</si>
  <si>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t>
    <phoneticPr fontId="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</si>
  <si>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</si>
  <si>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</si>
  <si>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</si>
  <si>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</si>
  <si>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</si>
  <si>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</si>
  <si>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</si>
  <si>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</si>
  <si>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</si>
  <si>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</si>
  <si>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</si>
  <si>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</si>
  <si>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</si>
  <si>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</si>
  <si>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</si>
  <si>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</si>
  <si>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</si>
  <si>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</si>
  <si>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</si>
  <si>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</si>
  <si>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</si>
  <si>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</si>
  <si>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</si>
  <si>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</si>
  <si>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</si>
  <si>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</si>
  <si>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</si>
  <si>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</si>
  <si>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</si>
  <si>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</si>
  <si>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</si>
  <si>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</si>
  <si>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</si>
  <si>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</si>
  <si>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</si>
  <si>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</si>
  <si>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</si>
  <si>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</si>
  <si>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</si>
  <si>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</si>
  <si>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</si>
  <si>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</si>
  <si>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</si>
  <si>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</si>
  <si>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</si>
  <si>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</si>
  <si>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</si>
  <si>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</si>
  <si>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</si>
  <si>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</si>
  <si>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</si>
  <si>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</si>
  <si>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</si>
  <si>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</si>
  <si>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</si>
  <si>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</si>
  <si>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</si>
  <si>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</si>
  <si>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</si>
  <si>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</si>
  <si>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</si>
  <si>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</si>
  <si>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</si>
  <si>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</si>
  <si>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</si>
  <si>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</si>
  <si>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</si>
  <si>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</si>
  <si>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</si>
  <si>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</si>
  <si>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</si>
  <si>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</si>
  <si>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</si>
  <si>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</si>
  <si>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</si>
  <si>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</si>
  <si>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</si>
  <si>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</si>
  <si>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</si>
  <si>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</si>
  <si>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</si>
  <si>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</si>
  <si>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</si>
  <si>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</si>
  <si>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</si>
  <si>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</si>
  <si>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</si>
  <si>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</si>
  <si>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</si>
  <si>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</si>
  <si>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</si>
  <si>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</si>
  <si>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</si>
  <si>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</si>
  <si>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</si>
  <si>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</si>
  <si>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</si>
  <si>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</si>
  <si>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</si>
  <si>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</si>
  <si>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</si>
  <si>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</si>
  <si>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</si>
  <si>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</si>
  <si>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</si>
  <si>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</si>
  <si>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</si>
  <si>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</si>
  <si>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病院</t>
    <phoneticPr fontId="5"/>
  </si>
  <si>
    <t>加入世帯数(世帯)</t>
  </si>
  <si>
    <t>　繰出金</t>
    <phoneticPr fontId="5"/>
  </si>
  <si>
    <t>地方債</t>
  </si>
  <si>
    <t>宅地造成</t>
    <phoneticPr fontId="5"/>
  </si>
  <si>
    <t>被保険者数(人)</t>
  </si>
  <si>
    <t>　積立金</t>
    <phoneticPr fontId="5"/>
  </si>
  <si>
    <t>　うち減収補塡債(特例分)</t>
    <rPh sb="4" eb="5">
      <t>シュウ</t>
    </rPh>
    <rPh sb="9" eb="10">
      <t>トク</t>
    </rPh>
    <rPh sb="10" eb="11">
      <t>レイ</t>
    </rPh>
    <rPh sb="11" eb="12">
      <t>ブン</t>
    </rPh>
    <phoneticPr fontId="16"/>
  </si>
  <si>
    <t>上水道</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</si>
  <si>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</si>
  <si>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</si>
  <si>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</si>
  <si>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</si>
  <si>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</si>
  <si>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</si>
  <si>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</si>
  <si>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</si>
  <si>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</si>
  <si>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</si>
  <si>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</si>
  <si>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</si>
  <si>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</si>
  <si>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</si>
  <si>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</si>
  <si>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</si>
  <si>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</si>
  <si>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</si>
  <si>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</si>
  <si>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</si>
  <si>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</si>
  <si>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</si>
  <si>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</si>
  <si>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令和2年度</t>
  </si>
  <si>
    <t>佐賀県有田町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</si>
  <si>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</si>
  <si>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</si>
  <si>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</si>
  <si>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</si>
  <si>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</si>
  <si>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</si>
  <si>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</si>
  <si>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</si>
  <si>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</si>
  <si>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</si>
  <si>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</si>
  <si>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</si>
  <si>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</si>
  <si>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</si>
  <si>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</si>
  <si>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</si>
  <si>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</si>
  <si>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</si>
  <si>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</si>
  <si>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</si>
  <si>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</si>
  <si>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</si>
  <si>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</si>
  <si>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</si>
  <si>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</si>
  <si>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</si>
  <si>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</si>
  <si>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</si>
  <si>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</si>
  <si>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</si>
  <si>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</si>
  <si>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</si>
  <si>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</si>
  <si>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有田町国民健康保険特別会計</t>
    <phoneticPr fontId="5"/>
  </si>
  <si>
    <t>有田町介護保険特別会計</t>
    <phoneticPr fontId="5"/>
  </si>
  <si>
    <t>有田町後期高齢者医療特別会計</t>
    <phoneticPr fontId="5"/>
  </si>
  <si>
    <t>有田町水道事業会計</t>
    <phoneticPr fontId="5"/>
  </si>
  <si>
    <t>法適用企業</t>
    <phoneticPr fontId="5"/>
  </si>
  <si>
    <t>有田町公共下水道事業会計</t>
    <phoneticPr fontId="5"/>
  </si>
  <si>
    <t>有田町浄化槽整備推進事業会計</t>
    <phoneticPr fontId="5"/>
  </si>
  <si>
    <t>法適用企業</t>
    <phoneticPr fontId="5"/>
  </si>
  <si>
    <t>有田町農業集落排水事業会計</t>
    <phoneticPr fontId="5"/>
  </si>
  <si>
    <t>有田南部工業団地造成事業特別会計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</si>
  <si>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</si>
  <si>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</si>
  <si>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</si>
  <si>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</si>
  <si>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</si>
  <si>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</si>
  <si>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</si>
  <si>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</si>
  <si>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</si>
  <si>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</si>
  <si>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</si>
  <si>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</si>
  <si>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</si>
  <si>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</si>
  <si>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</si>
  <si>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</si>
  <si>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</si>
  <si>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</si>
  <si>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</si>
  <si>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</si>
  <si>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</si>
  <si>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</si>
  <si>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</si>
  <si>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</si>
  <si>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</si>
  <si>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</si>
  <si>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</si>
  <si>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</si>
  <si>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</si>
  <si>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</si>
  <si>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</si>
  <si>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</si>
  <si>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</si>
  <si>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</si>
  <si>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</si>
  <si>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</si>
  <si>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</si>
  <si>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</si>
  <si>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</si>
  <si>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</si>
  <si>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</si>
  <si>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</si>
  <si>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</si>
  <si>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</si>
  <si>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</si>
  <si>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</si>
  <si>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</si>
  <si>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</si>
  <si>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</si>
  <si>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</si>
  <si>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</si>
  <si>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</si>
  <si>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</si>
  <si>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</si>
  <si>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</si>
  <si>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</si>
  <si>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</si>
  <si>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t>
    <phoneticPr fontId="5"/>
  </si>
  <si>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</si>
  <si>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</si>
  <si>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</si>
  <si>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</si>
  <si>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</si>
  <si>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</si>
  <si>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</si>
  <si>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</si>
  <si>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</si>
  <si>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有田町農業集落排水事業会計</t>
    <phoneticPr fontId="5"/>
  </si>
  <si>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</si>
  <si>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</si>
  <si>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</si>
  <si>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</si>
  <si>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</si>
  <si>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</si>
  <si>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</si>
  <si>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</si>
  <si>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</si>
  <si>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</si>
  <si>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</si>
  <si>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</si>
  <si>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</si>
  <si>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</si>
  <si>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</si>
  <si>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</si>
  <si>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</si>
  <si>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</si>
  <si>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</si>
  <si>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</si>
  <si>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</si>
  <si>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</si>
  <si>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</si>
  <si>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</si>
  <si>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</si>
  <si>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</si>
  <si>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</si>
  <si>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</si>
  <si>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</si>
  <si>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</si>
  <si>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</si>
  <si>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</si>
  <si>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</si>
  <si>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</si>
  <si>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</si>
  <si>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</si>
  <si>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</si>
  <si>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</si>
  <si>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</si>
  <si>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</si>
  <si>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</si>
  <si>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</si>
  <si>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</si>
  <si>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</si>
  <si>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</si>
  <si>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</si>
  <si>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</si>
  <si>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</si>
  <si>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</si>
  <si>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</si>
  <si>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</si>
  <si>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</si>
  <si>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</si>
  <si>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</si>
  <si>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</si>
  <si>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</si>
  <si>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</si>
  <si>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</si>
  <si>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</si>
  <si>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</si>
  <si>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</si>
  <si>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</si>
  <si>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</si>
  <si>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</si>
  <si>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</si>
  <si>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</si>
  <si>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</si>
  <si>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</si>
  <si>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</si>
  <si>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</si>
  <si>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</si>
  <si>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</si>
  <si>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</si>
  <si>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</si>
  <si>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</si>
  <si>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</si>
  <si>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</si>
  <si>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</si>
  <si>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</si>
  <si>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H28</t>
  </si>
  <si>
    <t>H29</t>
  </si>
  <si>
    <t>H30</t>
  </si>
  <si>
    <t>R01</t>
  </si>
  <si>
    <t>R02</t>
  </si>
  <si>
    <t>▲ 1.07</t>
  </si>
  <si>
    <t>有田町水道事業会計</t>
  </si>
  <si>
    <t>一般会計</t>
  </si>
  <si>
    <t>有田町浄化槽整備推進事業会計</t>
  </si>
  <si>
    <t>有田町公共下水道事業会計</t>
  </si>
  <si>
    <t>有田町介護保険特別会計</t>
  </si>
  <si>
    <t>有田町国民健康保険特別会計</t>
  </si>
  <si>
    <t>有田町農業集落排水事業会計</t>
  </si>
  <si>
    <t>有田町後期高齢者医療特別会計</t>
  </si>
  <si>
    <t>▲ 0.00</t>
  </si>
  <si>
    <t>その他会計（赤字）</t>
  </si>
  <si>
    <t>その他会計（黒字）</t>
  </si>
  <si>
    <t>（百万円）</t>
    <phoneticPr fontId="5"/>
  </si>
  <si>
    <t>H27末</t>
    <phoneticPr fontId="5"/>
  </si>
  <si>
    <t>H28末</t>
    <phoneticPr fontId="5"/>
  </si>
  <si>
    <t>H29末</t>
    <phoneticPr fontId="5"/>
  </si>
  <si>
    <t>H30末</t>
    <phoneticPr fontId="5"/>
  </si>
  <si>
    <t>R01末</t>
    <phoneticPr fontId="5"/>
  </si>
  <si>
    <t>有田町ふるさと応援基金</t>
    <rPh sb="0" eb="3">
      <t>アリタチョウ</t>
    </rPh>
    <rPh sb="7" eb="9">
      <t>オウエン</t>
    </rPh>
    <rPh sb="9" eb="11">
      <t>キキン</t>
    </rPh>
    <phoneticPr fontId="5"/>
  </si>
  <si>
    <t>合併振興基金</t>
    <rPh sb="0" eb="2">
      <t>ガッペイ</t>
    </rPh>
    <rPh sb="2" eb="4">
      <t>シンコウ</t>
    </rPh>
    <rPh sb="4" eb="6">
      <t>キキン</t>
    </rPh>
    <phoneticPr fontId="5"/>
  </si>
  <si>
    <t>病院事業清算基金</t>
    <rPh sb="0" eb="2">
      <t>ビョウイン</t>
    </rPh>
    <rPh sb="2" eb="4">
      <t>ジギョウ</t>
    </rPh>
    <rPh sb="4" eb="6">
      <t>セイサン</t>
    </rPh>
    <rPh sb="6" eb="8">
      <t>キキン</t>
    </rPh>
    <phoneticPr fontId="5"/>
  </si>
  <si>
    <t>教育施設整備基金</t>
    <rPh sb="0" eb="2">
      <t>キョウイク</t>
    </rPh>
    <rPh sb="2" eb="4">
      <t>シセツ</t>
    </rPh>
    <rPh sb="4" eb="6">
      <t>セイビ</t>
    </rPh>
    <rPh sb="6" eb="8">
      <t>キキン</t>
    </rPh>
    <phoneticPr fontId="5"/>
  </si>
  <si>
    <t>庁舎等施設整備基金</t>
    <rPh sb="0" eb="2">
      <t>チョウシャ</t>
    </rPh>
    <rPh sb="2" eb="3">
      <t>トウ</t>
    </rPh>
    <rPh sb="3" eb="5">
      <t>シセツ</t>
    </rPh>
    <rPh sb="5" eb="7">
      <t>セイビ</t>
    </rPh>
    <rPh sb="7" eb="9">
      <t>キキン</t>
    </rPh>
    <phoneticPr fontId="5"/>
  </si>
  <si>
    <t>有田磁石場組合</t>
    <rPh sb="0" eb="2">
      <t>アリタ</t>
    </rPh>
    <rPh sb="2" eb="4">
      <t>ジセキ</t>
    </rPh>
    <rPh sb="4" eb="5">
      <t>バ</t>
    </rPh>
    <rPh sb="5" eb="7">
      <t>クミアイ</t>
    </rPh>
    <phoneticPr fontId="2"/>
  </si>
  <si>
    <t>伊万里・有田地区医療福祉組合（一般）</t>
    <rPh sb="0" eb="3">
      <t>イマリ</t>
    </rPh>
    <rPh sb="4" eb="6">
      <t>アリタ</t>
    </rPh>
    <rPh sb="6" eb="8">
      <t>チク</t>
    </rPh>
    <rPh sb="8" eb="10">
      <t>イリョウ</t>
    </rPh>
    <rPh sb="10" eb="12">
      <t>フクシ</t>
    </rPh>
    <rPh sb="12" eb="14">
      <t>クミアイ</t>
    </rPh>
    <rPh sb="15" eb="17">
      <t>イッパン</t>
    </rPh>
    <phoneticPr fontId="2"/>
  </si>
  <si>
    <t>伊万里・有田地区医療福祉組合（医療）</t>
    <rPh sb="0" eb="3">
      <t>イマリ</t>
    </rPh>
    <rPh sb="4" eb="6">
      <t>アリタ</t>
    </rPh>
    <rPh sb="6" eb="8">
      <t>チク</t>
    </rPh>
    <rPh sb="8" eb="10">
      <t>イリョウ</t>
    </rPh>
    <rPh sb="10" eb="12">
      <t>フクシ</t>
    </rPh>
    <rPh sb="12" eb="14">
      <t>クミアイ</t>
    </rPh>
    <rPh sb="15" eb="17">
      <t>イリョウ</t>
    </rPh>
    <phoneticPr fontId="2"/>
  </si>
  <si>
    <t>伊万里・有田地区医療福祉組合（介護）</t>
    <rPh sb="0" eb="3">
      <t>イマリ</t>
    </rPh>
    <rPh sb="4" eb="6">
      <t>アリタ</t>
    </rPh>
    <rPh sb="6" eb="8">
      <t>チク</t>
    </rPh>
    <rPh sb="8" eb="10">
      <t>イリョウ</t>
    </rPh>
    <rPh sb="10" eb="12">
      <t>フクシ</t>
    </rPh>
    <rPh sb="12" eb="14">
      <t>クミアイ</t>
    </rPh>
    <rPh sb="15" eb="17">
      <t>カイゴ</t>
    </rPh>
    <phoneticPr fontId="2"/>
  </si>
  <si>
    <t>伊万里・有田地区衛生組合</t>
    <rPh sb="0" eb="3">
      <t>イマリ</t>
    </rPh>
    <rPh sb="4" eb="6">
      <t>アリタ</t>
    </rPh>
    <rPh sb="6" eb="8">
      <t>チク</t>
    </rPh>
    <rPh sb="8" eb="10">
      <t>エイセイ</t>
    </rPh>
    <rPh sb="10" eb="12">
      <t>クミアイ</t>
    </rPh>
    <phoneticPr fontId="2"/>
  </si>
  <si>
    <t>佐賀県後期高齢者医療広域連合（一般）</t>
    <rPh sb="0" eb="3">
      <t>サガケン</t>
    </rPh>
    <rPh sb="3" eb="5">
      <t>コウキ</t>
    </rPh>
    <rPh sb="5" eb="8">
      <t>コウレイシャ</t>
    </rPh>
    <rPh sb="8" eb="10">
      <t>イリョウ</t>
    </rPh>
    <rPh sb="10" eb="12">
      <t>コウイキ</t>
    </rPh>
    <rPh sb="12" eb="14">
      <t>レンゴウ</t>
    </rPh>
    <rPh sb="15" eb="17">
      <t>イッパン</t>
    </rPh>
    <phoneticPr fontId="2"/>
  </si>
  <si>
    <t>佐賀県後期高齢者医療広域連合（医療）</t>
    <rPh sb="0" eb="3">
      <t>サガケン</t>
    </rPh>
    <rPh sb="3" eb="5">
      <t>コウキ</t>
    </rPh>
    <rPh sb="5" eb="8">
      <t>コウレイシャ</t>
    </rPh>
    <rPh sb="8" eb="10">
      <t>イリョウ</t>
    </rPh>
    <rPh sb="10" eb="12">
      <t>コウイキ</t>
    </rPh>
    <rPh sb="12" eb="14">
      <t>レンゴウ</t>
    </rPh>
    <rPh sb="15" eb="17">
      <t>イリョウ</t>
    </rPh>
    <phoneticPr fontId="2"/>
  </si>
  <si>
    <t>佐賀県市町総合事務組合（一般）</t>
    <rPh sb="0" eb="3">
      <t>サガケン</t>
    </rPh>
    <rPh sb="3" eb="4">
      <t>シ</t>
    </rPh>
    <rPh sb="4" eb="5">
      <t>マチ</t>
    </rPh>
    <rPh sb="5" eb="7">
      <t>ソウゴウ</t>
    </rPh>
    <rPh sb="7" eb="9">
      <t>ジム</t>
    </rPh>
    <rPh sb="9" eb="11">
      <t>クミアイ</t>
    </rPh>
    <rPh sb="12" eb="14">
      <t>イッパン</t>
    </rPh>
    <phoneticPr fontId="2"/>
  </si>
  <si>
    <t>佐賀県市町総合事務組合（交通災害）</t>
    <rPh sb="0" eb="3">
      <t>サガケン</t>
    </rPh>
    <rPh sb="3" eb="4">
      <t>シ</t>
    </rPh>
    <rPh sb="4" eb="5">
      <t>マチ</t>
    </rPh>
    <rPh sb="5" eb="7">
      <t>ソウゴウ</t>
    </rPh>
    <rPh sb="7" eb="9">
      <t>ジム</t>
    </rPh>
    <rPh sb="9" eb="11">
      <t>クミアイ</t>
    </rPh>
    <rPh sb="12" eb="14">
      <t>コウツウ</t>
    </rPh>
    <rPh sb="14" eb="16">
      <t>サイガイ</t>
    </rPh>
    <phoneticPr fontId="2"/>
  </si>
  <si>
    <t>佐賀県西部広域環境組合</t>
    <rPh sb="0" eb="5">
      <t>サガケンセイブ</t>
    </rPh>
    <rPh sb="5" eb="7">
      <t>コウイキ</t>
    </rPh>
    <rPh sb="7" eb="9">
      <t>カンキョウ</t>
    </rPh>
    <rPh sb="9" eb="11">
      <t>クミアイ</t>
    </rPh>
    <phoneticPr fontId="2"/>
  </si>
  <si>
    <t>伊万里・有田消防組合</t>
    <rPh sb="0" eb="3">
      <t>イマリ</t>
    </rPh>
    <rPh sb="4" eb="6">
      <t>アリタ</t>
    </rPh>
    <rPh sb="6" eb="8">
      <t>ショウボウ</t>
    </rPh>
    <rPh sb="8" eb="10">
      <t>クミアイ</t>
    </rPh>
    <phoneticPr fontId="2"/>
  </si>
  <si>
    <t>有田町土地開発公社</t>
    <rPh sb="0" eb="3">
      <t>アリタチョウ</t>
    </rPh>
    <rPh sb="3" eb="5">
      <t>トチ</t>
    </rPh>
    <rPh sb="5" eb="7">
      <t>カイハツ</t>
    </rPh>
    <rPh sb="7" eb="9">
      <t>コウシャ</t>
    </rPh>
    <phoneticPr fontId="2"/>
  </si>
  <si>
    <t>窯業教育振興会</t>
    <rPh sb="0" eb="2">
      <t>ヨウギョウ</t>
    </rPh>
    <rPh sb="2" eb="4">
      <t>キョウイク</t>
    </rPh>
    <rPh sb="4" eb="6">
      <t>シンコウ</t>
    </rPh>
    <rPh sb="6" eb="7">
      <t>カイ</t>
    </rPh>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</si>
  <si>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</si>
  <si>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</si>
  <si>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</si>
  <si>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</si>
  <si>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</si>
  <si>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</si>
  <si>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将来負担比率</t>
    <phoneticPr fontId="5"/>
  </si>
  <si>
    <t>有形固定資産減価償却率</t>
    <phoneticPr fontId="5"/>
  </si>
  <si>
    <t>類似団体内平均値</t>
    <phoneticPr fontId="5"/>
  </si>
  <si>
    <t>類似団体内平均値</t>
    <phoneticPr fontId="5"/>
  </si>
  <si>
    <t>将来負担比率</t>
    <phoneticPr fontId="5"/>
  </si>
  <si>
    <t>有形固定資産減価償却率</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</si>
  <si>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</si>
  <si>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実質公債費比率は類似団体平均を上回っている。令和２年度において実質公債費比率が上昇しているが、そのおもな要因は、平成27年度以降、それまで抑制的であった合併特例事業債の活用を積極的に行っており、その本償還が開始したことと思われる。将来負担比率については平成30年度から縮小を続け、令和２年度で「算定なし」となった。そのおもな要因は、ふるさと応援基金（償還充当可能基金）の基金残高の伸びによるものと思われる。
　平成27年度以降は継続的に合併特例事業債の積極活用を行っており、今後も実質公債費比率は増加傾向が続くと考えられるため、公債費の適正化には力を入れる必要がある。
　また、将来負担比率についてはふるさと応援寄附金が順調なうちは算定されないと見込まれるが、確定している収入ではないため地方債残高を抑制するよう努めていく。</t>
    <phoneticPr fontId="5"/>
  </si>
  <si>
    <t>実質公債費比率</t>
    <phoneticPr fontId="5"/>
  </si>
  <si>
    <t xml:space="preserve"> </t>
    <phoneticPr fontId="5"/>
  </si>
  <si>
    <t xml:space="preserve"> </t>
    <phoneticPr fontId="5"/>
  </si>
  <si>
    <t>　将来負担比率は、算定なしとなったが、有形固定資産減価償却率は、類似団体と比較して高い水準にある。
　平成28年度に策定した公共施設等総合管理計画において、既存施設を更新する場合は原則として統廃合や複合化することとし、将来的な町民ニーズを視野に入れたうえで、保有する施設の適正量見極め、縮減を図ることとしている。</t>
    <rPh sb="9" eb="11">
      <t>サンテイ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</si>
</sst>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4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180" fontId="1" fillId="0" borderId="0" xfId="16" applyNumberFormat="1" applyFont="1">
      <alignment vertical="center"/>
    </xf>
    <xf numFmtId="0" fontId="26" fillId="0" borderId="0" xfId="8" applyNumberFormat="1" applyFont="1" applyFill="1" applyBorder="1" applyAlignment="1" applyProtection="1">
      <alignment horizontal="left" vertical="center" wrapText="1"/>
      <protection hidden="1"/>
    </xf>
    <xf numFmtId="186" fontId="20" fillId="0" borderId="0" xfId="8" applyNumberFormat="1" applyFont="1" applyFill="1" applyBorder="1" applyAlignment="1" applyProtection="1">
      <alignment horizontal="center" vertical="center" shrinkToFit="1"/>
      <protection hidden="1"/>
    </xf>
    <xf numFmtId="0" fontId="20" fillId="0" borderId="0" xfId="8" applyFont="1" applyFill="1" applyBorder="1" applyAlignment="1" applyProtection="1">
      <alignment horizontal="center" vertical="center" shrinkToFit="1"/>
      <protection hidden="1"/>
    </xf>
    <xf numFmtId="0" fontId="20" fillId="0" borderId="0" xfId="8" applyFont="1" applyFill="1" applyBorder="1" applyAlignment="1">
      <alignment horizontal="center" vertical="center" shrinkToFit="1"/>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39"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42"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7" fillId="0" borderId="31" xfId="8" applyFont="1" applyFill="1" applyBorder="1">
      <alignment vertical="center"/>
    </xf>
    <xf numFmtId="0" fontId="27" fillId="0" borderId="42" xfId="8" applyFont="1" applyFill="1" applyBorder="1">
      <alignmen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0" fillId="0" borderId="41" xfId="8" applyFont="1" applyFill="1" applyBorder="1" applyAlignment="1">
      <alignment horizontal="center" vertical="center"/>
    </xf>
    <xf numFmtId="0" fontId="26" fillId="0" borderId="48"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78" xfId="8" applyFont="1" applyFill="1" applyBorder="1" applyAlignment="1">
      <alignment horizontal="center" vertical="center"/>
    </xf>
    <xf numFmtId="0" fontId="20" fillId="0" borderId="77"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0" fontId="20" fillId="0" borderId="30" xfId="8" applyFont="1" applyFill="1" applyBorder="1" applyAlignment="1">
      <alignment vertical="center"/>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0" fillId="0" borderId="11" xfId="8" applyFont="1" applyFill="1" applyBorder="1" applyAlignment="1">
      <alignment horizontal="center" vertical="center"/>
    </xf>
    <xf numFmtId="0" fontId="20" fillId="0" borderId="70" xfId="8" applyFont="1" applyFill="1" applyBorder="1" applyAlignment="1">
      <alignment horizontal="center" vertical="center"/>
    </xf>
    <xf numFmtId="0" fontId="24" fillId="0" borderId="41" xfId="8" applyFont="1" applyFill="1" applyBorder="1" applyAlignment="1">
      <alignmen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0" fontId="20" fillId="0" borderId="24" xfId="8" applyFont="1" applyFill="1" applyBorder="1" applyAlignment="1">
      <alignment horizontal="center"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31" xfId="8" applyFont="1" applyFill="1" applyBorder="1" applyAlignment="1">
      <alignment vertical="center"/>
    </xf>
    <xf numFmtId="0" fontId="24" fillId="0" borderId="42"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66" xfId="8" applyFont="1" applyFill="1" applyBorder="1" applyAlignment="1">
      <alignment horizontal="center"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3" xfId="8" applyFont="1" applyFill="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178" fontId="20" fillId="0" borderId="40"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181" fontId="1" fillId="0" borderId="38" xfId="11" applyNumberForma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20" fillId="0" borderId="0" xfId="11" applyFont="1" applyFill="1" applyBorder="1">
      <alignment vertical="center"/>
    </xf>
    <xf numFmtId="0" fontId="20" fillId="0" borderId="38" xfId="11" applyFont="1" applyFill="1" applyBorder="1">
      <alignment vertical="center"/>
    </xf>
    <xf numFmtId="178" fontId="20" fillId="0" borderId="38"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178" fontId="20" fillId="0" borderId="87"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77" fontId="34" fillId="6" borderId="37"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6" fontId="34" fillId="6" borderId="48" xfId="14" applyNumberFormat="1" applyFont="1" applyFill="1" applyBorder="1" applyAlignment="1" applyProtection="1">
      <alignment horizontal="right" vertical="center" shrinkToFit="1"/>
    </xf>
    <xf numFmtId="0" fontId="34" fillId="6" borderId="45"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26" xfId="12" applyFont="1" applyFill="1" applyBorder="1" applyAlignment="1" applyProtection="1">
      <alignment horizontal="center" vertical="center"/>
    </xf>
    <xf numFmtId="0" fontId="34" fillId="6" borderId="64" xfId="12" applyFont="1" applyFill="1" applyBorder="1" applyProtection="1">
      <alignment vertical="center"/>
    </xf>
    <xf numFmtId="0" fontId="34" fillId="6" borderId="1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87" fontId="34" fillId="6" borderId="129"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0" fontId="34" fillId="6" borderId="81" xfId="12" applyFont="1" applyFill="1" applyBorder="1" applyAlignment="1" applyProtection="1">
      <alignment horizontal="center" vertical="center"/>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0" fontId="34" fillId="6" borderId="41" xfId="12" applyFont="1" applyFill="1" applyBorder="1" applyProtection="1">
      <alignment vertical="center"/>
    </xf>
    <xf numFmtId="177" fontId="34" fillId="6" borderId="151"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31" xfId="12" applyFont="1" applyFill="1" applyBorder="1" applyAlignment="1" applyProtection="1">
      <alignment horizontal="center" vertical="center" wrapText="1"/>
    </xf>
    <xf numFmtId="0" fontId="36" fillId="6" borderId="42" xfId="12"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54" xfId="12" applyFont="1" applyFill="1" applyBorder="1" applyProtection="1">
      <alignment vertical="center"/>
    </xf>
    <xf numFmtId="0" fontId="34" fillId="6" borderId="40" xfId="12" applyFont="1" applyFill="1" applyBorder="1" applyProtection="1">
      <alignment vertical="center"/>
    </xf>
    <xf numFmtId="177" fontId="34" fillId="6" borderId="161"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30"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9" xfId="12" applyFont="1" applyFill="1" applyBorder="1" applyAlignment="1" applyProtection="1">
      <alignment horizontal="center"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0" fontId="34" fillId="6" borderId="0" xfId="12" applyFont="1" applyFill="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38" xfId="12" applyFont="1" applyFill="1" applyBorder="1" applyAlignment="1" applyProtection="1">
      <alignment horizontal="left" vertical="center"/>
    </xf>
    <xf numFmtId="0" fontId="34" fillId="6" borderId="41"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32" xfId="12" applyFont="1" applyFill="1" applyBorder="1" applyAlignment="1" applyProtection="1">
      <alignment horizontal="center" vertical="center"/>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pplyProtection="1">
      <alignment horizontal="left" vertical="center"/>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xf numFmtId="0" fontId="16" fillId="0" borderId="41" xfId="16" applyFont="1" applyBorder="1" applyAlignment="1" applyProtection="1">
      <alignment horizontal="left" vertical="top" wrapText="1"/>
      <protection locked="0"/>
    </xf>
    <xf numFmtId="0" fontId="16" fillId="0" borderId="12" xfId="16" applyFont="1" applyBorder="1" applyAlignment="1" applyProtection="1">
      <alignment horizontal="left" vertical="top" wrapText="1"/>
      <protection locked="0"/>
    </xf>
    <xf numFmtId="0" fontId="16" fillId="0" borderId="48" xfId="16" applyFont="1" applyBorder="1" applyAlignment="1" applyProtection="1">
      <alignment horizontal="left" vertical="top" wrapText="1"/>
      <protection locked="0"/>
    </xf>
    <xf numFmtId="0" fontId="16" fillId="0" borderId="64" xfId="16" applyFont="1" applyBorder="1" applyAlignment="1" applyProtection="1">
      <alignment horizontal="left" vertical="top" wrapText="1"/>
      <protection locked="0"/>
    </xf>
    <xf numFmtId="0" fontId="16" fillId="0" borderId="0" xfId="16" applyFont="1" applyAlignment="1" applyProtection="1">
      <alignment horizontal="left" vertical="top" wrapText="1"/>
      <protection locked="0"/>
    </xf>
    <xf numFmtId="0" fontId="16" fillId="0" borderId="38" xfId="16" applyFont="1" applyBorder="1" applyAlignment="1" applyProtection="1">
      <alignment horizontal="left" vertical="top" wrapText="1"/>
      <protection locked="0"/>
    </xf>
    <xf numFmtId="0" fontId="16" fillId="0" borderId="37" xfId="16" applyFont="1" applyBorder="1" applyAlignment="1" applyProtection="1">
      <alignment horizontal="left" vertical="top" wrapText="1"/>
      <protection locked="0"/>
    </xf>
    <xf numFmtId="0" fontId="16" fillId="0" borderId="54" xfId="16" applyFont="1" applyBorder="1" applyAlignment="1" applyProtection="1">
      <alignment horizontal="left" vertical="top" wrapText="1"/>
      <protection locked="0"/>
    </xf>
    <xf numFmtId="0" fontId="16" fillId="0" borderId="40" xfId="16" applyFont="1" applyBorder="1" applyAlignment="1" applyProtection="1">
      <alignment horizontal="left" vertical="top" wrapText="1"/>
      <protection locked="0"/>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47738</c:v>
                </c:pt>
                <c:pt idx="1">
                  <c:v>52191</c:v>
                </c:pt>
                <c:pt idx="2">
                  <c:v>47387</c:v>
                </c:pt>
                <c:pt idx="3">
                  <c:v>51264</c:v>
                </c:pt>
                <c:pt idx="4">
                  <c:v>96248</c:v>
                </c:pt>
              </c:numCache>
            </c:numRef>
          </c:val>
          <c:smooth val="0"/>
          <c:extLst>
            <c:ext xmlns:c16="http://schemas.microsoft.com/office/drawing/2014/chart" uri="{C3380CC4-5D6E-409C-BE32-E72D297353CC}">
              <c16:uniqueId val="{00000000-81C3-4611-AD22-4B4FA2C3B9C6}"/>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68435</c:v>
                </c:pt>
                <c:pt idx="1">
                  <c:v>79961</c:v>
                </c:pt>
                <c:pt idx="2">
                  <c:v>24366</c:v>
                </c:pt>
                <c:pt idx="3">
                  <c:v>72123</c:v>
                </c:pt>
                <c:pt idx="4">
                  <c:v>72760</c:v>
                </c:pt>
              </c:numCache>
            </c:numRef>
          </c:val>
          <c:smooth val="0"/>
          <c:extLst>
            <c:ext xmlns:c16="http://schemas.microsoft.com/office/drawing/2014/chart" uri="{C3380CC4-5D6E-409C-BE32-E72D297353CC}">
              <c16:uniqueId val="{00000001-81C3-4611-AD22-4B4FA2C3B9C6}"/>
            </c:ext>
          </c:extLst>
        </c:ser>
        <c:dLbls>
          <c:showLegendKey val="0"/>
          <c:showVal val="0"/>
          <c:showCatName val="0"/>
          <c:showSerName val="0"/>
          <c:showPercent val="0"/>
          <c:showBubbleSize val="0"/>
        </c:dLbls>
        <c:marker val="1"/>
        <c:smooth val="0"/>
        <c:axId val="320621976"/>
        <c:axId val="320662104"/>
      </c:lineChart>
      <c:catAx>
        <c:axId val="320621976"/>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20662104"/>
        <c:crosses val="autoZero"/>
        <c:auto val="1"/>
        <c:lblAlgn val="ctr"/>
        <c:lblOffset val="100"/>
        <c:tickLblSkip val="1"/>
        <c:tickMarkSkip val="1"/>
        <c:noMultiLvlLbl val="0"/>
      </c:catAx>
      <c:valAx>
        <c:axId val="320662104"/>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2062197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6.51</c:v>
                </c:pt>
                <c:pt idx="1">
                  <c:v>6.61</c:v>
                </c:pt>
                <c:pt idx="2">
                  <c:v>5.12</c:v>
                </c:pt>
                <c:pt idx="3">
                  <c:v>2.63</c:v>
                </c:pt>
                <c:pt idx="4">
                  <c:v>5.27</c:v>
                </c:pt>
              </c:numCache>
            </c:numRef>
          </c:val>
          <c:extLst>
            <c:ext xmlns:c16="http://schemas.microsoft.com/office/drawing/2014/chart" uri="{C3380CC4-5D6E-409C-BE32-E72D297353CC}">
              <c16:uniqueId val="{00000000-D14F-4F78-8E29-0783680F1B6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31.8</c:v>
                </c:pt>
                <c:pt idx="1">
                  <c:v>36.520000000000003</c:v>
                </c:pt>
                <c:pt idx="2">
                  <c:v>39.31</c:v>
                </c:pt>
                <c:pt idx="3">
                  <c:v>40.82</c:v>
                </c:pt>
                <c:pt idx="4">
                  <c:v>38.01</c:v>
                </c:pt>
              </c:numCache>
            </c:numRef>
          </c:val>
          <c:extLst>
            <c:ext xmlns:c16="http://schemas.microsoft.com/office/drawing/2014/chart" uri="{C3380CC4-5D6E-409C-BE32-E72D297353CC}">
              <c16:uniqueId val="{00000001-D14F-4F78-8E29-0783680F1B67}"/>
            </c:ext>
          </c:extLst>
        </c:ser>
        <c:dLbls>
          <c:showLegendKey val="0"/>
          <c:showVal val="0"/>
          <c:showCatName val="0"/>
          <c:showSerName val="0"/>
          <c:showPercent val="0"/>
          <c:showBubbleSize val="0"/>
        </c:dLbls>
        <c:gapWidth val="250"/>
        <c:overlap val="100"/>
        <c:axId val="458602576"/>
        <c:axId val="45860414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5.66</c:v>
                </c:pt>
                <c:pt idx="1">
                  <c:v>5.04</c:v>
                </c:pt>
                <c:pt idx="2">
                  <c:v>1.06</c:v>
                </c:pt>
                <c:pt idx="3">
                  <c:v>-1.07</c:v>
                </c:pt>
                <c:pt idx="4">
                  <c:v>0.94</c:v>
                </c:pt>
              </c:numCache>
            </c:numRef>
          </c:val>
          <c:smooth val="0"/>
          <c:extLst>
            <c:ext xmlns:c16="http://schemas.microsoft.com/office/drawing/2014/chart" uri="{C3380CC4-5D6E-409C-BE32-E72D297353CC}">
              <c16:uniqueId val="{00000002-D14F-4F78-8E29-0783680F1B67}"/>
            </c:ext>
          </c:extLst>
        </c:ser>
        <c:dLbls>
          <c:showLegendKey val="0"/>
          <c:showVal val="0"/>
          <c:showCatName val="0"/>
          <c:showSerName val="0"/>
          <c:showPercent val="0"/>
          <c:showBubbleSize val="0"/>
        </c:dLbls>
        <c:marker val="1"/>
        <c:smooth val="0"/>
        <c:axId val="458602576"/>
        <c:axId val="458604144"/>
      </c:lineChart>
      <c:catAx>
        <c:axId val="45860257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458604144"/>
        <c:crosses val="autoZero"/>
        <c:auto val="1"/>
        <c:lblAlgn val="ctr"/>
        <c:lblOffset val="100"/>
        <c:tickLblSkip val="1"/>
        <c:tickMarkSkip val="1"/>
        <c:noMultiLvlLbl val="0"/>
      </c:catAx>
      <c:valAx>
        <c:axId val="45860414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5860257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0-EE77-4992-A8EF-CC8DEBBB7188}"/>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EE77-4992-A8EF-CC8DEBBB7188}"/>
            </c:ext>
          </c:extLst>
        </c:ser>
        <c:ser>
          <c:idx val="2"/>
          <c:order val="2"/>
          <c:tx>
            <c:strRef>
              <c:f>データシート!$A$29</c:f>
              <c:strCache>
                <c:ptCount val="1"/>
                <c:pt idx="0">
                  <c:v>有田町後期高齢者医療特別会計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#N/A</c:v>
                </c:pt>
                <c:pt idx="1">
                  <c:v>0</c:v>
                </c:pt>
                <c:pt idx="2">
                  <c:v>#N/A</c:v>
                </c:pt>
                <c:pt idx="3">
                  <c:v>0.17</c:v>
                </c:pt>
                <c:pt idx="4">
                  <c:v>#N/A</c:v>
                </c:pt>
                <c:pt idx="5">
                  <c:v>0.01</c:v>
                </c:pt>
                <c:pt idx="6">
                  <c:v>#N/A</c:v>
                </c:pt>
                <c:pt idx="7">
                  <c:v>0.01</c:v>
                </c:pt>
                <c:pt idx="8">
                  <c:v>#N/A</c:v>
                </c:pt>
                <c:pt idx="9">
                  <c:v>0</c:v>
                </c:pt>
              </c:numCache>
            </c:numRef>
          </c:val>
          <c:extLst>
            <c:ext xmlns:c16="http://schemas.microsoft.com/office/drawing/2014/chart" uri="{C3380CC4-5D6E-409C-BE32-E72D297353CC}">
              <c16:uniqueId val="{00000002-EE77-4992-A8EF-CC8DEBBB7188}"/>
            </c:ext>
          </c:extLst>
        </c:ser>
        <c:ser>
          <c:idx val="3"/>
          <c:order val="3"/>
          <c:tx>
            <c:strRef>
              <c:f>データシート!$A$30</c:f>
              <c:strCache>
                <c:ptCount val="1"/>
                <c:pt idx="0">
                  <c:v>有田町農業集落排水事業会計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#N/A</c:v>
                </c:pt>
                <c:pt idx="1">
                  <c:v>0.22</c:v>
                </c:pt>
                <c:pt idx="2">
                  <c:v>#N/A</c:v>
                </c:pt>
                <c:pt idx="3">
                  <c:v>0.24</c:v>
                </c:pt>
                <c:pt idx="4">
                  <c:v>#N/A</c:v>
                </c:pt>
                <c:pt idx="5">
                  <c:v>0.24</c:v>
                </c:pt>
                <c:pt idx="6">
                  <c:v>#N/A</c:v>
                </c:pt>
                <c:pt idx="7">
                  <c:v>0.26</c:v>
                </c:pt>
                <c:pt idx="8">
                  <c:v>#N/A</c:v>
                </c:pt>
                <c:pt idx="9">
                  <c:v>0.3</c:v>
                </c:pt>
              </c:numCache>
            </c:numRef>
          </c:val>
          <c:extLst>
            <c:ext xmlns:c16="http://schemas.microsoft.com/office/drawing/2014/chart" uri="{C3380CC4-5D6E-409C-BE32-E72D297353CC}">
              <c16:uniqueId val="{00000003-EE77-4992-A8EF-CC8DEBBB7188}"/>
            </c:ext>
          </c:extLst>
        </c:ser>
        <c:ser>
          <c:idx val="4"/>
          <c:order val="4"/>
          <c:tx>
            <c:strRef>
              <c:f>データシート!$A$31</c:f>
              <c:strCache>
                <c:ptCount val="1"/>
                <c:pt idx="0">
                  <c:v>有田町国民健康保険特別会計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#N/A</c:v>
                </c:pt>
                <c:pt idx="1">
                  <c:v>2.3199999999999998</c:v>
                </c:pt>
                <c:pt idx="2">
                  <c:v>#N/A</c:v>
                </c:pt>
                <c:pt idx="3">
                  <c:v>2.44</c:v>
                </c:pt>
                <c:pt idx="4">
                  <c:v>#N/A</c:v>
                </c:pt>
                <c:pt idx="5">
                  <c:v>0.67</c:v>
                </c:pt>
                <c:pt idx="6">
                  <c:v>#N/A</c:v>
                </c:pt>
                <c:pt idx="7">
                  <c:v>1.17</c:v>
                </c:pt>
                <c:pt idx="8">
                  <c:v>#N/A</c:v>
                </c:pt>
                <c:pt idx="9">
                  <c:v>1.1000000000000001</c:v>
                </c:pt>
              </c:numCache>
            </c:numRef>
          </c:val>
          <c:extLst>
            <c:ext xmlns:c16="http://schemas.microsoft.com/office/drawing/2014/chart" uri="{C3380CC4-5D6E-409C-BE32-E72D297353CC}">
              <c16:uniqueId val="{00000004-EE77-4992-A8EF-CC8DEBBB7188}"/>
            </c:ext>
          </c:extLst>
        </c:ser>
        <c:ser>
          <c:idx val="5"/>
          <c:order val="5"/>
          <c:tx>
            <c:strRef>
              <c:f>データシート!$A$32</c:f>
              <c:strCache>
                <c:ptCount val="1"/>
                <c:pt idx="0">
                  <c:v>有田町介護保険特別会計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#N/A</c:v>
                </c:pt>
                <c:pt idx="1">
                  <c:v>1.82</c:v>
                </c:pt>
                <c:pt idx="2">
                  <c:v>#N/A</c:v>
                </c:pt>
                <c:pt idx="3">
                  <c:v>2.73</c:v>
                </c:pt>
                <c:pt idx="4">
                  <c:v>#N/A</c:v>
                </c:pt>
                <c:pt idx="5">
                  <c:v>1.69</c:v>
                </c:pt>
                <c:pt idx="6">
                  <c:v>#N/A</c:v>
                </c:pt>
                <c:pt idx="7">
                  <c:v>1.18</c:v>
                </c:pt>
                <c:pt idx="8">
                  <c:v>#N/A</c:v>
                </c:pt>
                <c:pt idx="9">
                  <c:v>1.63</c:v>
                </c:pt>
              </c:numCache>
            </c:numRef>
          </c:val>
          <c:extLst>
            <c:ext xmlns:c16="http://schemas.microsoft.com/office/drawing/2014/chart" uri="{C3380CC4-5D6E-409C-BE32-E72D297353CC}">
              <c16:uniqueId val="{00000005-EE77-4992-A8EF-CC8DEBBB7188}"/>
            </c:ext>
          </c:extLst>
        </c:ser>
        <c:ser>
          <c:idx val="6"/>
          <c:order val="6"/>
          <c:tx>
            <c:strRef>
              <c:f>データシート!$A$33</c:f>
              <c:strCache>
                <c:ptCount val="1"/>
                <c:pt idx="0">
                  <c:v>有田町公共下水道事業会計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#N/A</c:v>
                </c:pt>
                <c:pt idx="1">
                  <c:v>0.95</c:v>
                </c:pt>
                <c:pt idx="2">
                  <c:v>#N/A</c:v>
                </c:pt>
                <c:pt idx="3">
                  <c:v>0.6</c:v>
                </c:pt>
                <c:pt idx="4">
                  <c:v>#N/A</c:v>
                </c:pt>
                <c:pt idx="5">
                  <c:v>0.87</c:v>
                </c:pt>
                <c:pt idx="6">
                  <c:v>#N/A</c:v>
                </c:pt>
                <c:pt idx="7">
                  <c:v>2.04</c:v>
                </c:pt>
                <c:pt idx="8">
                  <c:v>#N/A</c:v>
                </c:pt>
                <c:pt idx="9">
                  <c:v>2.94</c:v>
                </c:pt>
              </c:numCache>
            </c:numRef>
          </c:val>
          <c:extLst>
            <c:ext xmlns:c16="http://schemas.microsoft.com/office/drawing/2014/chart" uri="{C3380CC4-5D6E-409C-BE32-E72D297353CC}">
              <c16:uniqueId val="{00000006-EE77-4992-A8EF-CC8DEBBB7188}"/>
            </c:ext>
          </c:extLst>
        </c:ser>
        <c:ser>
          <c:idx val="7"/>
          <c:order val="7"/>
          <c:tx>
            <c:strRef>
              <c:f>データシート!$A$34</c:f>
              <c:strCache>
                <c:ptCount val="1"/>
                <c:pt idx="0">
                  <c:v>有田町浄化槽整備推進事業会計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#N/A</c:v>
                </c:pt>
                <c:pt idx="1">
                  <c:v>3.36</c:v>
                </c:pt>
                <c:pt idx="2">
                  <c:v>#N/A</c:v>
                </c:pt>
                <c:pt idx="3">
                  <c:v>3.49</c:v>
                </c:pt>
                <c:pt idx="4">
                  <c:v>#N/A</c:v>
                </c:pt>
                <c:pt idx="5">
                  <c:v>3.45</c:v>
                </c:pt>
                <c:pt idx="6">
                  <c:v>#N/A</c:v>
                </c:pt>
                <c:pt idx="7">
                  <c:v>3.74</c:v>
                </c:pt>
                <c:pt idx="8">
                  <c:v>#N/A</c:v>
                </c:pt>
                <c:pt idx="9">
                  <c:v>3.94</c:v>
                </c:pt>
              </c:numCache>
            </c:numRef>
          </c:val>
          <c:extLst>
            <c:ext xmlns:c16="http://schemas.microsoft.com/office/drawing/2014/chart" uri="{C3380CC4-5D6E-409C-BE32-E72D297353CC}">
              <c16:uniqueId val="{00000007-EE77-4992-A8EF-CC8DEBBB7188}"/>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5.76</c:v>
                </c:pt>
                <c:pt idx="2">
                  <c:v>#N/A</c:v>
                </c:pt>
                <c:pt idx="3">
                  <c:v>6.6</c:v>
                </c:pt>
                <c:pt idx="4">
                  <c:v>#N/A</c:v>
                </c:pt>
                <c:pt idx="5">
                  <c:v>5.1100000000000003</c:v>
                </c:pt>
                <c:pt idx="6">
                  <c:v>#N/A</c:v>
                </c:pt>
                <c:pt idx="7">
                  <c:v>2.62</c:v>
                </c:pt>
                <c:pt idx="8">
                  <c:v>#N/A</c:v>
                </c:pt>
                <c:pt idx="9">
                  <c:v>5.27</c:v>
                </c:pt>
              </c:numCache>
            </c:numRef>
          </c:val>
          <c:extLst>
            <c:ext xmlns:c16="http://schemas.microsoft.com/office/drawing/2014/chart" uri="{C3380CC4-5D6E-409C-BE32-E72D297353CC}">
              <c16:uniqueId val="{00000008-EE77-4992-A8EF-CC8DEBBB7188}"/>
            </c:ext>
          </c:extLst>
        </c:ser>
        <c:ser>
          <c:idx val="9"/>
          <c:order val="9"/>
          <c:tx>
            <c:strRef>
              <c:f>データシート!$A$36</c:f>
              <c:strCache>
                <c:ptCount val="1"/>
                <c:pt idx="0">
                  <c:v>有田町水道事業会計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11.02</c:v>
                </c:pt>
                <c:pt idx="2">
                  <c:v>#N/A</c:v>
                </c:pt>
                <c:pt idx="3">
                  <c:v>12.53</c:v>
                </c:pt>
                <c:pt idx="4">
                  <c:v>#N/A</c:v>
                </c:pt>
                <c:pt idx="5">
                  <c:v>12.85</c:v>
                </c:pt>
                <c:pt idx="6">
                  <c:v>#N/A</c:v>
                </c:pt>
                <c:pt idx="7">
                  <c:v>13.8</c:v>
                </c:pt>
                <c:pt idx="8">
                  <c:v>#N/A</c:v>
                </c:pt>
                <c:pt idx="9">
                  <c:v>12.71</c:v>
                </c:pt>
              </c:numCache>
            </c:numRef>
          </c:val>
          <c:extLst>
            <c:ext xmlns:c16="http://schemas.microsoft.com/office/drawing/2014/chart" uri="{C3380CC4-5D6E-409C-BE32-E72D297353CC}">
              <c16:uniqueId val="{00000009-EE77-4992-A8EF-CC8DEBBB7188}"/>
            </c:ext>
          </c:extLst>
        </c:ser>
        <c:dLbls>
          <c:showLegendKey val="0"/>
          <c:showVal val="0"/>
          <c:showCatName val="0"/>
          <c:showSerName val="0"/>
          <c:showPercent val="0"/>
          <c:showBubbleSize val="0"/>
        </c:dLbls>
        <c:gapWidth val="150"/>
        <c:overlap val="100"/>
        <c:axId val="458601792"/>
        <c:axId val="458604536"/>
      </c:barChart>
      <c:catAx>
        <c:axId val="45860179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58604536"/>
        <c:crosses val="autoZero"/>
        <c:auto val="1"/>
        <c:lblAlgn val="ctr"/>
        <c:lblOffset val="100"/>
        <c:tickLblSkip val="1"/>
        <c:tickMarkSkip val="1"/>
        <c:noMultiLvlLbl val="0"/>
      </c:catAx>
      <c:valAx>
        <c:axId val="45860453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5860179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970</c:v>
                </c:pt>
                <c:pt idx="5">
                  <c:v>972</c:v>
                </c:pt>
                <c:pt idx="8">
                  <c:v>977</c:v>
                </c:pt>
                <c:pt idx="11">
                  <c:v>967</c:v>
                </c:pt>
                <c:pt idx="14">
                  <c:v>959</c:v>
                </c:pt>
              </c:numCache>
            </c:numRef>
          </c:val>
          <c:extLst>
            <c:ext xmlns:c16="http://schemas.microsoft.com/office/drawing/2014/chart" uri="{C3380CC4-5D6E-409C-BE32-E72D297353CC}">
              <c16:uniqueId val="{00000000-80C0-4403-852C-74D645CF9D0B}"/>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80C0-4403-852C-74D645CF9D0B}"/>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5</c:v>
                </c:pt>
                <c:pt idx="3">
                  <c:v>4</c:v>
                </c:pt>
                <c:pt idx="6">
                  <c:v>2</c:v>
                </c:pt>
                <c:pt idx="9">
                  <c:v>1</c:v>
                </c:pt>
                <c:pt idx="12">
                  <c:v>0</c:v>
                </c:pt>
              </c:numCache>
            </c:numRef>
          </c:val>
          <c:extLst>
            <c:ext xmlns:c16="http://schemas.microsoft.com/office/drawing/2014/chart" uri="{C3380CC4-5D6E-409C-BE32-E72D297353CC}">
              <c16:uniqueId val="{00000002-80C0-4403-852C-74D645CF9D0B}"/>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140</c:v>
                </c:pt>
                <c:pt idx="3">
                  <c:v>110</c:v>
                </c:pt>
                <c:pt idx="6">
                  <c:v>175</c:v>
                </c:pt>
                <c:pt idx="9">
                  <c:v>156</c:v>
                </c:pt>
                <c:pt idx="12">
                  <c:v>163</c:v>
                </c:pt>
              </c:numCache>
            </c:numRef>
          </c:val>
          <c:extLst>
            <c:ext xmlns:c16="http://schemas.microsoft.com/office/drawing/2014/chart" uri="{C3380CC4-5D6E-409C-BE32-E72D297353CC}">
              <c16:uniqueId val="{00000003-80C0-4403-852C-74D645CF9D0B}"/>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307</c:v>
                </c:pt>
                <c:pt idx="3">
                  <c:v>378</c:v>
                </c:pt>
                <c:pt idx="6">
                  <c:v>456</c:v>
                </c:pt>
                <c:pt idx="9">
                  <c:v>349</c:v>
                </c:pt>
                <c:pt idx="12">
                  <c:v>342</c:v>
                </c:pt>
              </c:numCache>
            </c:numRef>
          </c:val>
          <c:extLst>
            <c:ext xmlns:c16="http://schemas.microsoft.com/office/drawing/2014/chart" uri="{C3380CC4-5D6E-409C-BE32-E72D297353CC}">
              <c16:uniqueId val="{00000004-80C0-4403-852C-74D645CF9D0B}"/>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80C0-4403-852C-74D645CF9D0B}"/>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80C0-4403-852C-74D645CF9D0B}"/>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845</c:v>
                </c:pt>
                <c:pt idx="3">
                  <c:v>842</c:v>
                </c:pt>
                <c:pt idx="6">
                  <c:v>843</c:v>
                </c:pt>
                <c:pt idx="9">
                  <c:v>860</c:v>
                </c:pt>
                <c:pt idx="12">
                  <c:v>867</c:v>
                </c:pt>
              </c:numCache>
            </c:numRef>
          </c:val>
          <c:extLst>
            <c:ext xmlns:c16="http://schemas.microsoft.com/office/drawing/2014/chart" uri="{C3380CC4-5D6E-409C-BE32-E72D297353CC}">
              <c16:uniqueId val="{00000007-80C0-4403-852C-74D645CF9D0B}"/>
            </c:ext>
          </c:extLst>
        </c:ser>
        <c:dLbls>
          <c:showLegendKey val="0"/>
          <c:showVal val="0"/>
          <c:showCatName val="0"/>
          <c:showSerName val="0"/>
          <c:showPercent val="0"/>
          <c:showBubbleSize val="0"/>
        </c:dLbls>
        <c:gapWidth val="100"/>
        <c:overlap val="100"/>
        <c:axId val="458602968"/>
        <c:axId val="45859944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327</c:v>
                </c:pt>
                <c:pt idx="2">
                  <c:v>#N/A</c:v>
                </c:pt>
                <c:pt idx="3">
                  <c:v>#N/A</c:v>
                </c:pt>
                <c:pt idx="4">
                  <c:v>362</c:v>
                </c:pt>
                <c:pt idx="5">
                  <c:v>#N/A</c:v>
                </c:pt>
                <c:pt idx="6">
                  <c:v>#N/A</c:v>
                </c:pt>
                <c:pt idx="7">
                  <c:v>499</c:v>
                </c:pt>
                <c:pt idx="8">
                  <c:v>#N/A</c:v>
                </c:pt>
                <c:pt idx="9">
                  <c:v>#N/A</c:v>
                </c:pt>
                <c:pt idx="10">
                  <c:v>399</c:v>
                </c:pt>
                <c:pt idx="11">
                  <c:v>#N/A</c:v>
                </c:pt>
                <c:pt idx="12">
                  <c:v>#N/A</c:v>
                </c:pt>
                <c:pt idx="13">
                  <c:v>413</c:v>
                </c:pt>
                <c:pt idx="14">
                  <c:v>#N/A</c:v>
                </c:pt>
              </c:numCache>
            </c:numRef>
          </c:val>
          <c:smooth val="0"/>
          <c:extLst>
            <c:ext xmlns:c16="http://schemas.microsoft.com/office/drawing/2014/chart" uri="{C3380CC4-5D6E-409C-BE32-E72D297353CC}">
              <c16:uniqueId val="{00000008-80C0-4403-852C-74D645CF9D0B}"/>
            </c:ext>
          </c:extLst>
        </c:ser>
        <c:dLbls>
          <c:showLegendKey val="0"/>
          <c:showVal val="0"/>
          <c:showCatName val="0"/>
          <c:showSerName val="0"/>
          <c:showPercent val="0"/>
          <c:showBubbleSize val="0"/>
        </c:dLbls>
        <c:marker val="1"/>
        <c:smooth val="0"/>
        <c:axId val="458602968"/>
        <c:axId val="458599440"/>
      </c:lineChart>
      <c:catAx>
        <c:axId val="45860296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58599440"/>
        <c:crosses val="autoZero"/>
        <c:auto val="1"/>
        <c:lblAlgn val="ctr"/>
        <c:lblOffset val="100"/>
        <c:tickLblSkip val="1"/>
        <c:tickMarkSkip val="1"/>
        <c:noMultiLvlLbl val="0"/>
      </c:catAx>
      <c:valAx>
        <c:axId val="45859944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5860296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10748</c:v>
                </c:pt>
                <c:pt idx="5">
                  <c:v>10544</c:v>
                </c:pt>
                <c:pt idx="8">
                  <c:v>11239</c:v>
                </c:pt>
                <c:pt idx="11">
                  <c:v>11385</c:v>
                </c:pt>
                <c:pt idx="14">
                  <c:v>11762</c:v>
                </c:pt>
              </c:numCache>
            </c:numRef>
          </c:val>
          <c:extLst>
            <c:ext xmlns:c16="http://schemas.microsoft.com/office/drawing/2014/chart" uri="{C3380CC4-5D6E-409C-BE32-E72D297353CC}">
              <c16:uniqueId val="{00000000-78EA-40E7-9AC4-0F23CAC1811D}"/>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6</c:v>
                </c:pt>
                <c:pt idx="5">
                  <c:v>2</c:v>
                </c:pt>
                <c:pt idx="8">
                  <c:v>0</c:v>
                </c:pt>
                <c:pt idx="11">
                  <c:v>0</c:v>
                </c:pt>
                <c:pt idx="14">
                  <c:v>0</c:v>
                </c:pt>
              </c:numCache>
            </c:numRef>
          </c:val>
          <c:extLst>
            <c:ext xmlns:c16="http://schemas.microsoft.com/office/drawing/2014/chart" uri="{C3380CC4-5D6E-409C-BE32-E72D297353CC}">
              <c16:uniqueId val="{00000001-78EA-40E7-9AC4-0F23CAC1811D}"/>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5101</c:v>
                </c:pt>
                <c:pt idx="5">
                  <c:v>5748</c:v>
                </c:pt>
                <c:pt idx="8">
                  <c:v>6451</c:v>
                </c:pt>
                <c:pt idx="11">
                  <c:v>6912</c:v>
                </c:pt>
                <c:pt idx="14">
                  <c:v>7453</c:v>
                </c:pt>
              </c:numCache>
            </c:numRef>
          </c:val>
          <c:extLst>
            <c:ext xmlns:c16="http://schemas.microsoft.com/office/drawing/2014/chart" uri="{C3380CC4-5D6E-409C-BE32-E72D297353CC}">
              <c16:uniqueId val="{00000002-78EA-40E7-9AC4-0F23CAC1811D}"/>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78EA-40E7-9AC4-0F23CAC1811D}"/>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78EA-40E7-9AC4-0F23CAC1811D}"/>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78EA-40E7-9AC4-0F23CAC1811D}"/>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1954</c:v>
                </c:pt>
                <c:pt idx="3">
                  <c:v>1770</c:v>
                </c:pt>
                <c:pt idx="6">
                  <c:v>1546</c:v>
                </c:pt>
                <c:pt idx="9">
                  <c:v>1540</c:v>
                </c:pt>
                <c:pt idx="12">
                  <c:v>1026</c:v>
                </c:pt>
              </c:numCache>
            </c:numRef>
          </c:val>
          <c:extLst>
            <c:ext xmlns:c16="http://schemas.microsoft.com/office/drawing/2014/chart" uri="{C3380CC4-5D6E-409C-BE32-E72D297353CC}">
              <c16:uniqueId val="{00000006-78EA-40E7-9AC4-0F23CAC1811D}"/>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1385</c:v>
                </c:pt>
                <c:pt idx="3">
                  <c:v>1393</c:v>
                </c:pt>
                <c:pt idx="6">
                  <c:v>1319</c:v>
                </c:pt>
                <c:pt idx="9">
                  <c:v>1169</c:v>
                </c:pt>
                <c:pt idx="12">
                  <c:v>1146</c:v>
                </c:pt>
              </c:numCache>
            </c:numRef>
          </c:val>
          <c:extLst>
            <c:ext xmlns:c16="http://schemas.microsoft.com/office/drawing/2014/chart" uri="{C3380CC4-5D6E-409C-BE32-E72D297353CC}">
              <c16:uniqueId val="{00000007-78EA-40E7-9AC4-0F23CAC1811D}"/>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5416</c:v>
                </c:pt>
                <c:pt idx="3">
                  <c:v>5499</c:v>
                </c:pt>
                <c:pt idx="6">
                  <c:v>5265</c:v>
                </c:pt>
                <c:pt idx="9">
                  <c:v>5504</c:v>
                </c:pt>
                <c:pt idx="12">
                  <c:v>5503</c:v>
                </c:pt>
              </c:numCache>
            </c:numRef>
          </c:val>
          <c:extLst>
            <c:ext xmlns:c16="http://schemas.microsoft.com/office/drawing/2014/chart" uri="{C3380CC4-5D6E-409C-BE32-E72D297353CC}">
              <c16:uniqueId val="{00000008-78EA-40E7-9AC4-0F23CAC1811D}"/>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78EA-40E7-9AC4-0F23CAC1811D}"/>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9565</c:v>
                </c:pt>
                <c:pt idx="3">
                  <c:v>10235</c:v>
                </c:pt>
                <c:pt idx="6">
                  <c:v>10154</c:v>
                </c:pt>
                <c:pt idx="9">
                  <c:v>10498</c:v>
                </c:pt>
                <c:pt idx="12">
                  <c:v>11225</c:v>
                </c:pt>
              </c:numCache>
            </c:numRef>
          </c:val>
          <c:extLst>
            <c:ext xmlns:c16="http://schemas.microsoft.com/office/drawing/2014/chart" uri="{C3380CC4-5D6E-409C-BE32-E72D297353CC}">
              <c16:uniqueId val="{0000000A-78EA-40E7-9AC4-0F23CAC1811D}"/>
            </c:ext>
          </c:extLst>
        </c:ser>
        <c:dLbls>
          <c:showLegendKey val="0"/>
          <c:showVal val="0"/>
          <c:showCatName val="0"/>
          <c:showSerName val="0"/>
          <c:showPercent val="0"/>
          <c:showBubbleSize val="0"/>
        </c:dLbls>
        <c:gapWidth val="100"/>
        <c:overlap val="100"/>
        <c:axId val="458605320"/>
        <c:axId val="45860022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2465</c:v>
                </c:pt>
                <c:pt idx="2">
                  <c:v>#N/A</c:v>
                </c:pt>
                <c:pt idx="3">
                  <c:v>#N/A</c:v>
                </c:pt>
                <c:pt idx="4">
                  <c:v>2603</c:v>
                </c:pt>
                <c:pt idx="5">
                  <c:v>#N/A</c:v>
                </c:pt>
                <c:pt idx="6">
                  <c:v>#N/A</c:v>
                </c:pt>
                <c:pt idx="7">
                  <c:v>594</c:v>
                </c:pt>
                <c:pt idx="8">
                  <c:v>#N/A</c:v>
                </c:pt>
                <c:pt idx="9">
                  <c:v>#N/A</c:v>
                </c:pt>
                <c:pt idx="10">
                  <c:v>414</c:v>
                </c:pt>
                <c:pt idx="11">
                  <c:v>#N/A</c:v>
                </c:pt>
                <c:pt idx="12">
                  <c:v>#N/A</c:v>
                </c:pt>
                <c:pt idx="13">
                  <c:v>0</c:v>
                </c:pt>
                <c:pt idx="14">
                  <c:v>#N/A</c:v>
                </c:pt>
              </c:numCache>
            </c:numRef>
          </c:val>
          <c:smooth val="0"/>
          <c:extLst>
            <c:ext xmlns:c16="http://schemas.microsoft.com/office/drawing/2014/chart" uri="{C3380CC4-5D6E-409C-BE32-E72D297353CC}">
              <c16:uniqueId val="{0000000B-78EA-40E7-9AC4-0F23CAC1811D}"/>
            </c:ext>
          </c:extLst>
        </c:ser>
        <c:dLbls>
          <c:showLegendKey val="0"/>
          <c:showVal val="0"/>
          <c:showCatName val="0"/>
          <c:showSerName val="0"/>
          <c:showPercent val="0"/>
          <c:showBubbleSize val="0"/>
        </c:dLbls>
        <c:marker val="1"/>
        <c:smooth val="0"/>
        <c:axId val="458605320"/>
        <c:axId val="458600224"/>
      </c:lineChart>
      <c:catAx>
        <c:axId val="45860532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458600224"/>
        <c:crosses val="autoZero"/>
        <c:auto val="1"/>
        <c:lblAlgn val="ctr"/>
        <c:lblOffset val="100"/>
        <c:tickLblSkip val="1"/>
        <c:tickMarkSkip val="1"/>
        <c:noMultiLvlLbl val="0"/>
      </c:catAx>
      <c:valAx>
        <c:axId val="45860022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5860532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2244</c:v>
                </c:pt>
                <c:pt idx="1">
                  <c:v>2326</c:v>
                </c:pt>
                <c:pt idx="2">
                  <c:v>2222</c:v>
                </c:pt>
              </c:numCache>
            </c:numRef>
          </c:val>
          <c:extLst>
            <c:ext xmlns:c16="http://schemas.microsoft.com/office/drawing/2014/chart" uri="{C3380CC4-5D6E-409C-BE32-E72D297353CC}">
              <c16:uniqueId val="{00000000-7417-4D88-94E4-57415A0F7E96}"/>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140</c:v>
                </c:pt>
                <c:pt idx="1">
                  <c:v>140</c:v>
                </c:pt>
                <c:pt idx="2">
                  <c:v>141</c:v>
                </c:pt>
              </c:numCache>
            </c:numRef>
          </c:val>
          <c:extLst>
            <c:ext xmlns:c16="http://schemas.microsoft.com/office/drawing/2014/chart" uri="{C3380CC4-5D6E-409C-BE32-E72D297353CC}">
              <c16:uniqueId val="{00000001-7417-4D88-94E4-57415A0F7E96}"/>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3982</c:v>
                </c:pt>
                <c:pt idx="1">
                  <c:v>4514</c:v>
                </c:pt>
                <c:pt idx="2">
                  <c:v>5125</c:v>
                </c:pt>
              </c:numCache>
            </c:numRef>
          </c:val>
          <c:extLst>
            <c:ext xmlns:c16="http://schemas.microsoft.com/office/drawing/2014/chart" uri="{C3380CC4-5D6E-409C-BE32-E72D297353CC}">
              <c16:uniqueId val="{00000002-7417-4D88-94E4-57415A0F7E96}"/>
            </c:ext>
          </c:extLst>
        </c:ser>
        <c:dLbls>
          <c:showLegendKey val="0"/>
          <c:showVal val="0"/>
          <c:showCatName val="0"/>
          <c:showSerName val="0"/>
          <c:showPercent val="0"/>
          <c:showBubbleSize val="0"/>
        </c:dLbls>
        <c:gapWidth val="120"/>
        <c:overlap val="100"/>
        <c:axId val="458600616"/>
        <c:axId val="458603752"/>
      </c:barChart>
      <c:catAx>
        <c:axId val="4586006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458603752"/>
        <c:crosses val="autoZero"/>
        <c:auto val="1"/>
        <c:lblAlgn val="ctr"/>
        <c:lblOffset val="100"/>
        <c:tickLblSkip val="1"/>
        <c:tickMarkSkip val="1"/>
        <c:noMultiLvlLbl val="0"/>
      </c:catAx>
      <c:valAx>
        <c:axId val="4586037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45860061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{83CEE3F8-ACE9-4457-AF0B-BC32FBD0C85E}</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0-6157-4C69-82AC-7DC54D6445E7}"/>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{B97C8FA6-EEFE-41BB-9674-D5110A25AE4B}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6157-4C69-82AC-7DC54D6445E7}"/>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{7F878825-8879-4465-9870-C6DF74584EA5}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6157-4C69-82AC-7DC54D6445E7}"/>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{71253C10-B850-484E-A495-85C31577CEFD}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6157-4C69-82AC-7DC54D6445E7}"/>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{7F0D5C23-2598-4412-8F82-8BDE94864BBA}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6157-4C69-82AC-7DC54D6445E7}"/>
                </c:ext>
              </c:extLst>
            </c:dLbl>
            <c:dLbl>
              <c:idx val="8"/>
              <c:layout/>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{C50029C3-8A65-4E72-9335-1DC99F046E3A}</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5-6157-4C69-82AC-7DC54D6445E7}"/>
                </c:ext>
              </c:extLst>
            </c:dLbl>
            <c:dLbl>
              <c:idx val="16"/>
              <c:layout/>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{BC650062-B1ED-4C43-9D1D-E979EB0961D6}</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06-6157-4C69-82AC-7DC54D6445E7}"/>
                </c:ext>
              </c:extLst>
            </c:dLbl>
            <c:dLbl>
              <c:idx val="24"/>
              <c:layout/>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{CC6A5DD7-A1C6-40DC-B1AA-0D78E5651062}</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07-6157-4C69-82AC-7DC54D6445E7}"/>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{2A11F773-17FB-42FF-9F16-22C8F178EAA1}</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08-6157-4C69-82AC-7DC54D6445E7}"/>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58.3</c:v>
                </c:pt>
                <c:pt idx="8">
                  <c:v>58.4</c:v>
                </c:pt>
                <c:pt idx="16">
                  <c:v>62.1</c:v>
                </c:pt>
                <c:pt idx="24">
                  <c:v>63.6</c:v>
                </c:pt>
                <c:pt idx="32">
                  <c:v>64.900000000000006</c:v>
                </c:pt>
              </c:numCache>
            </c:numRef>
          </c:xVal>
          <c:yVal>
            <c:numRef>
              <c:f>公会計指標分析・財政指標組合せ分析表!$BP$51:$DC$51</c:f>
              <c:numCache>
                <c:formatCode>#,##0.0;"▲ "#,##0.0</c:formatCode>
                <c:ptCount val="40"/>
                <c:pt idx="0">
                  <c:v>50.4</c:v>
                </c:pt>
                <c:pt idx="8">
                  <c:v>54.2</c:v>
                </c:pt>
                <c:pt idx="16">
                  <c:v>12.4</c:v>
                </c:pt>
                <c:pt idx="24">
                  <c:v>8.6999999999999993</c:v>
                </c:pt>
              </c:numCache>
            </c:numRef>
          </c:yVal>
          <c:smooth val="0"/>
          <c:extLst>
            <c:ext xmlns:c16="http://schemas.microsoft.com/office/drawing/2014/chart" uri="{C3380CC4-5D6E-409C-BE32-E72D297353CC}">
              <c16:uniqueId val="{00000009-6157-4C69-82AC-7DC54D6445E7}"/>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tx>
                <c:strRef>
                  <c:f>公会計指標分析・財政指標組合せ分析表!$BP$50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{E911C28D-1301-4F67-AA17-0792D78AA9CB}</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A-6157-4C69-82AC-7DC54D6445E7}"/>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{985A4137-723C-462B-BD79-3DDBD0FBA6C9}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6157-4C69-82AC-7DC54D6445E7}"/>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{ABC13F72-B08E-4986-A33B-6BCA55CCB661}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6157-4C69-82AC-7DC54D6445E7}"/>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{8E2F7766-CD0F-46C1-904E-38BFC8C04577}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6157-4C69-82AC-7DC54D6445E7}"/>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{D2C6CB10-5D6E-46D1-91DC-BD1B0477FA16}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6157-4C69-82AC-7DC54D6445E7}"/>
                </c:ext>
              </c:extLst>
            </c:dLbl>
            <c:dLbl>
              <c:idx val="8"/>
              <c:layout/>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{4C201AB0-C434-415C-99BF-E26215B5B7D6}</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F-6157-4C69-82AC-7DC54D6445E7}"/>
                </c:ext>
              </c:extLst>
            </c:dLbl>
            <c:dLbl>
              <c:idx val="16"/>
              <c:layout/>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{17D02F39-51EF-453E-A189-FFFCA3D82FEE}</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10-6157-4C69-82AC-7DC54D6445E7}"/>
                </c:ext>
              </c:extLst>
            </c:dLbl>
            <c:dLbl>
              <c:idx val="24"/>
              <c:layout/>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{19EB034E-7BD2-4057-A1E3-49A609590412}</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11-6157-4C69-82AC-7DC54D6445E7}"/>
                </c:ext>
              </c:extLst>
            </c:dLbl>
            <c:dLbl>
              <c:idx val="32"/>
              <c:layout/>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{87F91287-2745-4C27-AAD3-4C6F6FDD932F}</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12-6157-4C69-82AC-7DC54D6445E7}"/>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55.9</c:v>
                </c:pt>
                <c:pt idx="8">
                  <c:v>57.5</c:v>
                </c:pt>
                <c:pt idx="16">
                  <c:v>59.3</c:v>
                </c:pt>
                <c:pt idx="24">
                  <c:v>60.3</c:v>
                </c:pt>
                <c:pt idx="32">
                  <c:v>61</c:v>
                </c:pt>
              </c:numCache>
            </c:numRef>
          </c:xVal>
          <c:yVal>
            <c:numRef>
              <c:f>公会計指標分析・財政指標組合せ分析表!$BP$55:$DC$55</c:f>
              <c:numCache>
                <c:formatCode>#,##0.0;"▲ "#,##0.0</c:formatCode>
                <c:ptCount val="40"/>
                <c:pt idx="0">
                  <c:v>21</c:v>
                </c:pt>
                <c:pt idx="8">
                  <c:v>20.2</c:v>
                </c:pt>
                <c:pt idx="16">
                  <c:v>18.3</c:v>
                </c:pt>
                <c:pt idx="24">
                  <c:v>20.3</c:v>
                </c:pt>
                <c:pt idx="32">
                  <c:v>12.8</c:v>
                </c:pt>
              </c:numCache>
            </c:numRef>
          </c:yVal>
          <c:smooth val="0"/>
          <c:extLst>
            <c:ext xmlns:c16="http://schemas.microsoft.com/office/drawing/2014/chart" uri="{C3380CC4-5D6E-409C-BE32-E72D297353CC}">
              <c16:uniqueId val="{00000013-6157-4C69-82AC-7DC54D6445E7}"/>
            </c:ext>
          </c:extLst>
        </c:ser>
        <c:dLbls>
          <c:showLegendKey val="0"/>
          <c:showVal val="1"/>
          <c:showCatName val="0"/>
          <c:showSerName val="0"/>
          <c:showPercent val="0"/>
          <c:showBubbleSize val="0"/>
        </c:dLbls>
        <c:axId val="314652640"/>
        <c:axId val="314673016"/>
      </c:scatterChart>
      <c:valAx>
        <c:axId val="314652640"/>
        <c:scaling>
          <c:orientation val="maxMin"/>
          <c:max val="65"/>
          <c:min val="55"/>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14673016"/>
        <c:crosses val="autoZero"/>
        <c:crossBetween val="midCat"/>
      </c:valAx>
      <c:valAx>
        <c:axId val="314673016"/>
        <c:scaling>
          <c:orientation val="maxMin"/>
          <c:max val="6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314652640"/>
        <c:crosses val="autoZero"/>
        <c:crossBetween val="midCat"/>
        <c:majorUnit val="1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{AB2BA5B6-DB98-4E06-A47B-C5D55C1079D3}</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0-7D3B-45B5-BE30-EAF41A665B7E}"/>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{EDBD69EA-D581-4FB6-AD37-35158DD9E24A}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7D3B-45B5-BE30-EAF41A665B7E}"/>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{368E68B9-E5FA-41CE-A34D-0D94D4D90702}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7D3B-45B5-BE30-EAF41A665B7E}"/>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{A2835144-8A7C-45A8-AB30-E3D1CB6C57DD}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7D3B-45B5-BE30-EAF41A665B7E}"/>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{17F7C4D4-5109-4128-ADA8-D0916DB6B3B5}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7D3B-45B5-BE30-EAF41A665B7E}"/>
                </c:ext>
              </c:extLst>
            </c:dLbl>
            <c:dLbl>
              <c:idx val="8"/>
              <c:layout/>
              <c:tx>
                <c:strRef>
                  <c:f>公会計指標分析・財政指標組合せ分析表!$BX$72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{0D983809-C5D8-48BB-986E-71FA4BE9E7FE}</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5-7D3B-45B5-BE30-EAF41A665B7E}"/>
                </c:ext>
              </c:extLst>
            </c:dLbl>
            <c:dLbl>
              <c:idx val="16"/>
              <c:layout/>
              <c:tx>
                <c:strRef>
                  <c:f>公会計指標分析・財政指標組合せ分析表!$CF$72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{0D4AC7DC-285F-4EE7-8A34-27F211673A6C}</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06-7D3B-45B5-BE30-EAF41A665B7E}"/>
                </c:ext>
              </c:extLst>
            </c:dLbl>
            <c:dLbl>
              <c:idx val="24"/>
              <c:layout/>
              <c:tx>
                <c:strRef>
                  <c:f>公会計指標分析・財政指標組合せ分析表!$CN$72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{BC6E4737-EF80-4F2D-9803-B637C1CA2B13}</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07-7D3B-45B5-BE30-EAF41A665B7E}"/>
                </c:ext>
              </c:extLst>
            </c:dLbl>
            <c:dLbl>
              <c:idx val="32"/>
              <c:tx>
                <c:strRef>
                  <c:f>公会計指標分析・財政指標組合せ分析表!$CV$72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{8B84B644-CB87-4BE7-9086-E5770C4FB83E}</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08-7D3B-45B5-BE30-EAF41A665B7E}"/>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6.9</c:v>
                </c:pt>
                <c:pt idx="8">
                  <c:v>7.2</c:v>
                </c:pt>
                <c:pt idx="16">
                  <c:v>8.1999999999999993</c:v>
                </c:pt>
                <c:pt idx="24">
                  <c:v>8.8000000000000007</c:v>
                </c:pt>
                <c:pt idx="32">
                  <c:v>9.1</c:v>
                </c:pt>
              </c:numCache>
            </c:numRef>
          </c:xVal>
          <c:yVal>
            <c:numRef>
              <c:f>公会計指標分析・財政指標組合せ分析表!$BP$73:$DC$73</c:f>
              <c:numCache>
                <c:formatCode>#,##0.0;"▲ "#,##0.0</c:formatCode>
                <c:ptCount val="40"/>
                <c:pt idx="0">
                  <c:v>50.4</c:v>
                </c:pt>
                <c:pt idx="8">
                  <c:v>54.2</c:v>
                </c:pt>
                <c:pt idx="16">
                  <c:v>12.4</c:v>
                </c:pt>
                <c:pt idx="24">
                  <c:v>8.6999999999999993</c:v>
                </c:pt>
              </c:numCache>
            </c:numRef>
          </c:yVal>
          <c:smooth val="0"/>
          <c:extLst>
            <c:ext xmlns:c16="http://schemas.microsoft.com/office/drawing/2014/chart" uri="{C3380CC4-5D6E-409C-BE32-E72D297353CC}">
              <c16:uniqueId val="{00000009-7D3B-45B5-BE30-EAF41A665B7E}"/>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4.5160355153971272E-2"/>
                  <c:y val="-3.9670677652754671E-2"/>
                </c:manualLayout>
              </c:layout>
              <c:tx>
                <c:strRef>
                  <c:f>公会計指標分析・財政指標組合せ分析表!$BP$72</c:f>
                  <c:strCache>
                    <c:ptCount val="1"/>
                    <c:pt idx="0">
                      <c:v>H28</c:v>
                    </c:pt>
                  </c:strCache>
                </c:strRef>
              </c:tx>
              <c:dLblPos val="r"/>
              <c:showLegendKey val="0"/>
              <c:showVal val="0"/>
              <c:showCatName val="0"/>
              <c:showSerName val="0"/>
              <c:showPercent val="0"/>
              <c:showBubbleSize val="0"/>
              <c:extLst>
                <c:ext xmlns:c15="http://schemas.microsoft.com/office/drawing/2012/chart" uri="{CE6537A1-D6FC-4f65-9D91-7224C49458BB}">
                  <c15:layout/>
                  <c15:dlblFieldTable>
                    <c15:dlblFTEntry>
                      <c15:txfldGUID>{DF4918E1-E5F5-4D59-AA20-EB1E62F68069}</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A-7D3B-45B5-BE30-EAF41A665B7E}"/>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{0D589D65-7365-4212-8148-70824523A9E0}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7D3B-45B5-BE30-EAF41A665B7E}"/>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{E539E420-73F9-41CA-9EB4-810AF16ADD5E}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7D3B-45B5-BE30-EAF41A665B7E}"/>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{42F99FCD-1487-44EF-9D2C-7C331E92CF57}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7D3B-45B5-BE30-EAF41A665B7E}"/>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{23EF6296-F73E-4D24-A1BB-75768214FFC1}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7D3B-45B5-BE30-EAF41A665B7E}"/>
                </c:ext>
              </c:extLst>
            </c:dLbl>
            <c:dLbl>
              <c:idx val="8"/>
              <c:layout>
                <c:manualLayout>
                  <c:x val="-1.8235628084249993E-2"/>
                  <c:y val="-6.5442867251133158E-2"/>
                </c:manualLayout>
              </c:layout>
              <c:tx>
                <c:strRef>
                  <c:f>公会計指標分析・財政指標組合せ分析表!$BX$72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{B0CCF896-B80E-4316-970B-24012385F24B}</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F-7D3B-45B5-BE30-EAF41A665B7E}"/>
                </c:ext>
              </c:extLst>
            </c:dLbl>
            <c:dLbl>
              <c:idx val="16"/>
              <c:layout>
                <c:manualLayout>
                  <c:x val="-3.1697991619110633E-2"/>
                  <c:y val="-8.2136396359494129E-2"/>
                </c:manualLayout>
              </c:layout>
              <c:tx>
                <c:strRef>
                  <c:f>公会計指標分析・財政指標組合せ分析表!$CF$72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{3A5C8E62-D95E-485B-835F-6FEA7F5C42E0}</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10-7D3B-45B5-BE30-EAF41A665B7E}"/>
                </c:ext>
              </c:extLst>
            </c:dLbl>
            <c:dLbl>
              <c:idx val="24"/>
              <c:layout/>
              <c:tx>
                <c:strRef>
                  <c:f>公会計指標分析・財政指標組合せ分析表!$CN$72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{5D399C11-FCBF-40EB-8A6E-F61030F040F5}</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11-7D3B-45B5-BE30-EAF41A665B7E}"/>
                </c:ext>
              </c:extLst>
            </c:dLbl>
            <c:dLbl>
              <c:idx val="32"/>
              <c:layout/>
              <c:tx>
                <c:strRef>
                  <c:f>公会計指標分析・財政指標組合せ分析表!$CV$72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{F4DBE38E-42EE-4A6C-BF02-831D68EE2D35}</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12-7D3B-45B5-BE30-EAF41A665B7E}"/>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6.8</c:v>
                </c:pt>
                <c:pt idx="8">
                  <c:v>6.8</c:v>
                </c:pt>
                <c:pt idx="16">
                  <c:v>6.8</c:v>
                </c:pt>
                <c:pt idx="24">
                  <c:v>6.6</c:v>
                </c:pt>
                <c:pt idx="32">
                  <c:v>7.3</c:v>
                </c:pt>
              </c:numCache>
            </c:numRef>
          </c:xVal>
          <c:yVal>
            <c:numRef>
              <c:f>公会計指標分析・財政指標組合せ分析表!$BP$77:$DC$77</c:f>
              <c:numCache>
                <c:formatCode>#,##0.0;"▲ "#,##0.0</c:formatCode>
                <c:ptCount val="40"/>
                <c:pt idx="0">
                  <c:v>21</c:v>
                </c:pt>
                <c:pt idx="8">
                  <c:v>20.2</c:v>
                </c:pt>
                <c:pt idx="16">
                  <c:v>18.3</c:v>
                </c:pt>
                <c:pt idx="24">
                  <c:v>20.3</c:v>
                </c:pt>
                <c:pt idx="32">
                  <c:v>12.8</c:v>
                </c:pt>
              </c:numCache>
            </c:numRef>
          </c:yVal>
          <c:smooth val="0"/>
          <c:extLst>
            <c:ext xmlns:c16="http://schemas.microsoft.com/office/drawing/2014/chart" uri="{C3380CC4-5D6E-409C-BE32-E72D297353CC}">
              <c16:uniqueId val="{00000013-7D3B-45B5-BE30-EAF41A665B7E}"/>
            </c:ext>
          </c:extLst>
        </c:ser>
        <c:dLbls>
          <c:showLegendKey val="0"/>
          <c:showVal val="1"/>
          <c:showCatName val="0"/>
          <c:showSerName val="0"/>
          <c:showPercent val="0"/>
          <c:showBubbleSize val="0"/>
        </c:dLbls>
        <c:axId val="314300336"/>
        <c:axId val="315214592"/>
      </c:scatterChart>
      <c:valAx>
        <c:axId val="314300336"/>
        <c:scaling>
          <c:orientation val="maxMin"/>
          <c:max val="9"/>
          <c:min val="6"/>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15214592"/>
        <c:crosses val="autoZero"/>
        <c:crossBetween val="midCat"/>
      </c:valAx>
      <c:valAx>
        <c:axId val="315214592"/>
        <c:scaling>
          <c:orientation val="maxMin"/>
          <c:max val="6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314300336"/>
        <c:crosses val="autoZero"/>
        <c:crossBetween val="midCat"/>
        <c:majorUnit val="1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佐賀県有田町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19,501
19,353
65.85
15,128,198
14,699,398
308,220
5,846,855
11,225,123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長引く景気低迷による法人関係税の減収の影響などから、類似団体平均を下回ったところでの横ばい状況が続いている。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退職者不補充等による人件費の抑制、事業の峻別による歳出の徹底的な見直しを実施するとともに、税収納率の向上対策を中心とする歳入確保に努める。</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46</xdr:row>
      <xdr:rowOff>3175</xdr:rowOff>
    </xdr:from>
    <xdr:to>
      <xdr:col>27</xdr:col>
      <xdr:colOff>184150</xdr:colOff>
      <xdr:row>46</xdr:row>
      <xdr:rowOff>3175</xdr:rowOff>
    </xdr:to>
    <xdr:cxnSp macro="">
      <xdr:nvCxnSpPr>
        <xdr:cNvPr id="50" name="直線コネクタ 49"/>
        <xdr:cNvCxnSpPr/>
      </xdr:nvCxnSpPr>
      <xdr:spPr>
        <a:xfrm>
          <a:off x="762000" y="788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45</xdr:row>
      <xdr:rowOff>32402</xdr:rowOff>
    </xdr:from>
    <xdr:ext cx="762000" cy="259045"/>
    <xdr:sp macro="" textlink="">
      <xdr:nvSpPr>
        <xdr:cNvPr id="51" name="テキスト ボックス 50"/>
        <xdr:cNvSpPr txBox="1"/>
      </xdr:nvSpPr>
      <xdr:spPr>
        <a:xfrm>
          <a:off x="0" y="774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44</xdr:row>
      <xdr:rowOff>44450</xdr:rowOff>
    </xdr:from>
    <xdr:to>
      <xdr:col>27</xdr:col>
      <xdr:colOff>184150</xdr:colOff>
      <xdr:row>44</xdr:row>
      <xdr:rowOff>44450</xdr:rowOff>
    </xdr:to>
    <xdr:cxnSp macro="">
      <xdr:nvCxnSpPr>
        <xdr:cNvPr id="52" name="直線コネクタ 51"/>
        <xdr:cNvCxnSpPr/>
      </xdr:nvCxnSpPr>
      <xdr:spPr>
        <a:xfrm>
          <a:off x="762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43</xdr:row>
      <xdr:rowOff>73677</xdr:rowOff>
    </xdr:from>
    <xdr:ext cx="762000" cy="259045"/>
    <xdr:sp macro="" textlink="">
      <xdr:nvSpPr>
        <xdr:cNvPr id="53" name="テキスト ボックス 52"/>
        <xdr:cNvSpPr txBox="1"/>
      </xdr:nvSpPr>
      <xdr:spPr>
        <a:xfrm>
          <a:off x="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42</xdr:row>
      <xdr:rowOff>85725</xdr:rowOff>
    </xdr:from>
    <xdr:to>
      <xdr:col>27</xdr:col>
      <xdr:colOff>184150</xdr:colOff>
      <xdr:row>42</xdr:row>
      <xdr:rowOff>85725</xdr:rowOff>
    </xdr:to>
    <xdr:cxnSp macro="">
      <xdr:nvCxnSpPr>
        <xdr:cNvPr id="54" name="直線コネクタ 53"/>
        <xdr:cNvCxnSpPr/>
      </xdr:nvCxnSpPr>
      <xdr:spPr>
        <a:xfrm>
          <a:off x="762000" y="728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114952</xdr:rowOff>
    </xdr:from>
    <xdr:ext cx="762000" cy="259045"/>
    <xdr:sp macro="" textlink="">
      <xdr:nvSpPr>
        <xdr:cNvPr id="55" name="テキスト ボックス 54"/>
        <xdr:cNvSpPr txBox="1"/>
      </xdr:nvSpPr>
      <xdr:spPr>
        <a:xfrm>
          <a:off x="0" y="714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6" name="直線コネクタ 55"/>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7" name="テキスト ボックス 56"/>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168275</xdr:rowOff>
    </xdr:from>
    <xdr:to>
      <xdr:col>27</xdr:col>
      <xdr:colOff>184150</xdr:colOff>
      <xdr:row>38</xdr:row>
      <xdr:rowOff>168275</xdr:rowOff>
    </xdr:to>
    <xdr:cxnSp macro="">
      <xdr:nvCxnSpPr>
        <xdr:cNvPr id="58" name="直線コネクタ 57"/>
        <xdr:cNvCxnSpPr/>
      </xdr:nvCxnSpPr>
      <xdr:spPr>
        <a:xfrm>
          <a:off x="762000" y="668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26052</xdr:rowOff>
    </xdr:from>
    <xdr:ext cx="762000" cy="259045"/>
    <xdr:sp macro="" textlink="">
      <xdr:nvSpPr>
        <xdr:cNvPr id="59" name="テキスト ボックス 58"/>
        <xdr:cNvSpPr txBox="1"/>
      </xdr:nvSpPr>
      <xdr:spPr>
        <a:xfrm>
          <a:off x="0" y="654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38100</xdr:rowOff>
    </xdr:from>
    <xdr:to>
      <xdr:col>27</xdr:col>
      <xdr:colOff>184150</xdr:colOff>
      <xdr:row>37</xdr:row>
      <xdr:rowOff>38100</xdr:rowOff>
    </xdr:to>
    <xdr:cxnSp macro="">
      <xdr:nvCxnSpPr>
        <xdr:cNvPr id="60" name="直線コネクタ 59"/>
        <xdr:cNvCxnSpPr/>
      </xdr:nvCxnSpPr>
      <xdr:spPr>
        <a:xfrm>
          <a:off x="762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67327</xdr:rowOff>
    </xdr:from>
    <xdr:ext cx="762000" cy="259045"/>
    <xdr:sp macro="" textlink="">
      <xdr:nvSpPr>
        <xdr:cNvPr id="61" name="テキスト ボックス 60"/>
        <xdr:cNvSpPr txBox="1"/>
      </xdr:nvSpPr>
      <xdr:spPr>
        <a:xfrm>
          <a:off x="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79375</xdr:rowOff>
    </xdr:from>
    <xdr:to>
      <xdr:col>27</xdr:col>
      <xdr:colOff>184150</xdr:colOff>
      <xdr:row>35</xdr:row>
      <xdr:rowOff>79375</xdr:rowOff>
    </xdr:to>
    <xdr:cxnSp macro="">
      <xdr:nvCxnSpPr>
        <xdr:cNvPr id="62" name="直線コネクタ 61"/>
        <xdr:cNvCxnSpPr/>
      </xdr:nvCxnSpPr>
      <xdr:spPr>
        <a:xfrm>
          <a:off x="762000" y="608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108602</xdr:rowOff>
    </xdr:from>
    <xdr:ext cx="762000" cy="259045"/>
    <xdr:sp macro="" textlink="">
      <xdr:nvSpPr>
        <xdr:cNvPr id="63" name="テキスト ボックス 62"/>
        <xdr:cNvSpPr txBox="1"/>
      </xdr:nvSpPr>
      <xdr:spPr>
        <a:xfrm>
          <a:off x="0" y="593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4" name="直線コネクタ 63"/>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5" name="テキスト ボックス 64"/>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6"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58738</xdr:rowOff>
    </xdr:from>
    <xdr:to>
      <xdr:col>23</xdr:col>
      <xdr:colOff>133350</xdr:colOff>
      <xdr:row>44</xdr:row>
      <xdr:rowOff>134938</xdr:rowOff>
    </xdr:to>
    <xdr:cxnSp macro="">
      <xdr:nvCxnSpPr>
        <xdr:cNvPr id="67" name="直線コネクタ 66"/>
        <xdr:cNvCxnSpPr/>
      </xdr:nvCxnSpPr>
      <xdr:spPr>
        <a:xfrm flipV="1">
          <a:off x="4953000" y="6230938"/>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107015</xdr:rowOff>
    </xdr:from>
    <xdr:ext cx="762000" cy="259045"/>
    <xdr:sp macro="" textlink="">
      <xdr:nvSpPr>
        <xdr:cNvPr id="68" name="財政力最小値テキスト"/>
        <xdr:cNvSpPr txBox="1"/>
      </xdr:nvSpPr>
      <xdr:spPr>
        <a:xfrm>
          <a:off x="5041900" y="76508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134938</xdr:rowOff>
    </xdr:from>
    <xdr:to>
      <xdr:col>24</xdr:col>
      <xdr:colOff>12700</xdr:colOff>
      <xdr:row>44</xdr:row>
      <xdr:rowOff>134938</xdr:rowOff>
    </xdr:to>
    <xdr:cxnSp macro="">
      <xdr:nvCxnSpPr>
        <xdr:cNvPr id="69" name="直線コネクタ 68"/>
        <xdr:cNvCxnSpPr/>
      </xdr:nvCxnSpPr>
      <xdr:spPr>
        <a:xfrm>
          <a:off x="4864100" y="76787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145115</xdr:rowOff>
    </xdr:from>
    <xdr:ext cx="762000" cy="259045"/>
    <xdr:sp macro="" textlink="">
      <xdr:nvSpPr>
        <xdr:cNvPr id="70" name="財政力最大値テキスト"/>
        <xdr:cNvSpPr txBox="1"/>
      </xdr:nvSpPr>
      <xdr:spPr>
        <a:xfrm>
          <a:off x="5041900" y="5974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58738</xdr:rowOff>
    </xdr:from>
    <xdr:to>
      <xdr:col>24</xdr:col>
      <xdr:colOff>12700</xdr:colOff>
      <xdr:row>36</xdr:row>
      <xdr:rowOff>58738</xdr:rowOff>
    </xdr:to>
    <xdr:cxnSp macro="">
      <xdr:nvCxnSpPr>
        <xdr:cNvPr id="71" name="直線コネクタ 70"/>
        <xdr:cNvCxnSpPr/>
      </xdr:nvCxnSpPr>
      <xdr:spPr>
        <a:xfrm>
          <a:off x="4864100" y="6230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135467</xdr:rowOff>
    </xdr:from>
    <xdr:to>
      <xdr:col>23</xdr:col>
      <xdr:colOff>133350</xdr:colOff>
      <xdr:row>43</xdr:row>
      <xdr:rowOff>145521</xdr:rowOff>
    </xdr:to>
    <xdr:cxnSp macro="">
      <xdr:nvCxnSpPr>
        <xdr:cNvPr id="72" name="直線コネクタ 71"/>
        <xdr:cNvCxnSpPr/>
      </xdr:nvCxnSpPr>
      <xdr:spPr>
        <a:xfrm>
          <a:off x="4114800" y="7507817"/>
          <a:ext cx="838200" cy="10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101723</xdr:rowOff>
    </xdr:from>
    <xdr:ext cx="762000" cy="259045"/>
    <xdr:sp macro="" textlink="">
      <xdr:nvSpPr>
        <xdr:cNvPr id="73" name="財政力平均値テキスト"/>
        <xdr:cNvSpPr txBox="1"/>
      </xdr:nvSpPr>
      <xdr:spPr>
        <a:xfrm>
          <a:off x="5041900" y="71311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85196</xdr:rowOff>
    </xdr:from>
    <xdr:to>
      <xdr:col>23</xdr:col>
      <xdr:colOff>184150</xdr:colOff>
      <xdr:row>43</xdr:row>
      <xdr:rowOff>15346</xdr:rowOff>
    </xdr:to>
    <xdr:sp macro="" textlink="">
      <xdr:nvSpPr>
        <xdr:cNvPr id="74" name="フローチャート: 判断 73"/>
        <xdr:cNvSpPr/>
      </xdr:nvSpPr>
      <xdr:spPr>
        <a:xfrm>
          <a:off x="4902200" y="7286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135467</xdr:rowOff>
    </xdr:from>
    <xdr:to>
      <xdr:col>19</xdr:col>
      <xdr:colOff>133350</xdr:colOff>
      <xdr:row>43</xdr:row>
      <xdr:rowOff>135467</xdr:rowOff>
    </xdr:to>
    <xdr:cxnSp macro="">
      <xdr:nvCxnSpPr>
        <xdr:cNvPr id="75" name="直線コネクタ 74"/>
        <xdr:cNvCxnSpPr/>
      </xdr:nvCxnSpPr>
      <xdr:spPr>
        <a:xfrm>
          <a:off x="3225800" y="750781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135996</xdr:rowOff>
    </xdr:from>
    <xdr:to>
      <xdr:col>19</xdr:col>
      <xdr:colOff>184150</xdr:colOff>
      <xdr:row>42</xdr:row>
      <xdr:rowOff>66146</xdr:rowOff>
    </xdr:to>
    <xdr:sp macro="" textlink="">
      <xdr:nvSpPr>
        <xdr:cNvPr id="76" name="フローチャート: 判断 75"/>
        <xdr:cNvSpPr/>
      </xdr:nvSpPr>
      <xdr:spPr>
        <a:xfrm>
          <a:off x="4064000" y="7165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76323</xdr:rowOff>
    </xdr:from>
    <xdr:ext cx="736600" cy="259045"/>
    <xdr:sp macro="" textlink="">
      <xdr:nvSpPr>
        <xdr:cNvPr id="77" name="テキスト ボックス 76"/>
        <xdr:cNvSpPr txBox="1"/>
      </xdr:nvSpPr>
      <xdr:spPr>
        <a:xfrm>
          <a:off x="3733800" y="69343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135467</xdr:rowOff>
    </xdr:from>
    <xdr:to>
      <xdr:col>15</xdr:col>
      <xdr:colOff>82550</xdr:colOff>
      <xdr:row>43</xdr:row>
      <xdr:rowOff>145521</xdr:rowOff>
    </xdr:to>
    <xdr:cxnSp macro="">
      <xdr:nvCxnSpPr>
        <xdr:cNvPr id="78" name="直線コネクタ 77"/>
        <xdr:cNvCxnSpPr/>
      </xdr:nvCxnSpPr>
      <xdr:spPr>
        <a:xfrm flipV="1">
          <a:off x="2336800" y="7507817"/>
          <a:ext cx="889000" cy="10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135996</xdr:rowOff>
    </xdr:from>
    <xdr:to>
      <xdr:col>15</xdr:col>
      <xdr:colOff>133350</xdr:colOff>
      <xdr:row>42</xdr:row>
      <xdr:rowOff>66146</xdr:rowOff>
    </xdr:to>
    <xdr:sp macro="" textlink="">
      <xdr:nvSpPr>
        <xdr:cNvPr id="79" name="フローチャート: 判断 78"/>
        <xdr:cNvSpPr/>
      </xdr:nvSpPr>
      <xdr:spPr>
        <a:xfrm>
          <a:off x="3175000" y="7165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76323</xdr:rowOff>
    </xdr:from>
    <xdr:ext cx="762000" cy="259045"/>
    <xdr:sp macro="" textlink="">
      <xdr:nvSpPr>
        <xdr:cNvPr id="80" name="テキスト ボックス 79"/>
        <xdr:cNvSpPr txBox="1"/>
      </xdr:nvSpPr>
      <xdr:spPr>
        <a:xfrm>
          <a:off x="2844800" y="6934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145521</xdr:rowOff>
    </xdr:from>
    <xdr:to>
      <xdr:col>11</xdr:col>
      <xdr:colOff>31750</xdr:colOff>
      <xdr:row>43</xdr:row>
      <xdr:rowOff>145521</xdr:rowOff>
    </xdr:to>
    <xdr:cxnSp macro="">
      <xdr:nvCxnSpPr>
        <xdr:cNvPr id="81" name="直線コネクタ 80"/>
        <xdr:cNvCxnSpPr/>
      </xdr:nvCxnSpPr>
      <xdr:spPr>
        <a:xfrm>
          <a:off x="1447800" y="751787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146050</xdr:rowOff>
    </xdr:from>
    <xdr:to>
      <xdr:col>11</xdr:col>
      <xdr:colOff>82550</xdr:colOff>
      <xdr:row>42</xdr:row>
      <xdr:rowOff>76200</xdr:rowOff>
    </xdr:to>
    <xdr:sp macro="" textlink="">
      <xdr:nvSpPr>
        <xdr:cNvPr id="82" name="フローチャート: 判断 81"/>
        <xdr:cNvSpPr/>
      </xdr:nvSpPr>
      <xdr:spPr>
        <a:xfrm>
          <a:off x="2286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86377</xdr:rowOff>
    </xdr:from>
    <xdr:ext cx="762000" cy="259045"/>
    <xdr:sp macro="" textlink="">
      <xdr:nvSpPr>
        <xdr:cNvPr id="83" name="テキスト ボックス 82"/>
        <xdr:cNvSpPr txBox="1"/>
      </xdr:nvSpPr>
      <xdr:spPr>
        <a:xfrm>
          <a:off x="1955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156104</xdr:rowOff>
    </xdr:from>
    <xdr:to>
      <xdr:col>7</xdr:col>
      <xdr:colOff>31750</xdr:colOff>
      <xdr:row>42</xdr:row>
      <xdr:rowOff>86254</xdr:rowOff>
    </xdr:to>
    <xdr:sp macro="" textlink="">
      <xdr:nvSpPr>
        <xdr:cNvPr id="84" name="フローチャート: 判断 83"/>
        <xdr:cNvSpPr/>
      </xdr:nvSpPr>
      <xdr:spPr>
        <a:xfrm>
          <a:off x="1397000" y="7185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96431</xdr:rowOff>
    </xdr:from>
    <xdr:ext cx="762000" cy="259045"/>
    <xdr:sp macro="" textlink="">
      <xdr:nvSpPr>
        <xdr:cNvPr id="85" name="テキスト ボックス 84"/>
        <xdr:cNvSpPr txBox="1"/>
      </xdr:nvSpPr>
      <xdr:spPr>
        <a:xfrm>
          <a:off x="1066800" y="69544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6" name="テキスト ボックス 85"/>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7" name="テキスト ボックス 86"/>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8" name="テキスト ボックス 87"/>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9" name="テキスト ボックス 88"/>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90" name="テキスト ボックス 89"/>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94721</xdr:rowOff>
    </xdr:from>
    <xdr:to>
      <xdr:col>23</xdr:col>
      <xdr:colOff>184150</xdr:colOff>
      <xdr:row>44</xdr:row>
      <xdr:rowOff>24871</xdr:rowOff>
    </xdr:to>
    <xdr:sp macro="" textlink="">
      <xdr:nvSpPr>
        <xdr:cNvPr id="91" name="楕円 90"/>
        <xdr:cNvSpPr/>
      </xdr:nvSpPr>
      <xdr:spPr>
        <a:xfrm>
          <a:off x="4902200" y="7467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66798</xdr:rowOff>
    </xdr:from>
    <xdr:ext cx="762000" cy="259045"/>
    <xdr:sp macro="" textlink="">
      <xdr:nvSpPr>
        <xdr:cNvPr id="92" name="財政力該当値テキスト"/>
        <xdr:cNvSpPr txBox="1"/>
      </xdr:nvSpPr>
      <xdr:spPr>
        <a:xfrm>
          <a:off x="5041900" y="74391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84667</xdr:rowOff>
    </xdr:from>
    <xdr:to>
      <xdr:col>19</xdr:col>
      <xdr:colOff>184150</xdr:colOff>
      <xdr:row>44</xdr:row>
      <xdr:rowOff>14817</xdr:rowOff>
    </xdr:to>
    <xdr:sp macro="" textlink="">
      <xdr:nvSpPr>
        <xdr:cNvPr id="93" name="楕円 92"/>
        <xdr:cNvSpPr/>
      </xdr:nvSpPr>
      <xdr:spPr>
        <a:xfrm>
          <a:off x="4064000" y="7457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171044</xdr:rowOff>
    </xdr:from>
    <xdr:ext cx="736600" cy="259045"/>
    <xdr:sp macro="" textlink="">
      <xdr:nvSpPr>
        <xdr:cNvPr id="94" name="テキスト ボックス 93"/>
        <xdr:cNvSpPr txBox="1"/>
      </xdr:nvSpPr>
      <xdr:spPr>
        <a:xfrm>
          <a:off x="3733800" y="75433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84667</xdr:rowOff>
    </xdr:from>
    <xdr:to>
      <xdr:col>15</xdr:col>
      <xdr:colOff>133350</xdr:colOff>
      <xdr:row>44</xdr:row>
      <xdr:rowOff>14817</xdr:rowOff>
    </xdr:to>
    <xdr:sp macro="" textlink="">
      <xdr:nvSpPr>
        <xdr:cNvPr id="95" name="楕円 94"/>
        <xdr:cNvSpPr/>
      </xdr:nvSpPr>
      <xdr:spPr>
        <a:xfrm>
          <a:off x="3175000" y="7457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171044</xdr:rowOff>
    </xdr:from>
    <xdr:ext cx="762000" cy="259045"/>
    <xdr:sp macro="" textlink="">
      <xdr:nvSpPr>
        <xdr:cNvPr id="96" name="テキスト ボックス 95"/>
        <xdr:cNvSpPr txBox="1"/>
      </xdr:nvSpPr>
      <xdr:spPr>
        <a:xfrm>
          <a:off x="2844800" y="7543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94721</xdr:rowOff>
    </xdr:from>
    <xdr:to>
      <xdr:col>11</xdr:col>
      <xdr:colOff>82550</xdr:colOff>
      <xdr:row>44</xdr:row>
      <xdr:rowOff>24871</xdr:rowOff>
    </xdr:to>
    <xdr:sp macro="" textlink="">
      <xdr:nvSpPr>
        <xdr:cNvPr id="97" name="楕円 96"/>
        <xdr:cNvSpPr/>
      </xdr:nvSpPr>
      <xdr:spPr>
        <a:xfrm>
          <a:off x="2286000" y="7467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9648</xdr:rowOff>
    </xdr:from>
    <xdr:ext cx="762000" cy="259045"/>
    <xdr:sp macro="" textlink="">
      <xdr:nvSpPr>
        <xdr:cNvPr id="98" name="テキスト ボックス 97"/>
        <xdr:cNvSpPr txBox="1"/>
      </xdr:nvSpPr>
      <xdr:spPr>
        <a:xfrm>
          <a:off x="1955800" y="75534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94721</xdr:rowOff>
    </xdr:from>
    <xdr:to>
      <xdr:col>7</xdr:col>
      <xdr:colOff>31750</xdr:colOff>
      <xdr:row>44</xdr:row>
      <xdr:rowOff>24871</xdr:rowOff>
    </xdr:to>
    <xdr:sp macro="" textlink="">
      <xdr:nvSpPr>
        <xdr:cNvPr id="99" name="楕円 98"/>
        <xdr:cNvSpPr/>
      </xdr:nvSpPr>
      <xdr:spPr>
        <a:xfrm>
          <a:off x="1397000" y="7467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9648</xdr:rowOff>
    </xdr:from>
    <xdr:ext cx="762000" cy="259045"/>
    <xdr:sp macro="" textlink="">
      <xdr:nvSpPr>
        <xdr:cNvPr id="100" name="テキスト ボックス 99"/>
        <xdr:cNvSpPr txBox="1"/>
      </xdr:nvSpPr>
      <xdr:spPr>
        <a:xfrm>
          <a:off x="1066800" y="75534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1" name="正方形/長方形 100"/>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2" name="テキスト ボックス 101"/>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3" name="テキスト ボックス 102"/>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4" name="正方形/長方形 103"/>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5" name="正方形/長方形 104"/>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6" name="正方形/長方形 105"/>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7" name="正方形/長方形 106"/>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8" name="正方形/長方形 107"/>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9" name="正方形/長方形 108"/>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10" name="正方形/長方形 109"/>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1" name="正方形/長方形 110"/>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2" name="正方形/長方形 111"/>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3" name="テキスト ボックス 112"/>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年度から</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経常収支比率</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は</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上昇傾向</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となっている。</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令和</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２</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年度では前年度</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とほぼ横ばいではあるものの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94.0</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と依然高い水準である。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類似団体平均との差が拡大してきているため、定員適正化等による職員数の調整、繰上償還による公債費の削減など、行財政改革への取り組みを強化し、義務的経費を削減するよう努める。同時に、優先度の低い事業については計画的に廃止・縮小を図る。</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95250</xdr:colOff>
      <xdr:row>54</xdr:row>
      <xdr:rowOff>139700</xdr:rowOff>
    </xdr:from>
    <xdr:ext cx="298543" cy="225703"/>
    <xdr:sp macro="" textlink="">
      <xdr:nvSpPr>
        <xdr:cNvPr id="114" name="テキスト ボックス 113"/>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5" name="直線コネクタ 114"/>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6" name="テキスト ボックス 115"/>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7" name="直線コネクタ 116"/>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8" name="テキスト ボックス 117"/>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9" name="直線コネクタ 118"/>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20" name="テキスト ボックス 119"/>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21" name="直線コネクタ 120"/>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2" name="テキスト ボックス 121"/>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3" name="直線コネクタ 122"/>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4" name="テキスト ボックス 123"/>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5" name="直線コネクタ 124"/>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6" name="テキスト ボックス 125"/>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7" name="直線コネクタ 126"/>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8" name="テキスト ボックス 127"/>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9"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2329</xdr:rowOff>
    </xdr:from>
    <xdr:to>
      <xdr:col>23</xdr:col>
      <xdr:colOff>133350</xdr:colOff>
      <xdr:row>66</xdr:row>
      <xdr:rowOff>102658</xdr:rowOff>
    </xdr:to>
    <xdr:cxnSp macro="">
      <xdr:nvCxnSpPr>
        <xdr:cNvPr id="130" name="直線コネクタ 129"/>
        <xdr:cNvCxnSpPr/>
      </xdr:nvCxnSpPr>
      <xdr:spPr>
        <a:xfrm flipV="1">
          <a:off x="4953000" y="9946429"/>
          <a:ext cx="0" cy="14719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74735</xdr:rowOff>
    </xdr:from>
    <xdr:ext cx="762000" cy="259045"/>
    <xdr:sp macro="" textlink="">
      <xdr:nvSpPr>
        <xdr:cNvPr id="131" name="財政構造の弾力性最小値テキスト"/>
        <xdr:cNvSpPr txBox="1"/>
      </xdr:nvSpPr>
      <xdr:spPr>
        <a:xfrm>
          <a:off x="5041900" y="113904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102658</xdr:rowOff>
    </xdr:from>
    <xdr:to>
      <xdr:col>24</xdr:col>
      <xdr:colOff>12700</xdr:colOff>
      <xdr:row>66</xdr:row>
      <xdr:rowOff>102658</xdr:rowOff>
    </xdr:to>
    <xdr:cxnSp macro="">
      <xdr:nvCxnSpPr>
        <xdr:cNvPr id="132" name="直線コネクタ 131"/>
        <xdr:cNvCxnSpPr/>
      </xdr:nvCxnSpPr>
      <xdr:spPr>
        <a:xfrm>
          <a:off x="4864100" y="114183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88706</xdr:rowOff>
    </xdr:from>
    <xdr:ext cx="762000" cy="259045"/>
    <xdr:sp macro="" textlink="">
      <xdr:nvSpPr>
        <xdr:cNvPr id="133" name="財政構造の弾力性最大値テキスト"/>
        <xdr:cNvSpPr txBox="1"/>
      </xdr:nvSpPr>
      <xdr:spPr>
        <a:xfrm>
          <a:off x="5041900" y="9689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2329</xdr:rowOff>
    </xdr:from>
    <xdr:to>
      <xdr:col>24</xdr:col>
      <xdr:colOff>12700</xdr:colOff>
      <xdr:row>58</xdr:row>
      <xdr:rowOff>2329</xdr:rowOff>
    </xdr:to>
    <xdr:cxnSp macro="">
      <xdr:nvCxnSpPr>
        <xdr:cNvPr id="134" name="直線コネクタ 133"/>
        <xdr:cNvCxnSpPr/>
      </xdr:nvCxnSpPr>
      <xdr:spPr>
        <a:xfrm>
          <a:off x="4864100" y="9946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154517</xdr:rowOff>
    </xdr:from>
    <xdr:to>
      <xdr:col>23</xdr:col>
      <xdr:colOff>133350</xdr:colOff>
      <xdr:row>63</xdr:row>
      <xdr:rowOff>158538</xdr:rowOff>
    </xdr:to>
    <xdr:cxnSp macro="">
      <xdr:nvCxnSpPr>
        <xdr:cNvPr id="135" name="直線コネクタ 134"/>
        <xdr:cNvCxnSpPr/>
      </xdr:nvCxnSpPr>
      <xdr:spPr>
        <a:xfrm flipV="1">
          <a:off x="4114800" y="10955867"/>
          <a:ext cx="838200" cy="4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134848</xdr:rowOff>
    </xdr:from>
    <xdr:ext cx="762000" cy="259045"/>
    <xdr:sp macro="" textlink="">
      <xdr:nvSpPr>
        <xdr:cNvPr id="136" name="財政構造の弾力性平均値テキスト"/>
        <xdr:cNvSpPr txBox="1"/>
      </xdr:nvSpPr>
      <xdr:spPr>
        <a:xfrm>
          <a:off x="5041900" y="1059329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118321</xdr:rowOff>
    </xdr:from>
    <xdr:to>
      <xdr:col>23</xdr:col>
      <xdr:colOff>184150</xdr:colOff>
      <xdr:row>63</xdr:row>
      <xdr:rowOff>48471</xdr:rowOff>
    </xdr:to>
    <xdr:sp macro="" textlink="">
      <xdr:nvSpPr>
        <xdr:cNvPr id="137" name="フローチャート: 判断 136"/>
        <xdr:cNvSpPr/>
      </xdr:nvSpPr>
      <xdr:spPr>
        <a:xfrm>
          <a:off x="4902200" y="10748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94192</xdr:rowOff>
    </xdr:from>
    <xdr:to>
      <xdr:col>19</xdr:col>
      <xdr:colOff>133350</xdr:colOff>
      <xdr:row>63</xdr:row>
      <xdr:rowOff>158538</xdr:rowOff>
    </xdr:to>
    <xdr:cxnSp macro="">
      <xdr:nvCxnSpPr>
        <xdr:cNvPr id="138" name="直線コネクタ 137"/>
        <xdr:cNvCxnSpPr/>
      </xdr:nvCxnSpPr>
      <xdr:spPr>
        <a:xfrm>
          <a:off x="3225800" y="10895542"/>
          <a:ext cx="889000" cy="64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3175</xdr:rowOff>
    </xdr:from>
    <xdr:to>
      <xdr:col>19</xdr:col>
      <xdr:colOff>184150</xdr:colOff>
      <xdr:row>63</xdr:row>
      <xdr:rowOff>104775</xdr:rowOff>
    </xdr:to>
    <xdr:sp macro="" textlink="">
      <xdr:nvSpPr>
        <xdr:cNvPr id="139" name="フローチャート: 判断 138"/>
        <xdr:cNvSpPr/>
      </xdr:nvSpPr>
      <xdr:spPr>
        <a:xfrm>
          <a:off x="4064000" y="1080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114952</xdr:rowOff>
    </xdr:from>
    <xdr:ext cx="736600" cy="259045"/>
    <xdr:sp macro="" textlink="">
      <xdr:nvSpPr>
        <xdr:cNvPr id="140" name="テキスト ボックス 139"/>
        <xdr:cNvSpPr txBox="1"/>
      </xdr:nvSpPr>
      <xdr:spPr>
        <a:xfrm>
          <a:off x="3733800" y="105734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25823</xdr:rowOff>
    </xdr:from>
    <xdr:to>
      <xdr:col>15</xdr:col>
      <xdr:colOff>82550</xdr:colOff>
      <xdr:row>63</xdr:row>
      <xdr:rowOff>94192</xdr:rowOff>
    </xdr:to>
    <xdr:cxnSp macro="">
      <xdr:nvCxnSpPr>
        <xdr:cNvPr id="141" name="直線コネクタ 140"/>
        <xdr:cNvCxnSpPr/>
      </xdr:nvCxnSpPr>
      <xdr:spPr>
        <a:xfrm>
          <a:off x="2336800" y="10827173"/>
          <a:ext cx="889000" cy="68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158538</xdr:rowOff>
    </xdr:from>
    <xdr:to>
      <xdr:col>15</xdr:col>
      <xdr:colOff>133350</xdr:colOff>
      <xdr:row>63</xdr:row>
      <xdr:rowOff>88688</xdr:rowOff>
    </xdr:to>
    <xdr:sp macro="" textlink="">
      <xdr:nvSpPr>
        <xdr:cNvPr id="142" name="フローチャート: 判断 141"/>
        <xdr:cNvSpPr/>
      </xdr:nvSpPr>
      <xdr:spPr>
        <a:xfrm>
          <a:off x="3175000" y="10788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98865</xdr:rowOff>
    </xdr:from>
    <xdr:ext cx="762000" cy="259045"/>
    <xdr:sp macro="" textlink="">
      <xdr:nvSpPr>
        <xdr:cNvPr id="143" name="テキスト ボックス 142"/>
        <xdr:cNvSpPr txBox="1"/>
      </xdr:nvSpPr>
      <xdr:spPr>
        <a:xfrm>
          <a:off x="2844800" y="105573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128905</xdr:rowOff>
    </xdr:from>
    <xdr:to>
      <xdr:col>11</xdr:col>
      <xdr:colOff>31750</xdr:colOff>
      <xdr:row>63</xdr:row>
      <xdr:rowOff>25823</xdr:rowOff>
    </xdr:to>
    <xdr:cxnSp macro="">
      <xdr:nvCxnSpPr>
        <xdr:cNvPr id="144" name="直線コネクタ 143"/>
        <xdr:cNvCxnSpPr/>
      </xdr:nvCxnSpPr>
      <xdr:spPr>
        <a:xfrm>
          <a:off x="1447800" y="10758805"/>
          <a:ext cx="889000" cy="68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142452</xdr:rowOff>
    </xdr:from>
    <xdr:to>
      <xdr:col>11</xdr:col>
      <xdr:colOff>82550</xdr:colOff>
      <xdr:row>63</xdr:row>
      <xdr:rowOff>72602</xdr:rowOff>
    </xdr:to>
    <xdr:sp macro="" textlink="">
      <xdr:nvSpPr>
        <xdr:cNvPr id="145" name="フローチャート: 判断 144"/>
        <xdr:cNvSpPr/>
      </xdr:nvSpPr>
      <xdr:spPr>
        <a:xfrm>
          <a:off x="2286000" y="10772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82779</xdr:rowOff>
    </xdr:from>
    <xdr:ext cx="762000" cy="259045"/>
    <xdr:sp macro="" textlink="">
      <xdr:nvSpPr>
        <xdr:cNvPr id="146" name="テキスト ボックス 145"/>
        <xdr:cNvSpPr txBox="1"/>
      </xdr:nvSpPr>
      <xdr:spPr>
        <a:xfrm>
          <a:off x="1955800" y="10541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142452</xdr:rowOff>
    </xdr:from>
    <xdr:to>
      <xdr:col>7</xdr:col>
      <xdr:colOff>31750</xdr:colOff>
      <xdr:row>63</xdr:row>
      <xdr:rowOff>72602</xdr:rowOff>
    </xdr:to>
    <xdr:sp macro="" textlink="">
      <xdr:nvSpPr>
        <xdr:cNvPr id="147" name="フローチャート: 判断 146"/>
        <xdr:cNvSpPr/>
      </xdr:nvSpPr>
      <xdr:spPr>
        <a:xfrm>
          <a:off x="1397000" y="10772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57379</xdr:rowOff>
    </xdr:from>
    <xdr:ext cx="762000" cy="259045"/>
    <xdr:sp macro="" textlink="">
      <xdr:nvSpPr>
        <xdr:cNvPr id="148" name="テキスト ボックス 147"/>
        <xdr:cNvSpPr txBox="1"/>
      </xdr:nvSpPr>
      <xdr:spPr>
        <a:xfrm>
          <a:off x="1066800" y="10858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9" name="テキスト ボックス 148"/>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50" name="テキスト ボックス 149"/>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1" name="テキスト ボックス 150"/>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2" name="テキスト ボックス 151"/>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3" name="テキスト ボックス 152"/>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103717</xdr:rowOff>
    </xdr:from>
    <xdr:to>
      <xdr:col>23</xdr:col>
      <xdr:colOff>184150</xdr:colOff>
      <xdr:row>64</xdr:row>
      <xdr:rowOff>33867</xdr:rowOff>
    </xdr:to>
    <xdr:sp macro="" textlink="">
      <xdr:nvSpPr>
        <xdr:cNvPr id="154" name="楕円 153"/>
        <xdr:cNvSpPr/>
      </xdr:nvSpPr>
      <xdr:spPr>
        <a:xfrm>
          <a:off x="4902200" y="1090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75794</xdr:rowOff>
    </xdr:from>
    <xdr:ext cx="762000" cy="259045"/>
    <xdr:sp macro="" textlink="">
      <xdr:nvSpPr>
        <xdr:cNvPr id="155" name="財政構造の弾力性該当値テキスト"/>
        <xdr:cNvSpPr txBox="1"/>
      </xdr:nvSpPr>
      <xdr:spPr>
        <a:xfrm>
          <a:off x="5041900" y="10877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107738</xdr:rowOff>
    </xdr:from>
    <xdr:to>
      <xdr:col>19</xdr:col>
      <xdr:colOff>184150</xdr:colOff>
      <xdr:row>64</xdr:row>
      <xdr:rowOff>37888</xdr:rowOff>
    </xdr:to>
    <xdr:sp macro="" textlink="">
      <xdr:nvSpPr>
        <xdr:cNvPr id="156" name="楕円 155"/>
        <xdr:cNvSpPr/>
      </xdr:nvSpPr>
      <xdr:spPr>
        <a:xfrm>
          <a:off x="4064000" y="10909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22665</xdr:rowOff>
    </xdr:from>
    <xdr:ext cx="736600" cy="259045"/>
    <xdr:sp macro="" textlink="">
      <xdr:nvSpPr>
        <xdr:cNvPr id="157" name="テキスト ボックス 156"/>
        <xdr:cNvSpPr txBox="1"/>
      </xdr:nvSpPr>
      <xdr:spPr>
        <a:xfrm>
          <a:off x="3733800" y="109954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43392</xdr:rowOff>
    </xdr:from>
    <xdr:to>
      <xdr:col>15</xdr:col>
      <xdr:colOff>133350</xdr:colOff>
      <xdr:row>63</xdr:row>
      <xdr:rowOff>144992</xdr:rowOff>
    </xdr:to>
    <xdr:sp macro="" textlink="">
      <xdr:nvSpPr>
        <xdr:cNvPr id="158" name="楕円 157"/>
        <xdr:cNvSpPr/>
      </xdr:nvSpPr>
      <xdr:spPr>
        <a:xfrm>
          <a:off x="3175000" y="10844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129769</xdr:rowOff>
    </xdr:from>
    <xdr:ext cx="762000" cy="259045"/>
    <xdr:sp macro="" textlink="">
      <xdr:nvSpPr>
        <xdr:cNvPr id="159" name="テキスト ボックス 158"/>
        <xdr:cNvSpPr txBox="1"/>
      </xdr:nvSpPr>
      <xdr:spPr>
        <a:xfrm>
          <a:off x="2844800" y="109311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146473</xdr:rowOff>
    </xdr:from>
    <xdr:to>
      <xdr:col>11</xdr:col>
      <xdr:colOff>82550</xdr:colOff>
      <xdr:row>63</xdr:row>
      <xdr:rowOff>76623</xdr:rowOff>
    </xdr:to>
    <xdr:sp macro="" textlink="">
      <xdr:nvSpPr>
        <xdr:cNvPr id="160" name="楕円 159"/>
        <xdr:cNvSpPr/>
      </xdr:nvSpPr>
      <xdr:spPr>
        <a:xfrm>
          <a:off x="2286000" y="10776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61400</xdr:rowOff>
    </xdr:from>
    <xdr:ext cx="762000" cy="259045"/>
    <xdr:sp macro="" textlink="">
      <xdr:nvSpPr>
        <xdr:cNvPr id="161" name="テキスト ボックス 160"/>
        <xdr:cNvSpPr txBox="1"/>
      </xdr:nvSpPr>
      <xdr:spPr>
        <a:xfrm>
          <a:off x="1955800" y="108627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78105</xdr:rowOff>
    </xdr:from>
    <xdr:to>
      <xdr:col>7</xdr:col>
      <xdr:colOff>31750</xdr:colOff>
      <xdr:row>63</xdr:row>
      <xdr:rowOff>8255</xdr:rowOff>
    </xdr:to>
    <xdr:sp macro="" textlink="">
      <xdr:nvSpPr>
        <xdr:cNvPr id="162" name="楕円 161"/>
        <xdr:cNvSpPr/>
      </xdr:nvSpPr>
      <xdr:spPr>
        <a:xfrm>
          <a:off x="1397000" y="10708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18432</xdr:rowOff>
    </xdr:from>
    <xdr:ext cx="762000" cy="259045"/>
    <xdr:sp macro="" textlink="">
      <xdr:nvSpPr>
        <xdr:cNvPr id="163" name="テキスト ボックス 162"/>
        <xdr:cNvSpPr txBox="1"/>
      </xdr:nvSpPr>
      <xdr:spPr>
        <a:xfrm>
          <a:off x="1066800" y="10476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4" name="正方形/長方形 163"/>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5" name="テキスト ボックス 164"/>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6" name="テキスト ボックス 165"/>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[140,496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7" name="正方形/長方形 166"/>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8" name="正方形/長方形 167"/>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9" name="正方形/長方形 168"/>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70" name="正方形/長方形 169"/>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1" name="正方形/長方形 170"/>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2" name="正方形/長方形 171"/>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3" name="正方形/長方形 172"/>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4" name="正方形/長方形 173"/>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5" name="正方形/長方形 174"/>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6" name="テキスト ボックス 175"/>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人口</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１人あたりの人件費・物件費等の決算額は、類似団体平均を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36,311</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円</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下回った</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。ただし、純粋に数値だけを見れば</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8,148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円と</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やや</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増加している</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主に人件費が</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増加の</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要因となっており、</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会計年度任用職員制度の開始、</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町立保育園の運営、直営によるごみ処理施設の運営、公営企業への人件費繰出しなども影響していると考えられる。</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今後は、施設の統廃合や管理運営委託などを推進し、人件費を抑制していく必要がある。</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95250</xdr:colOff>
      <xdr:row>77</xdr:row>
      <xdr:rowOff>6350</xdr:rowOff>
    </xdr:from>
    <xdr:ext cx="349839" cy="225703"/>
    <xdr:sp macro="" textlink="">
      <xdr:nvSpPr>
        <xdr:cNvPr id="177" name="テキスト ボックス 176"/>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8" name="直線コネクタ 177"/>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9" name="テキスト ボックス 178"/>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80" name="直線コネクタ 179"/>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81" name="テキスト ボックス 180"/>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82" name="直線コネクタ 181"/>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3" name="テキスト ボックス 182"/>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4" name="直線コネクタ 183"/>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5" name="テキスト ボックス 184"/>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6" name="直線コネクタ 185"/>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7" name="テキスト ボックス 186"/>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8" name="直線コネクタ 187"/>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9" name="テキスト ボックス 188"/>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0" name="直線コネクタ 189"/>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1" name="テキスト ボックス 190"/>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2"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2538</xdr:rowOff>
    </xdr:from>
    <xdr:to>
      <xdr:col>23</xdr:col>
      <xdr:colOff>133350</xdr:colOff>
      <xdr:row>88</xdr:row>
      <xdr:rowOff>90165</xdr:rowOff>
    </xdr:to>
    <xdr:cxnSp macro="">
      <xdr:nvCxnSpPr>
        <xdr:cNvPr id="193" name="直線コネクタ 192"/>
        <xdr:cNvCxnSpPr/>
      </xdr:nvCxnSpPr>
      <xdr:spPr>
        <a:xfrm flipV="1">
          <a:off x="4953000" y="13889988"/>
          <a:ext cx="0" cy="128777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62242</xdr:rowOff>
    </xdr:from>
    <xdr:ext cx="762000" cy="259045"/>
    <xdr:sp macro="" textlink="">
      <xdr:nvSpPr>
        <xdr:cNvPr id="194" name="人件費・物件費等の状況最小値テキスト"/>
        <xdr:cNvSpPr txBox="1"/>
      </xdr:nvSpPr>
      <xdr:spPr>
        <a:xfrm>
          <a:off x="5041900" y="151498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271,210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90165</xdr:rowOff>
    </xdr:from>
    <xdr:to>
      <xdr:col>24</xdr:col>
      <xdr:colOff>12700</xdr:colOff>
      <xdr:row>88</xdr:row>
      <xdr:rowOff>90165</xdr:rowOff>
    </xdr:to>
    <xdr:cxnSp macro="">
      <xdr:nvCxnSpPr>
        <xdr:cNvPr id="195" name="直線コネクタ 194"/>
        <xdr:cNvCxnSpPr/>
      </xdr:nvCxnSpPr>
      <xdr:spPr>
        <a:xfrm>
          <a:off x="4864100" y="151777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88915</xdr:rowOff>
    </xdr:from>
    <xdr:ext cx="762000" cy="259045"/>
    <xdr:sp macro="" textlink="">
      <xdr:nvSpPr>
        <xdr:cNvPr id="196" name="人件費・物件費等の状況最大値テキスト"/>
        <xdr:cNvSpPr txBox="1"/>
      </xdr:nvSpPr>
      <xdr:spPr>
        <a:xfrm>
          <a:off x="5041900" y="13633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111,105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2538</xdr:rowOff>
    </xdr:from>
    <xdr:to>
      <xdr:col>24</xdr:col>
      <xdr:colOff>12700</xdr:colOff>
      <xdr:row>81</xdr:row>
      <xdr:rowOff>2538</xdr:rowOff>
    </xdr:to>
    <xdr:cxnSp macro="">
      <xdr:nvCxnSpPr>
        <xdr:cNvPr id="197" name="直線コネクタ 196"/>
        <xdr:cNvCxnSpPr/>
      </xdr:nvCxnSpPr>
      <xdr:spPr>
        <a:xfrm>
          <a:off x="4864100" y="13889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1952</xdr:rowOff>
    </xdr:from>
    <xdr:to>
      <xdr:col>23</xdr:col>
      <xdr:colOff>133350</xdr:colOff>
      <xdr:row>82</xdr:row>
      <xdr:rowOff>67489</xdr:rowOff>
    </xdr:to>
    <xdr:cxnSp macro="">
      <xdr:nvCxnSpPr>
        <xdr:cNvPr id="198" name="直線コネクタ 197"/>
        <xdr:cNvCxnSpPr/>
      </xdr:nvCxnSpPr>
      <xdr:spPr>
        <a:xfrm>
          <a:off x="4114800" y="14060852"/>
          <a:ext cx="838200" cy="65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109379</xdr:rowOff>
    </xdr:from>
    <xdr:ext cx="762000" cy="259045"/>
    <xdr:sp macro="" textlink="">
      <xdr:nvSpPr>
        <xdr:cNvPr id="199" name="人件費・物件費等の状況平均値テキスト"/>
        <xdr:cNvSpPr txBox="1"/>
      </xdr:nvSpPr>
      <xdr:spPr>
        <a:xfrm>
          <a:off x="5041900" y="143397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176,807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137302</xdr:rowOff>
    </xdr:from>
    <xdr:to>
      <xdr:col>23</xdr:col>
      <xdr:colOff>184150</xdr:colOff>
      <xdr:row>84</xdr:row>
      <xdr:rowOff>67452</xdr:rowOff>
    </xdr:to>
    <xdr:sp macro="" textlink="">
      <xdr:nvSpPr>
        <xdr:cNvPr id="200" name="フローチャート: 判断 199"/>
        <xdr:cNvSpPr/>
      </xdr:nvSpPr>
      <xdr:spPr>
        <a:xfrm>
          <a:off x="4902200" y="14367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118901</xdr:rowOff>
    </xdr:from>
    <xdr:to>
      <xdr:col>19</xdr:col>
      <xdr:colOff>133350</xdr:colOff>
      <xdr:row>82</xdr:row>
      <xdr:rowOff>1952</xdr:rowOff>
    </xdr:to>
    <xdr:cxnSp macro="">
      <xdr:nvCxnSpPr>
        <xdr:cNvPr id="201" name="直線コネクタ 200"/>
        <xdr:cNvCxnSpPr/>
      </xdr:nvCxnSpPr>
      <xdr:spPr>
        <a:xfrm>
          <a:off x="3225800" y="14006351"/>
          <a:ext cx="889000" cy="545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6472</xdr:rowOff>
    </xdr:from>
    <xdr:to>
      <xdr:col>19</xdr:col>
      <xdr:colOff>184150</xdr:colOff>
      <xdr:row>81</xdr:row>
      <xdr:rowOff>108072</xdr:rowOff>
    </xdr:to>
    <xdr:sp macro="" textlink="">
      <xdr:nvSpPr>
        <xdr:cNvPr id="202" name="フローチャート: 判断 201"/>
        <xdr:cNvSpPr/>
      </xdr:nvSpPr>
      <xdr:spPr>
        <a:xfrm>
          <a:off x="4064000" y="13893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118249</xdr:rowOff>
    </xdr:from>
    <xdr:ext cx="736600" cy="259045"/>
    <xdr:sp macro="" textlink="">
      <xdr:nvSpPr>
        <xdr:cNvPr id="203" name="テキスト ボックス 202"/>
        <xdr:cNvSpPr txBox="1"/>
      </xdr:nvSpPr>
      <xdr:spPr>
        <a:xfrm>
          <a:off x="3733800" y="136627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86254</xdr:rowOff>
    </xdr:from>
    <xdr:to>
      <xdr:col>15</xdr:col>
      <xdr:colOff>82550</xdr:colOff>
      <xdr:row>81</xdr:row>
      <xdr:rowOff>118901</xdr:rowOff>
    </xdr:to>
    <xdr:cxnSp macro="">
      <xdr:nvCxnSpPr>
        <xdr:cNvPr id="204" name="直線コネクタ 203"/>
        <xdr:cNvCxnSpPr/>
      </xdr:nvCxnSpPr>
      <xdr:spPr>
        <a:xfrm>
          <a:off x="2336800" y="13973704"/>
          <a:ext cx="889000" cy="32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6803</xdr:rowOff>
    </xdr:from>
    <xdr:to>
      <xdr:col>15</xdr:col>
      <xdr:colOff>133350</xdr:colOff>
      <xdr:row>81</xdr:row>
      <xdr:rowOff>108403</xdr:rowOff>
    </xdr:to>
    <xdr:sp macro="" textlink="">
      <xdr:nvSpPr>
        <xdr:cNvPr id="205" name="フローチャート: 判断 204"/>
        <xdr:cNvSpPr/>
      </xdr:nvSpPr>
      <xdr:spPr>
        <a:xfrm>
          <a:off x="3175000" y="13894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118580</xdr:rowOff>
    </xdr:from>
    <xdr:ext cx="762000" cy="259045"/>
    <xdr:sp macro="" textlink="">
      <xdr:nvSpPr>
        <xdr:cNvPr id="206" name="テキスト ボックス 205"/>
        <xdr:cNvSpPr txBox="1"/>
      </xdr:nvSpPr>
      <xdr:spPr>
        <a:xfrm>
          <a:off x="2844800" y="136631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86254</xdr:rowOff>
    </xdr:from>
    <xdr:to>
      <xdr:col>11</xdr:col>
      <xdr:colOff>31750</xdr:colOff>
      <xdr:row>81</xdr:row>
      <xdr:rowOff>127403</xdr:rowOff>
    </xdr:to>
    <xdr:cxnSp macro="">
      <xdr:nvCxnSpPr>
        <xdr:cNvPr id="207" name="直線コネクタ 206"/>
        <xdr:cNvCxnSpPr/>
      </xdr:nvCxnSpPr>
      <xdr:spPr>
        <a:xfrm flipV="1">
          <a:off x="1447800" y="13973704"/>
          <a:ext cx="889000" cy="41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80</xdr:row>
      <xdr:rowOff>146514</xdr:rowOff>
    </xdr:from>
    <xdr:to>
      <xdr:col>11</xdr:col>
      <xdr:colOff>82550</xdr:colOff>
      <xdr:row>81</xdr:row>
      <xdr:rowOff>76664</xdr:rowOff>
    </xdr:to>
    <xdr:sp macro="" textlink="">
      <xdr:nvSpPr>
        <xdr:cNvPr id="208" name="フローチャート: 判断 207"/>
        <xdr:cNvSpPr/>
      </xdr:nvSpPr>
      <xdr:spPr>
        <a:xfrm>
          <a:off x="2286000" y="13862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86841</xdr:rowOff>
    </xdr:from>
    <xdr:ext cx="762000" cy="259045"/>
    <xdr:sp macro="" textlink="">
      <xdr:nvSpPr>
        <xdr:cNvPr id="209" name="テキスト ボックス 208"/>
        <xdr:cNvSpPr txBox="1"/>
      </xdr:nvSpPr>
      <xdr:spPr>
        <a:xfrm>
          <a:off x="1955800" y="13631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143360</xdr:rowOff>
    </xdr:from>
    <xdr:to>
      <xdr:col>7</xdr:col>
      <xdr:colOff>31750</xdr:colOff>
      <xdr:row>81</xdr:row>
      <xdr:rowOff>73510</xdr:rowOff>
    </xdr:to>
    <xdr:sp macro="" textlink="">
      <xdr:nvSpPr>
        <xdr:cNvPr id="210" name="フローチャート: 判断 209"/>
        <xdr:cNvSpPr/>
      </xdr:nvSpPr>
      <xdr:spPr>
        <a:xfrm>
          <a:off x="1397000" y="13859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83687</xdr:rowOff>
    </xdr:from>
    <xdr:ext cx="762000" cy="259045"/>
    <xdr:sp macro="" textlink="">
      <xdr:nvSpPr>
        <xdr:cNvPr id="211" name="テキスト ボックス 210"/>
        <xdr:cNvSpPr txBox="1"/>
      </xdr:nvSpPr>
      <xdr:spPr>
        <a:xfrm>
          <a:off x="1066800" y="13628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2" name="テキスト ボックス 211"/>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3" name="テキスト ボックス 212"/>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4" name="テキスト ボックス 213"/>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5" name="テキスト ボックス 214"/>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6" name="テキスト ボックス 215"/>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16689</xdr:rowOff>
    </xdr:from>
    <xdr:to>
      <xdr:col>23</xdr:col>
      <xdr:colOff>184150</xdr:colOff>
      <xdr:row>82</xdr:row>
      <xdr:rowOff>118289</xdr:rowOff>
    </xdr:to>
    <xdr:sp macro="" textlink="">
      <xdr:nvSpPr>
        <xdr:cNvPr id="217" name="楕円 216"/>
        <xdr:cNvSpPr/>
      </xdr:nvSpPr>
      <xdr:spPr>
        <a:xfrm>
          <a:off x="4902200" y="14075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33216</xdr:rowOff>
    </xdr:from>
    <xdr:ext cx="762000" cy="259045"/>
    <xdr:sp macro="" textlink="">
      <xdr:nvSpPr>
        <xdr:cNvPr id="218" name="人件費・物件費等の状況該当値テキスト"/>
        <xdr:cNvSpPr txBox="1"/>
      </xdr:nvSpPr>
      <xdr:spPr>
        <a:xfrm>
          <a:off x="5041900" y="139206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122602</xdr:rowOff>
    </xdr:from>
    <xdr:to>
      <xdr:col>19</xdr:col>
      <xdr:colOff>184150</xdr:colOff>
      <xdr:row>82</xdr:row>
      <xdr:rowOff>52752</xdr:rowOff>
    </xdr:to>
    <xdr:sp macro="" textlink="">
      <xdr:nvSpPr>
        <xdr:cNvPr id="219" name="楕円 218"/>
        <xdr:cNvSpPr/>
      </xdr:nvSpPr>
      <xdr:spPr>
        <a:xfrm>
          <a:off x="4064000" y="14010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37529</xdr:rowOff>
    </xdr:from>
    <xdr:ext cx="736600" cy="259045"/>
    <xdr:sp macro="" textlink="">
      <xdr:nvSpPr>
        <xdr:cNvPr id="220" name="テキスト ボックス 219"/>
        <xdr:cNvSpPr txBox="1"/>
      </xdr:nvSpPr>
      <xdr:spPr>
        <a:xfrm>
          <a:off x="3733800" y="140964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68101</xdr:rowOff>
    </xdr:from>
    <xdr:to>
      <xdr:col>15</xdr:col>
      <xdr:colOff>133350</xdr:colOff>
      <xdr:row>81</xdr:row>
      <xdr:rowOff>169701</xdr:rowOff>
    </xdr:to>
    <xdr:sp macro="" textlink="">
      <xdr:nvSpPr>
        <xdr:cNvPr id="221" name="楕円 220"/>
        <xdr:cNvSpPr/>
      </xdr:nvSpPr>
      <xdr:spPr>
        <a:xfrm>
          <a:off x="3175000" y="13955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154478</xdr:rowOff>
    </xdr:from>
    <xdr:ext cx="762000" cy="259045"/>
    <xdr:sp macro="" textlink="">
      <xdr:nvSpPr>
        <xdr:cNvPr id="222" name="テキスト ボックス 221"/>
        <xdr:cNvSpPr txBox="1"/>
      </xdr:nvSpPr>
      <xdr:spPr>
        <a:xfrm>
          <a:off x="2844800" y="140419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35454</xdr:rowOff>
    </xdr:from>
    <xdr:to>
      <xdr:col>11</xdr:col>
      <xdr:colOff>82550</xdr:colOff>
      <xdr:row>81</xdr:row>
      <xdr:rowOff>137054</xdr:rowOff>
    </xdr:to>
    <xdr:sp macro="" textlink="">
      <xdr:nvSpPr>
        <xdr:cNvPr id="223" name="楕円 222"/>
        <xdr:cNvSpPr/>
      </xdr:nvSpPr>
      <xdr:spPr>
        <a:xfrm>
          <a:off x="2286000" y="13922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121831</xdr:rowOff>
    </xdr:from>
    <xdr:ext cx="762000" cy="259045"/>
    <xdr:sp macro="" textlink="">
      <xdr:nvSpPr>
        <xdr:cNvPr id="224" name="テキスト ボックス 223"/>
        <xdr:cNvSpPr txBox="1"/>
      </xdr:nvSpPr>
      <xdr:spPr>
        <a:xfrm>
          <a:off x="1955800" y="14009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76603</xdr:rowOff>
    </xdr:from>
    <xdr:to>
      <xdr:col>7</xdr:col>
      <xdr:colOff>31750</xdr:colOff>
      <xdr:row>82</xdr:row>
      <xdr:rowOff>6753</xdr:rowOff>
    </xdr:to>
    <xdr:sp macro="" textlink="">
      <xdr:nvSpPr>
        <xdr:cNvPr id="225" name="楕円 224"/>
        <xdr:cNvSpPr/>
      </xdr:nvSpPr>
      <xdr:spPr>
        <a:xfrm>
          <a:off x="1397000" y="13964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162980</xdr:rowOff>
    </xdr:from>
    <xdr:ext cx="762000" cy="259045"/>
    <xdr:sp macro="" textlink="">
      <xdr:nvSpPr>
        <xdr:cNvPr id="226" name="テキスト ボックス 225"/>
        <xdr:cNvSpPr txBox="1"/>
      </xdr:nvSpPr>
      <xdr:spPr>
        <a:xfrm>
          <a:off x="1066800" y="140504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7" name="正方形/長方形 226"/>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8" name="テキスト ボックス 227"/>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9" name="テキスト ボックス 228"/>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30" name="正方形/長方形 229"/>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1" name="正方形/長方形 230"/>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2" name="正方形/長方形 231"/>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3" name="正方形/長方形 232"/>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4" name="正方形/長方形 233"/>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5" name="正方形/長方形 234"/>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6" name="正方形/長方形 235"/>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7" name="正方形/長方形 236"/>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8" name="正方形/長方形 237"/>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9" name="テキスト ボックス 238"/>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類似団体平均の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97.0</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ポイント</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上</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回る</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98.2</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となっている。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今後も職員給などを抑制し、より一層の給与の適正化に努めていく。</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40" name="直線コネクタ 239"/>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1" name="テキスト ボックス 240"/>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69850</xdr:rowOff>
    </xdr:from>
    <xdr:to>
      <xdr:col>85</xdr:col>
      <xdr:colOff>95250</xdr:colOff>
      <xdr:row>89</xdr:row>
      <xdr:rowOff>69850</xdr:rowOff>
    </xdr:to>
    <xdr:cxnSp macro="">
      <xdr:nvCxnSpPr>
        <xdr:cNvPr id="242" name="直線コネクタ 241"/>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88</xdr:row>
      <xdr:rowOff>99077</xdr:rowOff>
    </xdr:from>
    <xdr:ext cx="762000" cy="259045"/>
    <xdr:sp macro="" textlink="">
      <xdr:nvSpPr>
        <xdr:cNvPr id="243" name="テキスト ボックス 242"/>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101600</xdr:rowOff>
    </xdr:from>
    <xdr:to>
      <xdr:col>85</xdr:col>
      <xdr:colOff>95250</xdr:colOff>
      <xdr:row>86</xdr:row>
      <xdr:rowOff>101600</xdr:rowOff>
    </xdr:to>
    <xdr:cxnSp macro="">
      <xdr:nvCxnSpPr>
        <xdr:cNvPr id="244" name="直線コネクタ 243"/>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130827</xdr:rowOff>
    </xdr:from>
    <xdr:ext cx="762000" cy="259045"/>
    <xdr:sp macro="" textlink="">
      <xdr:nvSpPr>
        <xdr:cNvPr id="245" name="テキスト ボックス 244"/>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83</xdr:row>
      <xdr:rowOff>133350</xdr:rowOff>
    </xdr:from>
    <xdr:to>
      <xdr:col>85</xdr:col>
      <xdr:colOff>95250</xdr:colOff>
      <xdr:row>83</xdr:row>
      <xdr:rowOff>133350</xdr:rowOff>
    </xdr:to>
    <xdr:cxnSp macro="">
      <xdr:nvCxnSpPr>
        <xdr:cNvPr id="246" name="直線コネクタ 245"/>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162577</xdr:rowOff>
    </xdr:from>
    <xdr:ext cx="762000" cy="259045"/>
    <xdr:sp macro="" textlink="">
      <xdr:nvSpPr>
        <xdr:cNvPr id="247" name="テキスト ボックス 246"/>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165100</xdr:rowOff>
    </xdr:from>
    <xdr:to>
      <xdr:col>85</xdr:col>
      <xdr:colOff>95250</xdr:colOff>
      <xdr:row>80</xdr:row>
      <xdr:rowOff>165100</xdr:rowOff>
    </xdr:to>
    <xdr:cxnSp macro="">
      <xdr:nvCxnSpPr>
        <xdr:cNvPr id="248" name="直線コネクタ 247"/>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22877</xdr:rowOff>
    </xdr:from>
    <xdr:ext cx="762000" cy="259045"/>
    <xdr:sp macro="" textlink="">
      <xdr:nvSpPr>
        <xdr:cNvPr id="249" name="テキスト ボックス 248"/>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0" name="直線コネクタ 249"/>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1" name="テキスト ボックス 250"/>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2"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107187</xdr:rowOff>
    </xdr:from>
    <xdr:to>
      <xdr:col>81</xdr:col>
      <xdr:colOff>44450</xdr:colOff>
      <xdr:row>89</xdr:row>
      <xdr:rowOff>11937</xdr:rowOff>
    </xdr:to>
    <xdr:cxnSp macro="">
      <xdr:nvCxnSpPr>
        <xdr:cNvPr id="253" name="直線コネクタ 252"/>
        <xdr:cNvCxnSpPr/>
      </xdr:nvCxnSpPr>
      <xdr:spPr>
        <a:xfrm flipV="1">
          <a:off x="17018000" y="13823187"/>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155464</xdr:rowOff>
    </xdr:from>
    <xdr:ext cx="762000" cy="259045"/>
    <xdr:sp macro="" textlink="">
      <xdr:nvSpPr>
        <xdr:cNvPr id="254" name="給与水準   （国との比較）最小値テキスト"/>
        <xdr:cNvSpPr txBox="1"/>
      </xdr:nvSpPr>
      <xdr:spPr>
        <a:xfrm>
          <a:off x="17106900" y="15243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11937</xdr:rowOff>
    </xdr:from>
    <xdr:to>
      <xdr:col>81</xdr:col>
      <xdr:colOff>133350</xdr:colOff>
      <xdr:row>89</xdr:row>
      <xdr:rowOff>11937</xdr:rowOff>
    </xdr:to>
    <xdr:cxnSp macro="">
      <xdr:nvCxnSpPr>
        <xdr:cNvPr id="255" name="直線コネクタ 254"/>
        <xdr:cNvCxnSpPr/>
      </xdr:nvCxnSpPr>
      <xdr:spPr>
        <a:xfrm>
          <a:off x="16929100" y="152709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22114</xdr:rowOff>
    </xdr:from>
    <xdr:ext cx="762000" cy="259045"/>
    <xdr:sp macro="" textlink="">
      <xdr:nvSpPr>
        <xdr:cNvPr id="256" name="給与水準   （国との比較）最大値テキスト"/>
        <xdr:cNvSpPr txBox="1"/>
      </xdr:nvSpPr>
      <xdr:spPr>
        <a:xfrm>
          <a:off x="17106900" y="13566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107187</xdr:rowOff>
    </xdr:from>
    <xdr:to>
      <xdr:col>81</xdr:col>
      <xdr:colOff>133350</xdr:colOff>
      <xdr:row>80</xdr:row>
      <xdr:rowOff>107187</xdr:rowOff>
    </xdr:to>
    <xdr:cxnSp macro="">
      <xdr:nvCxnSpPr>
        <xdr:cNvPr id="257" name="直線コネクタ 256"/>
        <xdr:cNvCxnSpPr/>
      </xdr:nvCxnSpPr>
      <xdr:spPr>
        <a:xfrm>
          <a:off x="16929100" y="138231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41402</xdr:rowOff>
    </xdr:from>
    <xdr:to>
      <xdr:col>81</xdr:col>
      <xdr:colOff>44450</xdr:colOff>
      <xdr:row>85</xdr:row>
      <xdr:rowOff>99313</xdr:rowOff>
    </xdr:to>
    <xdr:cxnSp macro="">
      <xdr:nvCxnSpPr>
        <xdr:cNvPr id="258" name="直線コネクタ 257"/>
        <xdr:cNvCxnSpPr/>
      </xdr:nvCxnSpPr>
      <xdr:spPr>
        <a:xfrm>
          <a:off x="16179800" y="14614652"/>
          <a:ext cx="838200" cy="57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120666</xdr:rowOff>
    </xdr:from>
    <xdr:ext cx="762000" cy="259045"/>
    <xdr:sp macro="" textlink="">
      <xdr:nvSpPr>
        <xdr:cNvPr id="259" name="給与水準   （国との比較）平均値テキスト"/>
        <xdr:cNvSpPr txBox="1"/>
      </xdr:nvSpPr>
      <xdr:spPr>
        <a:xfrm>
          <a:off x="17106900" y="143510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104139</xdr:rowOff>
    </xdr:from>
    <xdr:to>
      <xdr:col>81</xdr:col>
      <xdr:colOff>95250</xdr:colOff>
      <xdr:row>85</xdr:row>
      <xdr:rowOff>34289</xdr:rowOff>
    </xdr:to>
    <xdr:sp macro="" textlink="">
      <xdr:nvSpPr>
        <xdr:cNvPr id="260" name="フローチャート: 判断 259"/>
        <xdr:cNvSpPr/>
      </xdr:nvSpPr>
      <xdr:spPr>
        <a:xfrm>
          <a:off x="16967200" y="1450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41402</xdr:rowOff>
    </xdr:from>
    <xdr:to>
      <xdr:col>77</xdr:col>
      <xdr:colOff>44450</xdr:colOff>
      <xdr:row>85</xdr:row>
      <xdr:rowOff>80011</xdr:rowOff>
    </xdr:to>
    <xdr:cxnSp macro="">
      <xdr:nvCxnSpPr>
        <xdr:cNvPr id="261" name="直線コネクタ 260"/>
        <xdr:cNvCxnSpPr/>
      </xdr:nvCxnSpPr>
      <xdr:spPr>
        <a:xfrm flipV="1">
          <a:off x="15290800" y="14614652"/>
          <a:ext cx="889000" cy="38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142748</xdr:rowOff>
    </xdr:from>
    <xdr:to>
      <xdr:col>77</xdr:col>
      <xdr:colOff>95250</xdr:colOff>
      <xdr:row>85</xdr:row>
      <xdr:rowOff>72898</xdr:rowOff>
    </xdr:to>
    <xdr:sp macro="" textlink="">
      <xdr:nvSpPr>
        <xdr:cNvPr id="262" name="フローチャート: 判断 261"/>
        <xdr:cNvSpPr/>
      </xdr:nvSpPr>
      <xdr:spPr>
        <a:xfrm>
          <a:off x="16129000" y="14544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83075</xdr:rowOff>
    </xdr:from>
    <xdr:ext cx="736600" cy="259045"/>
    <xdr:sp macro="" textlink="">
      <xdr:nvSpPr>
        <xdr:cNvPr id="263" name="テキスト ボックス 262"/>
        <xdr:cNvSpPr txBox="1"/>
      </xdr:nvSpPr>
      <xdr:spPr>
        <a:xfrm>
          <a:off x="15798800" y="143134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60706</xdr:rowOff>
    </xdr:from>
    <xdr:to>
      <xdr:col>72</xdr:col>
      <xdr:colOff>203200</xdr:colOff>
      <xdr:row>85</xdr:row>
      <xdr:rowOff>80011</xdr:rowOff>
    </xdr:to>
    <xdr:cxnSp macro="">
      <xdr:nvCxnSpPr>
        <xdr:cNvPr id="264" name="直線コネクタ 263"/>
        <xdr:cNvCxnSpPr/>
      </xdr:nvCxnSpPr>
      <xdr:spPr>
        <a:xfrm>
          <a:off x="14401800" y="14633956"/>
          <a:ext cx="889000" cy="19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123444</xdr:rowOff>
    </xdr:from>
    <xdr:to>
      <xdr:col>73</xdr:col>
      <xdr:colOff>44450</xdr:colOff>
      <xdr:row>85</xdr:row>
      <xdr:rowOff>53594</xdr:rowOff>
    </xdr:to>
    <xdr:sp macro="" textlink="">
      <xdr:nvSpPr>
        <xdr:cNvPr id="265" name="フローチャート: 判断 264"/>
        <xdr:cNvSpPr/>
      </xdr:nvSpPr>
      <xdr:spPr>
        <a:xfrm>
          <a:off x="15240000" y="14525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63771</xdr:rowOff>
    </xdr:from>
    <xdr:ext cx="762000" cy="259045"/>
    <xdr:sp macro="" textlink="">
      <xdr:nvSpPr>
        <xdr:cNvPr id="266" name="テキスト ボックス 265"/>
        <xdr:cNvSpPr txBox="1"/>
      </xdr:nvSpPr>
      <xdr:spPr>
        <a:xfrm>
          <a:off x="14909800" y="14294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51054</xdr:rowOff>
    </xdr:from>
    <xdr:to>
      <xdr:col>68</xdr:col>
      <xdr:colOff>152400</xdr:colOff>
      <xdr:row>85</xdr:row>
      <xdr:rowOff>60706</xdr:rowOff>
    </xdr:to>
    <xdr:cxnSp macro="">
      <xdr:nvCxnSpPr>
        <xdr:cNvPr id="267" name="直線コネクタ 266"/>
        <xdr:cNvCxnSpPr/>
      </xdr:nvCxnSpPr>
      <xdr:spPr>
        <a:xfrm>
          <a:off x="13512800" y="14624304"/>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133096</xdr:rowOff>
    </xdr:from>
    <xdr:to>
      <xdr:col>68</xdr:col>
      <xdr:colOff>203200</xdr:colOff>
      <xdr:row>85</xdr:row>
      <xdr:rowOff>63246</xdr:rowOff>
    </xdr:to>
    <xdr:sp macro="" textlink="">
      <xdr:nvSpPr>
        <xdr:cNvPr id="268" name="フローチャート: 判断 267"/>
        <xdr:cNvSpPr/>
      </xdr:nvSpPr>
      <xdr:spPr>
        <a:xfrm>
          <a:off x="14351000" y="14534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73423</xdr:rowOff>
    </xdr:from>
    <xdr:ext cx="762000" cy="259045"/>
    <xdr:sp macro="" textlink="">
      <xdr:nvSpPr>
        <xdr:cNvPr id="269" name="テキスト ボックス 268"/>
        <xdr:cNvSpPr txBox="1"/>
      </xdr:nvSpPr>
      <xdr:spPr>
        <a:xfrm>
          <a:off x="14020800" y="14303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133096</xdr:rowOff>
    </xdr:from>
    <xdr:to>
      <xdr:col>64</xdr:col>
      <xdr:colOff>152400</xdr:colOff>
      <xdr:row>85</xdr:row>
      <xdr:rowOff>63246</xdr:rowOff>
    </xdr:to>
    <xdr:sp macro="" textlink="">
      <xdr:nvSpPr>
        <xdr:cNvPr id="270" name="フローチャート: 判断 269"/>
        <xdr:cNvSpPr/>
      </xdr:nvSpPr>
      <xdr:spPr>
        <a:xfrm>
          <a:off x="13462000" y="14534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73423</xdr:rowOff>
    </xdr:from>
    <xdr:ext cx="762000" cy="259045"/>
    <xdr:sp macro="" textlink="">
      <xdr:nvSpPr>
        <xdr:cNvPr id="271" name="テキスト ボックス 270"/>
        <xdr:cNvSpPr txBox="1"/>
      </xdr:nvSpPr>
      <xdr:spPr>
        <a:xfrm>
          <a:off x="13131800" y="14303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2" name="テキスト ボックス 271"/>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3" name="テキスト ボックス 272"/>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4" name="テキスト ボックス 273"/>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5" name="テキスト ボックス 274"/>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6" name="テキスト ボックス 275"/>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48513</xdr:rowOff>
    </xdr:from>
    <xdr:to>
      <xdr:col>81</xdr:col>
      <xdr:colOff>95250</xdr:colOff>
      <xdr:row>85</xdr:row>
      <xdr:rowOff>150113</xdr:rowOff>
    </xdr:to>
    <xdr:sp macro="" textlink="">
      <xdr:nvSpPr>
        <xdr:cNvPr id="277" name="楕円 276"/>
        <xdr:cNvSpPr/>
      </xdr:nvSpPr>
      <xdr:spPr>
        <a:xfrm>
          <a:off x="16967200" y="14621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20590</xdr:rowOff>
    </xdr:from>
    <xdr:ext cx="762000" cy="259045"/>
    <xdr:sp macro="" textlink="">
      <xdr:nvSpPr>
        <xdr:cNvPr id="278" name="給与水準   （国との比較）該当値テキスト"/>
        <xdr:cNvSpPr txBox="1"/>
      </xdr:nvSpPr>
      <xdr:spPr>
        <a:xfrm>
          <a:off x="17106900" y="14593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162052</xdr:rowOff>
    </xdr:from>
    <xdr:to>
      <xdr:col>77</xdr:col>
      <xdr:colOff>95250</xdr:colOff>
      <xdr:row>85</xdr:row>
      <xdr:rowOff>92202</xdr:rowOff>
    </xdr:to>
    <xdr:sp macro="" textlink="">
      <xdr:nvSpPr>
        <xdr:cNvPr id="279" name="楕円 278"/>
        <xdr:cNvSpPr/>
      </xdr:nvSpPr>
      <xdr:spPr>
        <a:xfrm>
          <a:off x="16129000" y="14563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76979</xdr:rowOff>
    </xdr:from>
    <xdr:ext cx="736600" cy="259045"/>
    <xdr:sp macro="" textlink="">
      <xdr:nvSpPr>
        <xdr:cNvPr id="280" name="テキスト ボックス 279"/>
        <xdr:cNvSpPr txBox="1"/>
      </xdr:nvSpPr>
      <xdr:spPr>
        <a:xfrm>
          <a:off x="15798800" y="146502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29211</xdr:rowOff>
    </xdr:from>
    <xdr:to>
      <xdr:col>73</xdr:col>
      <xdr:colOff>44450</xdr:colOff>
      <xdr:row>85</xdr:row>
      <xdr:rowOff>130811</xdr:rowOff>
    </xdr:to>
    <xdr:sp macro="" textlink="">
      <xdr:nvSpPr>
        <xdr:cNvPr id="281" name="楕円 280"/>
        <xdr:cNvSpPr/>
      </xdr:nvSpPr>
      <xdr:spPr>
        <a:xfrm>
          <a:off x="15240000" y="14602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115588</xdr:rowOff>
    </xdr:from>
    <xdr:ext cx="762000" cy="259045"/>
    <xdr:sp macro="" textlink="">
      <xdr:nvSpPr>
        <xdr:cNvPr id="282" name="テキスト ボックス 281"/>
        <xdr:cNvSpPr txBox="1"/>
      </xdr:nvSpPr>
      <xdr:spPr>
        <a:xfrm>
          <a:off x="14909800" y="14688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9906</xdr:rowOff>
    </xdr:from>
    <xdr:to>
      <xdr:col>68</xdr:col>
      <xdr:colOff>203200</xdr:colOff>
      <xdr:row>85</xdr:row>
      <xdr:rowOff>111506</xdr:rowOff>
    </xdr:to>
    <xdr:sp macro="" textlink="">
      <xdr:nvSpPr>
        <xdr:cNvPr id="283" name="楕円 282"/>
        <xdr:cNvSpPr/>
      </xdr:nvSpPr>
      <xdr:spPr>
        <a:xfrm>
          <a:off x="14351000" y="14583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96283</xdr:rowOff>
    </xdr:from>
    <xdr:ext cx="762000" cy="259045"/>
    <xdr:sp macro="" textlink="">
      <xdr:nvSpPr>
        <xdr:cNvPr id="284" name="テキスト ボックス 283"/>
        <xdr:cNvSpPr txBox="1"/>
      </xdr:nvSpPr>
      <xdr:spPr>
        <a:xfrm>
          <a:off x="14020800" y="14669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254</xdr:rowOff>
    </xdr:from>
    <xdr:to>
      <xdr:col>64</xdr:col>
      <xdr:colOff>152400</xdr:colOff>
      <xdr:row>85</xdr:row>
      <xdr:rowOff>101854</xdr:rowOff>
    </xdr:to>
    <xdr:sp macro="" textlink="">
      <xdr:nvSpPr>
        <xdr:cNvPr id="285" name="楕円 284"/>
        <xdr:cNvSpPr/>
      </xdr:nvSpPr>
      <xdr:spPr>
        <a:xfrm>
          <a:off x="13462000" y="14573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86631</xdr:rowOff>
    </xdr:from>
    <xdr:ext cx="762000" cy="259045"/>
    <xdr:sp macro="" textlink="">
      <xdr:nvSpPr>
        <xdr:cNvPr id="286" name="テキスト ボックス 285"/>
        <xdr:cNvSpPr txBox="1"/>
      </xdr:nvSpPr>
      <xdr:spPr>
        <a:xfrm>
          <a:off x="13131800" y="14659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7" name="正方形/長方形 286"/>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8" name="テキスト ボックス 287"/>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9" name="テキスト ボックス 288"/>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[7.85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0" name="正方形/長方形 289"/>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1" name="正方形/長方形 290"/>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2" name="正方形/長方形 291"/>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3" name="正方形/長方形 292"/>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4" name="正方形/長方形 293"/>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5" name="正方形/長方形 294"/>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6" name="正方形/長方形 295"/>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7" name="正方形/長方形 296"/>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8" name="正方形/長方形 297"/>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9" name="テキスト ボックス 298"/>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18</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年の２町合併以降、退職者の不補充などによる定員適正化に努めて</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おり、令和２年度は</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類似団体平均を</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下回った</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ただし、昨年度から大きな数値の変動はなく、純粋に数値だけを見ればやや増という結果となっている</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引き続き定員適正化と事務事業の見直しを進めるとともに、施設の統廃合を推進し、より適切な定員管理に努めていく。</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oneCellAnchor>
    <xdr:from>
      <xdr:col>61</xdr:col>
      <xdr:colOff>6350</xdr:colOff>
      <xdr:row>54</xdr:row>
      <xdr:rowOff>139700</xdr:rowOff>
    </xdr:from>
    <xdr:ext cx="349839" cy="225703"/>
    <xdr:sp macro="" textlink="">
      <xdr:nvSpPr>
        <xdr:cNvPr id="300" name="テキスト ボックス 299"/>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1" name="直線コネクタ 300"/>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2" name="テキスト ボックス 301"/>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3" name="直線コネクタ 302"/>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4" name="テキスト ボックス 303"/>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5" name="直線コネクタ 304"/>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6" name="テキスト ボックス 305"/>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7" name="直線コネクタ 306"/>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8" name="テキスト ボックス 307"/>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9" name="直線コネクタ 308"/>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0" name="テキスト ボックス 309"/>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1" name="直線コネクタ 310"/>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2" name="テキスト ボックス 311"/>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3" name="直線コネクタ 312"/>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4" name="テキスト ボックス 313"/>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5"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125519</xdr:rowOff>
    </xdr:from>
    <xdr:to>
      <xdr:col>81</xdr:col>
      <xdr:colOff>44450</xdr:colOff>
      <xdr:row>66</xdr:row>
      <xdr:rowOff>97296</xdr:rowOff>
    </xdr:to>
    <xdr:cxnSp macro="">
      <xdr:nvCxnSpPr>
        <xdr:cNvPr id="316" name="直線コネクタ 315"/>
        <xdr:cNvCxnSpPr/>
      </xdr:nvCxnSpPr>
      <xdr:spPr>
        <a:xfrm flipV="1">
          <a:off x="17018000" y="9898169"/>
          <a:ext cx="0" cy="151482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69373</xdr:rowOff>
    </xdr:from>
    <xdr:ext cx="762000" cy="259045"/>
    <xdr:sp macro="" textlink="">
      <xdr:nvSpPr>
        <xdr:cNvPr id="317" name="定員管理の状況最小値テキスト"/>
        <xdr:cNvSpPr txBox="1"/>
      </xdr:nvSpPr>
      <xdr:spPr>
        <a:xfrm>
          <a:off x="17106900" y="11385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97296</xdr:rowOff>
    </xdr:from>
    <xdr:to>
      <xdr:col>81</xdr:col>
      <xdr:colOff>133350</xdr:colOff>
      <xdr:row>66</xdr:row>
      <xdr:rowOff>97296</xdr:rowOff>
    </xdr:to>
    <xdr:cxnSp macro="">
      <xdr:nvCxnSpPr>
        <xdr:cNvPr id="318" name="直線コネクタ 317"/>
        <xdr:cNvCxnSpPr/>
      </xdr:nvCxnSpPr>
      <xdr:spPr>
        <a:xfrm>
          <a:off x="16929100" y="11412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40446</xdr:rowOff>
    </xdr:from>
    <xdr:ext cx="762000" cy="259045"/>
    <xdr:sp macro="" textlink="">
      <xdr:nvSpPr>
        <xdr:cNvPr id="319" name="定員管理の状況最大値テキスト"/>
        <xdr:cNvSpPr txBox="1"/>
      </xdr:nvSpPr>
      <xdr:spPr>
        <a:xfrm>
          <a:off x="17106900" y="9641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125519</xdr:rowOff>
    </xdr:from>
    <xdr:to>
      <xdr:col>81</xdr:col>
      <xdr:colOff>133350</xdr:colOff>
      <xdr:row>57</xdr:row>
      <xdr:rowOff>125519</xdr:rowOff>
    </xdr:to>
    <xdr:cxnSp macro="">
      <xdr:nvCxnSpPr>
        <xdr:cNvPr id="320" name="直線コネクタ 319"/>
        <xdr:cNvCxnSpPr/>
      </xdr:nvCxnSpPr>
      <xdr:spPr>
        <a:xfrm>
          <a:off x="16929100" y="98981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112395</xdr:rowOff>
    </xdr:from>
    <xdr:to>
      <xdr:col>81</xdr:col>
      <xdr:colOff>44450</xdr:colOff>
      <xdr:row>59</xdr:row>
      <xdr:rowOff>123120</xdr:rowOff>
    </xdr:to>
    <xdr:cxnSp macro="">
      <xdr:nvCxnSpPr>
        <xdr:cNvPr id="321" name="直線コネクタ 320"/>
        <xdr:cNvCxnSpPr/>
      </xdr:nvCxnSpPr>
      <xdr:spPr>
        <a:xfrm>
          <a:off x="16179800" y="10227945"/>
          <a:ext cx="838200" cy="10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53922</xdr:rowOff>
    </xdr:from>
    <xdr:ext cx="762000" cy="259045"/>
    <xdr:sp macro="" textlink="">
      <xdr:nvSpPr>
        <xdr:cNvPr id="322" name="定員管理の状況平均値テキスト"/>
        <xdr:cNvSpPr txBox="1"/>
      </xdr:nvSpPr>
      <xdr:spPr>
        <a:xfrm>
          <a:off x="17106900" y="103409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81845</xdr:rowOff>
    </xdr:from>
    <xdr:to>
      <xdr:col>81</xdr:col>
      <xdr:colOff>95250</xdr:colOff>
      <xdr:row>61</xdr:row>
      <xdr:rowOff>11995</xdr:rowOff>
    </xdr:to>
    <xdr:sp macro="" textlink="">
      <xdr:nvSpPr>
        <xdr:cNvPr id="323" name="フローチャート: 判断 322"/>
        <xdr:cNvSpPr/>
      </xdr:nvSpPr>
      <xdr:spPr>
        <a:xfrm>
          <a:off x="16967200" y="10368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112395</xdr:rowOff>
    </xdr:from>
    <xdr:to>
      <xdr:col>77</xdr:col>
      <xdr:colOff>44450</xdr:colOff>
      <xdr:row>59</xdr:row>
      <xdr:rowOff>117757</xdr:rowOff>
    </xdr:to>
    <xdr:cxnSp macro="">
      <xdr:nvCxnSpPr>
        <xdr:cNvPr id="324" name="直線コネクタ 323"/>
        <xdr:cNvCxnSpPr/>
      </xdr:nvCxnSpPr>
      <xdr:spPr>
        <a:xfrm flipV="1">
          <a:off x="15290800" y="10227945"/>
          <a:ext cx="889000" cy="5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58</xdr:row>
      <xdr:rowOff>68156</xdr:rowOff>
    </xdr:from>
    <xdr:to>
      <xdr:col>77</xdr:col>
      <xdr:colOff>95250</xdr:colOff>
      <xdr:row>58</xdr:row>
      <xdr:rowOff>169756</xdr:rowOff>
    </xdr:to>
    <xdr:sp macro="" textlink="">
      <xdr:nvSpPr>
        <xdr:cNvPr id="325" name="フローチャート: 判断 324"/>
        <xdr:cNvSpPr/>
      </xdr:nvSpPr>
      <xdr:spPr>
        <a:xfrm>
          <a:off x="16129000" y="10012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57</xdr:row>
      <xdr:rowOff>8483</xdr:rowOff>
    </xdr:from>
    <xdr:ext cx="736600" cy="259045"/>
    <xdr:sp macro="" textlink="">
      <xdr:nvSpPr>
        <xdr:cNvPr id="326" name="テキスト ボックス 325"/>
        <xdr:cNvSpPr txBox="1"/>
      </xdr:nvSpPr>
      <xdr:spPr>
        <a:xfrm>
          <a:off x="15798800" y="97811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117757</xdr:rowOff>
    </xdr:from>
    <xdr:to>
      <xdr:col>72</xdr:col>
      <xdr:colOff>203200</xdr:colOff>
      <xdr:row>59</xdr:row>
      <xdr:rowOff>119098</xdr:rowOff>
    </xdr:to>
    <xdr:cxnSp macro="">
      <xdr:nvCxnSpPr>
        <xdr:cNvPr id="327" name="直線コネクタ 326"/>
        <xdr:cNvCxnSpPr/>
      </xdr:nvCxnSpPr>
      <xdr:spPr>
        <a:xfrm flipV="1">
          <a:off x="14401800" y="10233307"/>
          <a:ext cx="889000" cy="1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58</xdr:row>
      <xdr:rowOff>64135</xdr:rowOff>
    </xdr:from>
    <xdr:to>
      <xdr:col>73</xdr:col>
      <xdr:colOff>44450</xdr:colOff>
      <xdr:row>58</xdr:row>
      <xdr:rowOff>165735</xdr:rowOff>
    </xdr:to>
    <xdr:sp macro="" textlink="">
      <xdr:nvSpPr>
        <xdr:cNvPr id="328" name="フローチャート: 判断 327"/>
        <xdr:cNvSpPr/>
      </xdr:nvSpPr>
      <xdr:spPr>
        <a:xfrm>
          <a:off x="15240000" y="10008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57</xdr:row>
      <xdr:rowOff>4462</xdr:rowOff>
    </xdr:from>
    <xdr:ext cx="762000" cy="259045"/>
    <xdr:sp macro="" textlink="">
      <xdr:nvSpPr>
        <xdr:cNvPr id="329" name="テキスト ボックス 328"/>
        <xdr:cNvSpPr txBox="1"/>
      </xdr:nvSpPr>
      <xdr:spPr>
        <a:xfrm>
          <a:off x="14909800" y="97771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119098</xdr:rowOff>
    </xdr:from>
    <xdr:to>
      <xdr:col>68</xdr:col>
      <xdr:colOff>152400</xdr:colOff>
      <xdr:row>59</xdr:row>
      <xdr:rowOff>129822</xdr:rowOff>
    </xdr:to>
    <xdr:cxnSp macro="">
      <xdr:nvCxnSpPr>
        <xdr:cNvPr id="330" name="直線コネクタ 329"/>
        <xdr:cNvCxnSpPr/>
      </xdr:nvCxnSpPr>
      <xdr:spPr>
        <a:xfrm flipV="1">
          <a:off x="13512800" y="10234648"/>
          <a:ext cx="889000" cy="10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58</xdr:row>
      <xdr:rowOff>56092</xdr:rowOff>
    </xdr:from>
    <xdr:to>
      <xdr:col>68</xdr:col>
      <xdr:colOff>203200</xdr:colOff>
      <xdr:row>58</xdr:row>
      <xdr:rowOff>157692</xdr:rowOff>
    </xdr:to>
    <xdr:sp macro="" textlink="">
      <xdr:nvSpPr>
        <xdr:cNvPr id="331" name="フローチャート: 判断 330"/>
        <xdr:cNvSpPr/>
      </xdr:nvSpPr>
      <xdr:spPr>
        <a:xfrm>
          <a:off x="14351000" y="10000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56</xdr:row>
      <xdr:rowOff>167869</xdr:rowOff>
    </xdr:from>
    <xdr:ext cx="762000" cy="259045"/>
    <xdr:sp macro="" textlink="">
      <xdr:nvSpPr>
        <xdr:cNvPr id="332" name="テキスト ボックス 331"/>
        <xdr:cNvSpPr txBox="1"/>
      </xdr:nvSpPr>
      <xdr:spPr>
        <a:xfrm>
          <a:off x="14020800" y="9769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58</xdr:row>
      <xdr:rowOff>52070</xdr:rowOff>
    </xdr:from>
    <xdr:to>
      <xdr:col>64</xdr:col>
      <xdr:colOff>152400</xdr:colOff>
      <xdr:row>58</xdr:row>
      <xdr:rowOff>153670</xdr:rowOff>
    </xdr:to>
    <xdr:sp macro="" textlink="">
      <xdr:nvSpPr>
        <xdr:cNvPr id="333" name="フローチャート: 判断 332"/>
        <xdr:cNvSpPr/>
      </xdr:nvSpPr>
      <xdr:spPr>
        <a:xfrm>
          <a:off x="13462000" y="9996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56</xdr:row>
      <xdr:rowOff>163847</xdr:rowOff>
    </xdr:from>
    <xdr:ext cx="762000" cy="259045"/>
    <xdr:sp macro="" textlink="">
      <xdr:nvSpPr>
        <xdr:cNvPr id="334" name="テキスト ボックス 333"/>
        <xdr:cNvSpPr txBox="1"/>
      </xdr:nvSpPr>
      <xdr:spPr>
        <a:xfrm>
          <a:off x="13131800" y="9765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5" name="テキスト ボックス 334"/>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6" name="テキスト ボックス 335"/>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7" name="テキスト ボックス 336"/>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8" name="テキスト ボックス 337"/>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9" name="テキスト ボックス 338"/>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72320</xdr:rowOff>
    </xdr:from>
    <xdr:to>
      <xdr:col>81</xdr:col>
      <xdr:colOff>95250</xdr:colOff>
      <xdr:row>60</xdr:row>
      <xdr:rowOff>2470</xdr:rowOff>
    </xdr:to>
    <xdr:sp macro="" textlink="">
      <xdr:nvSpPr>
        <xdr:cNvPr id="340" name="楕円 339"/>
        <xdr:cNvSpPr/>
      </xdr:nvSpPr>
      <xdr:spPr>
        <a:xfrm>
          <a:off x="16967200" y="10187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88847</xdr:rowOff>
    </xdr:from>
    <xdr:ext cx="762000" cy="259045"/>
    <xdr:sp macro="" textlink="">
      <xdr:nvSpPr>
        <xdr:cNvPr id="341" name="定員管理の状況該当値テキスト"/>
        <xdr:cNvSpPr txBox="1"/>
      </xdr:nvSpPr>
      <xdr:spPr>
        <a:xfrm>
          <a:off x="17106900" y="10032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61595</xdr:rowOff>
    </xdr:from>
    <xdr:to>
      <xdr:col>77</xdr:col>
      <xdr:colOff>95250</xdr:colOff>
      <xdr:row>59</xdr:row>
      <xdr:rowOff>163195</xdr:rowOff>
    </xdr:to>
    <xdr:sp macro="" textlink="">
      <xdr:nvSpPr>
        <xdr:cNvPr id="342" name="楕円 341"/>
        <xdr:cNvSpPr/>
      </xdr:nvSpPr>
      <xdr:spPr>
        <a:xfrm>
          <a:off x="16129000" y="10177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147972</xdr:rowOff>
    </xdr:from>
    <xdr:ext cx="736600" cy="259045"/>
    <xdr:sp macro="" textlink="">
      <xdr:nvSpPr>
        <xdr:cNvPr id="343" name="テキスト ボックス 342"/>
        <xdr:cNvSpPr txBox="1"/>
      </xdr:nvSpPr>
      <xdr:spPr>
        <a:xfrm>
          <a:off x="15798800" y="102635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66957</xdr:rowOff>
    </xdr:from>
    <xdr:to>
      <xdr:col>73</xdr:col>
      <xdr:colOff>44450</xdr:colOff>
      <xdr:row>59</xdr:row>
      <xdr:rowOff>168557</xdr:rowOff>
    </xdr:to>
    <xdr:sp macro="" textlink="">
      <xdr:nvSpPr>
        <xdr:cNvPr id="344" name="楕円 343"/>
        <xdr:cNvSpPr/>
      </xdr:nvSpPr>
      <xdr:spPr>
        <a:xfrm>
          <a:off x="15240000" y="10182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153334</xdr:rowOff>
    </xdr:from>
    <xdr:ext cx="762000" cy="259045"/>
    <xdr:sp macro="" textlink="">
      <xdr:nvSpPr>
        <xdr:cNvPr id="345" name="テキスト ボックス 344"/>
        <xdr:cNvSpPr txBox="1"/>
      </xdr:nvSpPr>
      <xdr:spPr>
        <a:xfrm>
          <a:off x="14909800" y="102688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68298</xdr:rowOff>
    </xdr:from>
    <xdr:to>
      <xdr:col>68</xdr:col>
      <xdr:colOff>203200</xdr:colOff>
      <xdr:row>59</xdr:row>
      <xdr:rowOff>169898</xdr:rowOff>
    </xdr:to>
    <xdr:sp macro="" textlink="">
      <xdr:nvSpPr>
        <xdr:cNvPr id="346" name="楕円 345"/>
        <xdr:cNvSpPr/>
      </xdr:nvSpPr>
      <xdr:spPr>
        <a:xfrm>
          <a:off x="14351000" y="10183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154675</xdr:rowOff>
    </xdr:from>
    <xdr:ext cx="762000" cy="259045"/>
    <xdr:sp macro="" textlink="">
      <xdr:nvSpPr>
        <xdr:cNvPr id="347" name="テキスト ボックス 346"/>
        <xdr:cNvSpPr txBox="1"/>
      </xdr:nvSpPr>
      <xdr:spPr>
        <a:xfrm>
          <a:off x="14020800" y="10270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79022</xdr:rowOff>
    </xdr:from>
    <xdr:to>
      <xdr:col>64</xdr:col>
      <xdr:colOff>152400</xdr:colOff>
      <xdr:row>60</xdr:row>
      <xdr:rowOff>9172</xdr:rowOff>
    </xdr:to>
    <xdr:sp macro="" textlink="">
      <xdr:nvSpPr>
        <xdr:cNvPr id="348" name="楕円 347"/>
        <xdr:cNvSpPr/>
      </xdr:nvSpPr>
      <xdr:spPr>
        <a:xfrm>
          <a:off x="13462000" y="10194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165399</xdr:rowOff>
    </xdr:from>
    <xdr:ext cx="762000" cy="259045"/>
    <xdr:sp macro="" textlink="">
      <xdr:nvSpPr>
        <xdr:cNvPr id="349" name="テキスト ボックス 348"/>
        <xdr:cNvSpPr txBox="1"/>
      </xdr:nvSpPr>
      <xdr:spPr>
        <a:xfrm>
          <a:off x="13131800" y="10280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0" name="正方形/長方形 349"/>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1" name="テキスト ボックス 350"/>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2" name="テキスト ボックス 351"/>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3" name="正方形/長方形 352"/>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4" name="正方形/長方形 353"/>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5" name="正方形/長方形 354"/>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6" name="正方形/長方形 355"/>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7" name="正方形/長方形 356"/>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8" name="正方形/長方形 357"/>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9" name="正方形/長方形 358"/>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0" name="正方形/長方形 359"/>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1" name="正方形/長方形 360"/>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2" name="テキスト ボックス 361"/>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令和２年度決算に係る実質公債費比率は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9.1</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と基準内に収まっているが、旧合併特例事業の積極活用により、今後は公債費が上昇する。特に、令和２年度から令和３年度にかけて赤坂球場の大規模改修や町道の新規整備を予定しており、これに係る地方債の本償還が始まる令和５年度から令和６年度には、実質公債費比率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13</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％に達する可能性があるため、注意が必要である。</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oneCellAnchor>
    <xdr:from>
      <xdr:col>61</xdr:col>
      <xdr:colOff>6350</xdr:colOff>
      <xdr:row>32</xdr:row>
      <xdr:rowOff>101600</xdr:rowOff>
    </xdr:from>
    <xdr:ext cx="298543" cy="225703"/>
    <xdr:sp macro="" textlink="">
      <xdr:nvSpPr>
        <xdr:cNvPr id="363" name="テキスト ボックス 362"/>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4" name="直線コネクタ 363"/>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5" name="テキスト ボックス 364"/>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6" name="直線コネクタ 365"/>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7" name="テキスト ボックス 366"/>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8" name="直線コネクタ 367"/>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9" name="テキスト ボックス 368"/>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70" name="直線コネクタ 369"/>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1" name="テキスト ボックス 370"/>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2" name="直線コネクタ 371"/>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3" name="直線コネクタ 372"/>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4"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38</xdr:row>
      <xdr:rowOff>78994</xdr:rowOff>
    </xdr:from>
    <xdr:to>
      <xdr:col>81</xdr:col>
      <xdr:colOff>44450</xdr:colOff>
      <xdr:row>44</xdr:row>
      <xdr:rowOff>87884</xdr:rowOff>
    </xdr:to>
    <xdr:cxnSp macro="">
      <xdr:nvCxnSpPr>
        <xdr:cNvPr id="375" name="直線コネクタ 374"/>
        <xdr:cNvCxnSpPr/>
      </xdr:nvCxnSpPr>
      <xdr:spPr>
        <a:xfrm flipV="1">
          <a:off x="17018000" y="6594094"/>
          <a:ext cx="0" cy="103759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59961</xdr:rowOff>
    </xdr:from>
    <xdr:ext cx="762000" cy="259045"/>
    <xdr:sp macro="" textlink="">
      <xdr:nvSpPr>
        <xdr:cNvPr id="376" name="公債費負担の状況最小値テキスト"/>
        <xdr:cNvSpPr txBox="1"/>
      </xdr:nvSpPr>
      <xdr:spPr>
        <a:xfrm>
          <a:off x="17106900" y="7603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87884</xdr:rowOff>
    </xdr:from>
    <xdr:to>
      <xdr:col>81</xdr:col>
      <xdr:colOff>133350</xdr:colOff>
      <xdr:row>44</xdr:row>
      <xdr:rowOff>87884</xdr:rowOff>
    </xdr:to>
    <xdr:cxnSp macro="">
      <xdr:nvCxnSpPr>
        <xdr:cNvPr id="377" name="直線コネクタ 376"/>
        <xdr:cNvCxnSpPr/>
      </xdr:nvCxnSpPr>
      <xdr:spPr>
        <a:xfrm>
          <a:off x="16929100" y="7631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36</xdr:row>
      <xdr:rowOff>165371</xdr:rowOff>
    </xdr:from>
    <xdr:ext cx="762000" cy="259045"/>
    <xdr:sp macro="" textlink="">
      <xdr:nvSpPr>
        <xdr:cNvPr id="378" name="公債費負担の状況最大値テキスト"/>
        <xdr:cNvSpPr txBox="1"/>
      </xdr:nvSpPr>
      <xdr:spPr>
        <a:xfrm>
          <a:off x="17106900" y="63375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38</xdr:row>
      <xdr:rowOff>78994</xdr:rowOff>
    </xdr:from>
    <xdr:to>
      <xdr:col>81</xdr:col>
      <xdr:colOff>133350</xdr:colOff>
      <xdr:row>38</xdr:row>
      <xdr:rowOff>78994</xdr:rowOff>
    </xdr:to>
    <xdr:cxnSp macro="">
      <xdr:nvCxnSpPr>
        <xdr:cNvPr id="379" name="直線コネクタ 378"/>
        <xdr:cNvCxnSpPr/>
      </xdr:nvCxnSpPr>
      <xdr:spPr>
        <a:xfrm>
          <a:off x="16929100" y="65940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138938</xdr:rowOff>
    </xdr:from>
    <xdr:to>
      <xdr:col>81</xdr:col>
      <xdr:colOff>44450</xdr:colOff>
      <xdr:row>41</xdr:row>
      <xdr:rowOff>153416</xdr:rowOff>
    </xdr:to>
    <xdr:cxnSp macro="">
      <xdr:nvCxnSpPr>
        <xdr:cNvPr id="380" name="直線コネクタ 379"/>
        <xdr:cNvCxnSpPr/>
      </xdr:nvCxnSpPr>
      <xdr:spPr>
        <a:xfrm>
          <a:off x="16179800" y="7168388"/>
          <a:ext cx="8382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32275</xdr:rowOff>
    </xdr:from>
    <xdr:ext cx="762000" cy="259045"/>
    <xdr:sp macro="" textlink="">
      <xdr:nvSpPr>
        <xdr:cNvPr id="381" name="公債費負担の状況平均値テキスト"/>
        <xdr:cNvSpPr txBox="1"/>
      </xdr:nvSpPr>
      <xdr:spPr>
        <a:xfrm>
          <a:off x="17106900" y="689027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15748</xdr:rowOff>
    </xdr:from>
    <xdr:to>
      <xdr:col>81</xdr:col>
      <xdr:colOff>95250</xdr:colOff>
      <xdr:row>41</xdr:row>
      <xdr:rowOff>117348</xdr:rowOff>
    </xdr:to>
    <xdr:sp macro="" textlink="">
      <xdr:nvSpPr>
        <xdr:cNvPr id="382" name="フローチャート: 判断 381"/>
        <xdr:cNvSpPr/>
      </xdr:nvSpPr>
      <xdr:spPr>
        <a:xfrm>
          <a:off x="16967200" y="7045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109982</xdr:rowOff>
    </xdr:from>
    <xdr:to>
      <xdr:col>77</xdr:col>
      <xdr:colOff>44450</xdr:colOff>
      <xdr:row>41</xdr:row>
      <xdr:rowOff>138938</xdr:rowOff>
    </xdr:to>
    <xdr:cxnSp macro="">
      <xdr:nvCxnSpPr>
        <xdr:cNvPr id="383" name="直線コネクタ 382"/>
        <xdr:cNvCxnSpPr/>
      </xdr:nvCxnSpPr>
      <xdr:spPr>
        <a:xfrm>
          <a:off x="15290800" y="7139432"/>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153416</xdr:rowOff>
    </xdr:from>
    <xdr:to>
      <xdr:col>77</xdr:col>
      <xdr:colOff>95250</xdr:colOff>
      <xdr:row>41</xdr:row>
      <xdr:rowOff>83566</xdr:rowOff>
    </xdr:to>
    <xdr:sp macro="" textlink="">
      <xdr:nvSpPr>
        <xdr:cNvPr id="384" name="フローチャート: 判断 383"/>
        <xdr:cNvSpPr/>
      </xdr:nvSpPr>
      <xdr:spPr>
        <a:xfrm>
          <a:off x="16129000" y="7011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93743</xdr:rowOff>
    </xdr:from>
    <xdr:ext cx="736600" cy="259045"/>
    <xdr:sp macro="" textlink="">
      <xdr:nvSpPr>
        <xdr:cNvPr id="385" name="テキスト ボックス 384"/>
        <xdr:cNvSpPr txBox="1"/>
      </xdr:nvSpPr>
      <xdr:spPr>
        <a:xfrm>
          <a:off x="15798800" y="67802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61722</xdr:rowOff>
    </xdr:from>
    <xdr:to>
      <xdr:col>72</xdr:col>
      <xdr:colOff>203200</xdr:colOff>
      <xdr:row>41</xdr:row>
      <xdr:rowOff>109982</xdr:rowOff>
    </xdr:to>
    <xdr:cxnSp macro="">
      <xdr:nvCxnSpPr>
        <xdr:cNvPr id="386" name="直線コネクタ 385"/>
        <xdr:cNvCxnSpPr/>
      </xdr:nvCxnSpPr>
      <xdr:spPr>
        <a:xfrm>
          <a:off x="14401800" y="7091172"/>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163068</xdr:rowOff>
    </xdr:from>
    <xdr:to>
      <xdr:col>73</xdr:col>
      <xdr:colOff>44450</xdr:colOff>
      <xdr:row>41</xdr:row>
      <xdr:rowOff>93218</xdr:rowOff>
    </xdr:to>
    <xdr:sp macro="" textlink="">
      <xdr:nvSpPr>
        <xdr:cNvPr id="387" name="フローチャート: 判断 386"/>
        <xdr:cNvSpPr/>
      </xdr:nvSpPr>
      <xdr:spPr>
        <a:xfrm>
          <a:off x="15240000" y="7021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103395</xdr:rowOff>
    </xdr:from>
    <xdr:ext cx="762000" cy="259045"/>
    <xdr:sp macro="" textlink="">
      <xdr:nvSpPr>
        <xdr:cNvPr id="388" name="テキスト ボックス 387"/>
        <xdr:cNvSpPr txBox="1"/>
      </xdr:nvSpPr>
      <xdr:spPr>
        <a:xfrm>
          <a:off x="14909800" y="6789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47244</xdr:rowOff>
    </xdr:from>
    <xdr:to>
      <xdr:col>68</xdr:col>
      <xdr:colOff>152400</xdr:colOff>
      <xdr:row>41</xdr:row>
      <xdr:rowOff>61722</xdr:rowOff>
    </xdr:to>
    <xdr:cxnSp macro="">
      <xdr:nvCxnSpPr>
        <xdr:cNvPr id="389" name="直線コネクタ 388"/>
        <xdr:cNvCxnSpPr/>
      </xdr:nvCxnSpPr>
      <xdr:spPr>
        <a:xfrm>
          <a:off x="13512800" y="7076694"/>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163068</xdr:rowOff>
    </xdr:from>
    <xdr:to>
      <xdr:col>68</xdr:col>
      <xdr:colOff>203200</xdr:colOff>
      <xdr:row>41</xdr:row>
      <xdr:rowOff>93218</xdr:rowOff>
    </xdr:to>
    <xdr:sp macro="" textlink="">
      <xdr:nvSpPr>
        <xdr:cNvPr id="390" name="フローチャート: 判断 389"/>
        <xdr:cNvSpPr/>
      </xdr:nvSpPr>
      <xdr:spPr>
        <a:xfrm>
          <a:off x="14351000" y="7021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103395</xdr:rowOff>
    </xdr:from>
    <xdr:ext cx="762000" cy="259045"/>
    <xdr:sp macro="" textlink="">
      <xdr:nvSpPr>
        <xdr:cNvPr id="391" name="テキスト ボックス 390"/>
        <xdr:cNvSpPr txBox="1"/>
      </xdr:nvSpPr>
      <xdr:spPr>
        <a:xfrm>
          <a:off x="14020800" y="6789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163068</xdr:rowOff>
    </xdr:from>
    <xdr:to>
      <xdr:col>64</xdr:col>
      <xdr:colOff>152400</xdr:colOff>
      <xdr:row>41</xdr:row>
      <xdr:rowOff>93218</xdr:rowOff>
    </xdr:to>
    <xdr:sp macro="" textlink="">
      <xdr:nvSpPr>
        <xdr:cNvPr id="392" name="フローチャート: 判断 391"/>
        <xdr:cNvSpPr/>
      </xdr:nvSpPr>
      <xdr:spPr>
        <a:xfrm>
          <a:off x="13462000" y="7021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103395</xdr:rowOff>
    </xdr:from>
    <xdr:ext cx="762000" cy="259045"/>
    <xdr:sp macro="" textlink="">
      <xdr:nvSpPr>
        <xdr:cNvPr id="393" name="テキスト ボックス 392"/>
        <xdr:cNvSpPr txBox="1"/>
      </xdr:nvSpPr>
      <xdr:spPr>
        <a:xfrm>
          <a:off x="13131800" y="6789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4" name="テキスト ボックス 393"/>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5" name="テキスト ボックス 394"/>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6" name="テキスト ボックス 395"/>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7" name="テキスト ボックス 396"/>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8" name="テキスト ボックス 397"/>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102616</xdr:rowOff>
    </xdr:from>
    <xdr:to>
      <xdr:col>81</xdr:col>
      <xdr:colOff>95250</xdr:colOff>
      <xdr:row>42</xdr:row>
      <xdr:rowOff>32766</xdr:rowOff>
    </xdr:to>
    <xdr:sp macro="" textlink="">
      <xdr:nvSpPr>
        <xdr:cNvPr id="399" name="楕円 398"/>
        <xdr:cNvSpPr/>
      </xdr:nvSpPr>
      <xdr:spPr>
        <a:xfrm>
          <a:off x="16967200" y="7132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74693</xdr:rowOff>
    </xdr:from>
    <xdr:ext cx="762000" cy="259045"/>
    <xdr:sp macro="" textlink="">
      <xdr:nvSpPr>
        <xdr:cNvPr id="400" name="公債費負担の状況該当値テキスト"/>
        <xdr:cNvSpPr txBox="1"/>
      </xdr:nvSpPr>
      <xdr:spPr>
        <a:xfrm>
          <a:off x="17106900" y="7104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88138</xdr:rowOff>
    </xdr:from>
    <xdr:to>
      <xdr:col>77</xdr:col>
      <xdr:colOff>95250</xdr:colOff>
      <xdr:row>42</xdr:row>
      <xdr:rowOff>18288</xdr:rowOff>
    </xdr:to>
    <xdr:sp macro="" textlink="">
      <xdr:nvSpPr>
        <xdr:cNvPr id="401" name="楕円 400"/>
        <xdr:cNvSpPr/>
      </xdr:nvSpPr>
      <xdr:spPr>
        <a:xfrm>
          <a:off x="16129000" y="7117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3065</xdr:rowOff>
    </xdr:from>
    <xdr:ext cx="736600" cy="259045"/>
    <xdr:sp macro="" textlink="">
      <xdr:nvSpPr>
        <xdr:cNvPr id="402" name="テキスト ボックス 401"/>
        <xdr:cNvSpPr txBox="1"/>
      </xdr:nvSpPr>
      <xdr:spPr>
        <a:xfrm>
          <a:off x="15798800" y="72039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59182</xdr:rowOff>
    </xdr:from>
    <xdr:to>
      <xdr:col>73</xdr:col>
      <xdr:colOff>44450</xdr:colOff>
      <xdr:row>41</xdr:row>
      <xdr:rowOff>160782</xdr:rowOff>
    </xdr:to>
    <xdr:sp macro="" textlink="">
      <xdr:nvSpPr>
        <xdr:cNvPr id="403" name="楕円 402"/>
        <xdr:cNvSpPr/>
      </xdr:nvSpPr>
      <xdr:spPr>
        <a:xfrm>
          <a:off x="15240000" y="7088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145559</xdr:rowOff>
    </xdr:from>
    <xdr:ext cx="762000" cy="259045"/>
    <xdr:sp macro="" textlink="">
      <xdr:nvSpPr>
        <xdr:cNvPr id="404" name="テキスト ボックス 403"/>
        <xdr:cNvSpPr txBox="1"/>
      </xdr:nvSpPr>
      <xdr:spPr>
        <a:xfrm>
          <a:off x="14909800" y="7175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10922</xdr:rowOff>
    </xdr:from>
    <xdr:to>
      <xdr:col>68</xdr:col>
      <xdr:colOff>203200</xdr:colOff>
      <xdr:row>41</xdr:row>
      <xdr:rowOff>112522</xdr:rowOff>
    </xdr:to>
    <xdr:sp macro="" textlink="">
      <xdr:nvSpPr>
        <xdr:cNvPr id="405" name="楕円 404"/>
        <xdr:cNvSpPr/>
      </xdr:nvSpPr>
      <xdr:spPr>
        <a:xfrm>
          <a:off x="14351000" y="7040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97299</xdr:rowOff>
    </xdr:from>
    <xdr:ext cx="762000" cy="259045"/>
    <xdr:sp macro="" textlink="">
      <xdr:nvSpPr>
        <xdr:cNvPr id="406" name="テキスト ボックス 405"/>
        <xdr:cNvSpPr txBox="1"/>
      </xdr:nvSpPr>
      <xdr:spPr>
        <a:xfrm>
          <a:off x="14020800" y="7126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167894</xdr:rowOff>
    </xdr:from>
    <xdr:to>
      <xdr:col>64</xdr:col>
      <xdr:colOff>152400</xdr:colOff>
      <xdr:row>41</xdr:row>
      <xdr:rowOff>98044</xdr:rowOff>
    </xdr:to>
    <xdr:sp macro="" textlink="">
      <xdr:nvSpPr>
        <xdr:cNvPr id="407" name="楕円 406"/>
        <xdr:cNvSpPr/>
      </xdr:nvSpPr>
      <xdr:spPr>
        <a:xfrm>
          <a:off x="13462000" y="7025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82821</xdr:rowOff>
    </xdr:from>
    <xdr:ext cx="762000" cy="259045"/>
    <xdr:sp macro="" textlink="">
      <xdr:nvSpPr>
        <xdr:cNvPr id="408" name="テキスト ボックス 407"/>
        <xdr:cNvSpPr txBox="1"/>
      </xdr:nvSpPr>
      <xdr:spPr>
        <a:xfrm>
          <a:off x="13131800" y="7112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9" name="正方形/長方形 408"/>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0" name="テキスト ボックス 409"/>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1" name="テキスト ボックス 410"/>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2" name="正方形/長方形 411"/>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3" name="正方形/長方形 412"/>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4" name="正方形/長方形 413"/>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5" name="正方形/長方形 414"/>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6" name="正方形/長方形 415"/>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7" name="正方形/長方形 416"/>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8" name="正方形/長方形 417"/>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9" name="正方形/長方形 418"/>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0" name="正方形/長方形 419"/>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1" name="テキスト ボックス 420"/>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令和２年度の将来負担比率については、充当可能基金の増加により将来負担比率は算出されなかった。</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増加した基金の主なものは、ふるさと応援寄附金基金（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420</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百万円の増）となっている。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ここ数年間、基金増となっている影響を受け、大きく改善しているように見えるが、令和３年度以降に大型事業を実施予定のため、次年度以降、揺り戻しがあると予想される。</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oneCellAnchor>
    <xdr:from>
      <xdr:col>61</xdr:col>
      <xdr:colOff>6350</xdr:colOff>
      <xdr:row>10</xdr:row>
      <xdr:rowOff>63500</xdr:rowOff>
    </xdr:from>
    <xdr:ext cx="298543" cy="225703"/>
    <xdr:sp macro="" textlink="">
      <xdr:nvSpPr>
        <xdr:cNvPr id="422" name="テキスト ボックス 421"/>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3" name="直線コネクタ 422"/>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4" name="テキスト ボックス 423"/>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6350</xdr:rowOff>
    </xdr:from>
    <xdr:to>
      <xdr:col>85</xdr:col>
      <xdr:colOff>95250</xdr:colOff>
      <xdr:row>22</xdr:row>
      <xdr:rowOff>6350</xdr:rowOff>
    </xdr:to>
    <xdr:cxnSp macro="">
      <xdr:nvCxnSpPr>
        <xdr:cNvPr id="425" name="直線コネクタ 424"/>
        <xdr:cNvCxnSpPr/>
      </xdr:nvCxnSpPr>
      <xdr:spPr>
        <a:xfrm>
          <a:off x="12827000" y="377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35577</xdr:rowOff>
    </xdr:from>
    <xdr:ext cx="762000" cy="259045"/>
    <xdr:sp macro="" textlink="">
      <xdr:nvSpPr>
        <xdr:cNvPr id="426" name="テキスト ボックス 425"/>
        <xdr:cNvSpPr txBox="1"/>
      </xdr:nvSpPr>
      <xdr:spPr>
        <a:xfrm>
          <a:off x="12065000" y="363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7" name="直線コネクタ 426"/>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28" name="テキスト ボックス 427"/>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0</xdr:rowOff>
    </xdr:from>
    <xdr:to>
      <xdr:col>85</xdr:col>
      <xdr:colOff>95250</xdr:colOff>
      <xdr:row>15</xdr:row>
      <xdr:rowOff>0</xdr:rowOff>
    </xdr:to>
    <xdr:cxnSp macro="">
      <xdr:nvCxnSpPr>
        <xdr:cNvPr id="429" name="直線コネクタ 428"/>
        <xdr:cNvCxnSpPr/>
      </xdr:nvCxnSpPr>
      <xdr:spPr>
        <a:xfrm>
          <a:off x="12827000" y="257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29227</xdr:rowOff>
    </xdr:from>
    <xdr:ext cx="762000" cy="259045"/>
    <xdr:sp macro="" textlink="">
      <xdr:nvSpPr>
        <xdr:cNvPr id="430" name="テキスト ボックス 429"/>
        <xdr:cNvSpPr txBox="1"/>
      </xdr:nvSpPr>
      <xdr:spPr>
        <a:xfrm>
          <a:off x="12065000" y="242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1" name="直線コネクタ 430"/>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2"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15</xdr:row>
      <xdr:rowOff>0</xdr:rowOff>
    </xdr:from>
    <xdr:to>
      <xdr:col>81</xdr:col>
      <xdr:colOff>44450</xdr:colOff>
      <xdr:row>22</xdr:row>
      <xdr:rowOff>143891</xdr:rowOff>
    </xdr:to>
    <xdr:cxnSp macro="">
      <xdr:nvCxnSpPr>
        <xdr:cNvPr id="433" name="直線コネクタ 432"/>
        <xdr:cNvCxnSpPr/>
      </xdr:nvCxnSpPr>
      <xdr:spPr>
        <a:xfrm flipV="1">
          <a:off x="17018000" y="2571750"/>
          <a:ext cx="0" cy="134404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115968</xdr:rowOff>
    </xdr:from>
    <xdr:ext cx="762000" cy="259045"/>
    <xdr:sp macro="" textlink="">
      <xdr:nvSpPr>
        <xdr:cNvPr id="434" name="将来負担の状況最小値テキスト"/>
        <xdr:cNvSpPr txBox="1"/>
      </xdr:nvSpPr>
      <xdr:spPr>
        <a:xfrm>
          <a:off x="17106900" y="38878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143891</xdr:rowOff>
    </xdr:from>
    <xdr:to>
      <xdr:col>81</xdr:col>
      <xdr:colOff>133350</xdr:colOff>
      <xdr:row>22</xdr:row>
      <xdr:rowOff>143891</xdr:rowOff>
    </xdr:to>
    <xdr:cxnSp macro="">
      <xdr:nvCxnSpPr>
        <xdr:cNvPr id="435" name="直線コネクタ 434"/>
        <xdr:cNvCxnSpPr/>
      </xdr:nvCxnSpPr>
      <xdr:spPr>
        <a:xfrm>
          <a:off x="16929100" y="39157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86377</xdr:rowOff>
    </xdr:from>
    <xdr:ext cx="762000" cy="259045"/>
    <xdr:sp macro="" textlink="">
      <xdr:nvSpPr>
        <xdr:cNvPr id="436" name="将来負担の状況最大値テキスト"/>
        <xdr:cNvSpPr txBox="1"/>
      </xdr:nvSpPr>
      <xdr:spPr>
        <a:xfrm>
          <a:off x="17106900" y="231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15</xdr:row>
      <xdr:rowOff>0</xdr:rowOff>
    </xdr:from>
    <xdr:to>
      <xdr:col>81</xdr:col>
      <xdr:colOff>133350</xdr:colOff>
      <xdr:row>15</xdr:row>
      <xdr:rowOff>0</xdr:rowOff>
    </xdr:to>
    <xdr:cxnSp macro="">
      <xdr:nvCxnSpPr>
        <xdr:cNvPr id="437" name="直線コネクタ 436"/>
        <xdr:cNvCxnSpPr/>
      </xdr:nvCxnSpPr>
      <xdr:spPr>
        <a:xfrm>
          <a:off x="16929100" y="2571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203200</xdr:colOff>
      <xdr:row>15</xdr:row>
      <xdr:rowOff>52483</xdr:rowOff>
    </xdr:from>
    <xdr:to>
      <xdr:col>77</xdr:col>
      <xdr:colOff>44450</xdr:colOff>
      <xdr:row>15</xdr:row>
      <xdr:rowOff>74803</xdr:rowOff>
    </xdr:to>
    <xdr:cxnSp macro="">
      <xdr:nvCxnSpPr>
        <xdr:cNvPr id="438" name="直線コネクタ 437"/>
        <xdr:cNvCxnSpPr/>
      </xdr:nvCxnSpPr>
      <xdr:spPr>
        <a:xfrm flipV="1">
          <a:off x="15290800" y="2624233"/>
          <a:ext cx="889000" cy="22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169943</xdr:rowOff>
    </xdr:from>
    <xdr:ext cx="762000" cy="259045"/>
    <xdr:sp macro="" textlink="">
      <xdr:nvSpPr>
        <xdr:cNvPr id="439" name="将来負担の状況平均値テキスト"/>
        <xdr:cNvSpPr txBox="1"/>
      </xdr:nvSpPr>
      <xdr:spPr>
        <a:xfrm>
          <a:off x="17106900" y="257024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26416</xdr:rowOff>
    </xdr:from>
    <xdr:to>
      <xdr:col>81</xdr:col>
      <xdr:colOff>95250</xdr:colOff>
      <xdr:row>15</xdr:row>
      <xdr:rowOff>128016</xdr:rowOff>
    </xdr:to>
    <xdr:sp macro="" textlink="">
      <xdr:nvSpPr>
        <xdr:cNvPr id="440" name="フローチャート: 判断 439"/>
        <xdr:cNvSpPr/>
      </xdr:nvSpPr>
      <xdr:spPr>
        <a:xfrm>
          <a:off x="16967200" y="2598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152400</xdr:colOff>
      <xdr:row>15</xdr:row>
      <xdr:rowOff>74803</xdr:rowOff>
    </xdr:from>
    <xdr:to>
      <xdr:col>72</xdr:col>
      <xdr:colOff>203200</xdr:colOff>
      <xdr:row>16</xdr:row>
      <xdr:rowOff>155511</xdr:rowOff>
    </xdr:to>
    <xdr:cxnSp macro="">
      <xdr:nvCxnSpPr>
        <xdr:cNvPr id="441" name="直線コネクタ 440"/>
        <xdr:cNvCxnSpPr/>
      </xdr:nvCxnSpPr>
      <xdr:spPr>
        <a:xfrm flipV="1">
          <a:off x="14401800" y="2646553"/>
          <a:ext cx="889000" cy="252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71660</xdr:rowOff>
    </xdr:from>
    <xdr:to>
      <xdr:col>77</xdr:col>
      <xdr:colOff>95250</xdr:colOff>
      <xdr:row>16</xdr:row>
      <xdr:rowOff>1810</xdr:rowOff>
    </xdr:to>
    <xdr:sp macro="" textlink="">
      <xdr:nvSpPr>
        <xdr:cNvPr id="442" name="フローチャート: 判断 441"/>
        <xdr:cNvSpPr/>
      </xdr:nvSpPr>
      <xdr:spPr>
        <a:xfrm>
          <a:off x="16129000" y="2643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158037</xdr:rowOff>
    </xdr:from>
    <xdr:ext cx="736600" cy="259045"/>
    <xdr:sp macro="" textlink="">
      <xdr:nvSpPr>
        <xdr:cNvPr id="443" name="テキスト ボックス 442"/>
        <xdr:cNvSpPr txBox="1"/>
      </xdr:nvSpPr>
      <xdr:spPr>
        <a:xfrm>
          <a:off x="15798800" y="27297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16</xdr:row>
      <xdr:rowOff>132588</xdr:rowOff>
    </xdr:from>
    <xdr:to>
      <xdr:col>68</xdr:col>
      <xdr:colOff>152400</xdr:colOff>
      <xdr:row>16</xdr:row>
      <xdr:rowOff>155511</xdr:rowOff>
    </xdr:to>
    <xdr:cxnSp macro="">
      <xdr:nvCxnSpPr>
        <xdr:cNvPr id="444" name="直線コネクタ 443"/>
        <xdr:cNvCxnSpPr/>
      </xdr:nvCxnSpPr>
      <xdr:spPr>
        <a:xfrm>
          <a:off x="13512800" y="2875788"/>
          <a:ext cx="889000" cy="22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59595</xdr:rowOff>
    </xdr:from>
    <xdr:to>
      <xdr:col>73</xdr:col>
      <xdr:colOff>44450</xdr:colOff>
      <xdr:row>15</xdr:row>
      <xdr:rowOff>161195</xdr:rowOff>
    </xdr:to>
    <xdr:sp macro="" textlink="">
      <xdr:nvSpPr>
        <xdr:cNvPr id="445" name="フローチャート: 判断 444"/>
        <xdr:cNvSpPr/>
      </xdr:nvSpPr>
      <xdr:spPr>
        <a:xfrm>
          <a:off x="15240000" y="2631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145972</xdr:rowOff>
    </xdr:from>
    <xdr:ext cx="762000" cy="259045"/>
    <xdr:sp macro="" textlink="">
      <xdr:nvSpPr>
        <xdr:cNvPr id="446" name="テキスト ボックス 445"/>
        <xdr:cNvSpPr txBox="1"/>
      </xdr:nvSpPr>
      <xdr:spPr>
        <a:xfrm>
          <a:off x="14909800" y="27177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71057</xdr:rowOff>
    </xdr:from>
    <xdr:to>
      <xdr:col>68</xdr:col>
      <xdr:colOff>203200</xdr:colOff>
      <xdr:row>16</xdr:row>
      <xdr:rowOff>1207</xdr:rowOff>
    </xdr:to>
    <xdr:sp macro="" textlink="">
      <xdr:nvSpPr>
        <xdr:cNvPr id="447" name="フローチャート: 判断 446"/>
        <xdr:cNvSpPr/>
      </xdr:nvSpPr>
      <xdr:spPr>
        <a:xfrm>
          <a:off x="14351000" y="2642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11384</xdr:rowOff>
    </xdr:from>
    <xdr:ext cx="762000" cy="259045"/>
    <xdr:sp macro="" textlink="">
      <xdr:nvSpPr>
        <xdr:cNvPr id="448" name="テキスト ボックス 447"/>
        <xdr:cNvSpPr txBox="1"/>
      </xdr:nvSpPr>
      <xdr:spPr>
        <a:xfrm>
          <a:off x="14020800" y="24116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75883</xdr:rowOff>
    </xdr:from>
    <xdr:to>
      <xdr:col>64</xdr:col>
      <xdr:colOff>152400</xdr:colOff>
      <xdr:row>16</xdr:row>
      <xdr:rowOff>6033</xdr:rowOff>
    </xdr:to>
    <xdr:sp macro="" textlink="">
      <xdr:nvSpPr>
        <xdr:cNvPr id="449" name="フローチャート: 判断 448"/>
        <xdr:cNvSpPr/>
      </xdr:nvSpPr>
      <xdr:spPr>
        <a:xfrm>
          <a:off x="13462000" y="2647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16210</xdr:rowOff>
    </xdr:from>
    <xdr:ext cx="762000" cy="259045"/>
    <xdr:sp macro="" textlink="">
      <xdr:nvSpPr>
        <xdr:cNvPr id="450" name="テキスト ボックス 449"/>
        <xdr:cNvSpPr txBox="1"/>
      </xdr:nvSpPr>
      <xdr:spPr>
        <a:xfrm>
          <a:off x="13131800" y="2416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1" name="テキスト ボックス 450"/>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2" name="テキスト ボックス 451"/>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3" name="テキスト ボックス 452"/>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4" name="テキスト ボックス 453"/>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5" name="テキスト ボックス 454"/>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15</xdr:row>
      <xdr:rowOff>1683</xdr:rowOff>
    </xdr:from>
    <xdr:to>
      <xdr:col>77</xdr:col>
      <xdr:colOff>95250</xdr:colOff>
      <xdr:row>15</xdr:row>
      <xdr:rowOff>103283</xdr:rowOff>
    </xdr:to>
    <xdr:sp macro="" textlink="">
      <xdr:nvSpPr>
        <xdr:cNvPr id="456" name="楕円 455"/>
        <xdr:cNvSpPr/>
      </xdr:nvSpPr>
      <xdr:spPr>
        <a:xfrm>
          <a:off x="16129000" y="2573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113460</xdr:rowOff>
    </xdr:from>
    <xdr:ext cx="736600" cy="259045"/>
    <xdr:sp macro="" textlink="">
      <xdr:nvSpPr>
        <xdr:cNvPr id="457" name="テキスト ボックス 456"/>
        <xdr:cNvSpPr txBox="1"/>
      </xdr:nvSpPr>
      <xdr:spPr>
        <a:xfrm>
          <a:off x="15798800" y="23423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24003</xdr:rowOff>
    </xdr:from>
    <xdr:to>
      <xdr:col>73</xdr:col>
      <xdr:colOff>44450</xdr:colOff>
      <xdr:row>15</xdr:row>
      <xdr:rowOff>125603</xdr:rowOff>
    </xdr:to>
    <xdr:sp macro="" textlink="">
      <xdr:nvSpPr>
        <xdr:cNvPr id="458" name="楕円 457"/>
        <xdr:cNvSpPr/>
      </xdr:nvSpPr>
      <xdr:spPr>
        <a:xfrm>
          <a:off x="15240000" y="2595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135780</xdr:rowOff>
    </xdr:from>
    <xdr:ext cx="762000" cy="259045"/>
    <xdr:sp macro="" textlink="">
      <xdr:nvSpPr>
        <xdr:cNvPr id="459" name="テキスト ボックス 458"/>
        <xdr:cNvSpPr txBox="1"/>
      </xdr:nvSpPr>
      <xdr:spPr>
        <a:xfrm>
          <a:off x="14909800" y="23646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16</xdr:row>
      <xdr:rowOff>104711</xdr:rowOff>
    </xdr:from>
    <xdr:to>
      <xdr:col>68</xdr:col>
      <xdr:colOff>203200</xdr:colOff>
      <xdr:row>17</xdr:row>
      <xdr:rowOff>34861</xdr:rowOff>
    </xdr:to>
    <xdr:sp macro="" textlink="">
      <xdr:nvSpPr>
        <xdr:cNvPr id="460" name="楕円 459"/>
        <xdr:cNvSpPr/>
      </xdr:nvSpPr>
      <xdr:spPr>
        <a:xfrm>
          <a:off x="14351000" y="2847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17</xdr:row>
      <xdr:rowOff>19638</xdr:rowOff>
    </xdr:from>
    <xdr:ext cx="762000" cy="259045"/>
    <xdr:sp macro="" textlink="">
      <xdr:nvSpPr>
        <xdr:cNvPr id="461" name="テキスト ボックス 460"/>
        <xdr:cNvSpPr txBox="1"/>
      </xdr:nvSpPr>
      <xdr:spPr>
        <a:xfrm>
          <a:off x="14020800" y="29342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81788</xdr:rowOff>
    </xdr:from>
    <xdr:to>
      <xdr:col>64</xdr:col>
      <xdr:colOff>152400</xdr:colOff>
      <xdr:row>17</xdr:row>
      <xdr:rowOff>11938</xdr:rowOff>
    </xdr:to>
    <xdr:sp macro="" textlink="">
      <xdr:nvSpPr>
        <xdr:cNvPr id="462" name="楕円 461"/>
        <xdr:cNvSpPr/>
      </xdr:nvSpPr>
      <xdr:spPr>
        <a:xfrm>
          <a:off x="13462000" y="2824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168165</xdr:rowOff>
    </xdr:from>
    <xdr:ext cx="762000" cy="259045"/>
    <xdr:sp macro="" textlink="">
      <xdr:nvSpPr>
        <xdr:cNvPr id="463" name="テキスト ボックス 462"/>
        <xdr:cNvSpPr txBox="1"/>
      </xdr:nvSpPr>
      <xdr:spPr>
        <a:xfrm>
          <a:off x="13131800" y="2911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佐賀県有田町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19,501
19,353
65.85
15,128,198
14,699,398
308,220
5,846,855
11,225,123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前年度比</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1.6</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ポイントの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26.7</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％と</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なり</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、類似団体平均</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より高い水準で推移している。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決算額は対前年度比で</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114</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百万円となっており、より一層の行政事務の効率化を推進しながら人件費の削減に努めていく。</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165100</xdr:rowOff>
    </xdr:from>
    <xdr:to>
      <xdr:col>24</xdr:col>
      <xdr:colOff>25400</xdr:colOff>
      <xdr:row>40</xdr:row>
      <xdr:rowOff>50800</xdr:rowOff>
    </xdr:to>
    <xdr:cxnSp macro="">
      <xdr:nvCxnSpPr>
        <xdr:cNvPr id="61" name="直線コネクタ 60"/>
        <xdr:cNvCxnSpPr/>
      </xdr:nvCxnSpPr>
      <xdr:spPr>
        <a:xfrm flipV="1">
          <a:off x="4826000" y="5651500"/>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22877</xdr:rowOff>
    </xdr:from>
    <xdr:ext cx="762000" cy="259045"/>
    <xdr:sp macro="" textlink="">
      <xdr:nvSpPr>
        <xdr:cNvPr id="62" name="人件費最小値テキスト"/>
        <xdr:cNvSpPr txBox="1"/>
      </xdr:nvSpPr>
      <xdr:spPr>
        <a:xfrm>
          <a:off x="49149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50800</xdr:rowOff>
    </xdr:from>
    <xdr:to>
      <xdr:col>24</xdr:col>
      <xdr:colOff>114300</xdr:colOff>
      <xdr:row>40</xdr:row>
      <xdr:rowOff>50800</xdr:rowOff>
    </xdr:to>
    <xdr:cxnSp macro="">
      <xdr:nvCxnSpPr>
        <xdr:cNvPr id="63" name="直線コネクタ 62"/>
        <xdr:cNvCxnSpPr/>
      </xdr:nvCxnSpPr>
      <xdr:spPr>
        <a:xfrm>
          <a:off x="4737100" y="6908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80027</xdr:rowOff>
    </xdr:from>
    <xdr:ext cx="762000" cy="259045"/>
    <xdr:sp macro="" textlink="">
      <xdr:nvSpPr>
        <xdr:cNvPr id="64" name="人件費最大値テキスト"/>
        <xdr:cNvSpPr txBox="1"/>
      </xdr:nvSpPr>
      <xdr:spPr>
        <a:xfrm>
          <a:off x="4914900" y="539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165100</xdr:rowOff>
    </xdr:from>
    <xdr:to>
      <xdr:col>24</xdr:col>
      <xdr:colOff>114300</xdr:colOff>
      <xdr:row>32</xdr:row>
      <xdr:rowOff>165100</xdr:rowOff>
    </xdr:to>
    <xdr:cxnSp macro="">
      <xdr:nvCxnSpPr>
        <xdr:cNvPr id="65" name="直線コネクタ 64"/>
        <xdr:cNvCxnSpPr/>
      </xdr:nvCxnSpPr>
      <xdr:spPr>
        <a:xfrm>
          <a:off x="4737100" y="5651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39370</xdr:rowOff>
    </xdr:from>
    <xdr:to>
      <xdr:col>24</xdr:col>
      <xdr:colOff>25400</xdr:colOff>
      <xdr:row>35</xdr:row>
      <xdr:rowOff>161290</xdr:rowOff>
    </xdr:to>
    <xdr:cxnSp macro="">
      <xdr:nvCxnSpPr>
        <xdr:cNvPr id="66" name="直線コネクタ 65"/>
        <xdr:cNvCxnSpPr/>
      </xdr:nvCxnSpPr>
      <xdr:spPr>
        <a:xfrm>
          <a:off x="3987800" y="6040120"/>
          <a:ext cx="8382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27957</xdr:rowOff>
    </xdr:from>
    <xdr:ext cx="762000" cy="259045"/>
    <xdr:sp macro="" textlink="">
      <xdr:nvSpPr>
        <xdr:cNvPr id="67" name="人件費平均値テキスト"/>
        <xdr:cNvSpPr txBox="1"/>
      </xdr:nvSpPr>
      <xdr:spPr>
        <a:xfrm>
          <a:off x="4914900" y="58572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11430</xdr:rowOff>
    </xdr:from>
    <xdr:to>
      <xdr:col>24</xdr:col>
      <xdr:colOff>76200</xdr:colOff>
      <xdr:row>35</xdr:row>
      <xdr:rowOff>113030</xdr:rowOff>
    </xdr:to>
    <xdr:sp macro="" textlink="">
      <xdr:nvSpPr>
        <xdr:cNvPr id="68" name="フローチャート: 判断 67"/>
        <xdr:cNvSpPr/>
      </xdr:nvSpPr>
      <xdr:spPr>
        <a:xfrm>
          <a:off x="4775200" y="6012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39370</xdr:rowOff>
    </xdr:from>
    <xdr:to>
      <xdr:col>19</xdr:col>
      <xdr:colOff>187325</xdr:colOff>
      <xdr:row>35</xdr:row>
      <xdr:rowOff>77470</xdr:rowOff>
    </xdr:to>
    <xdr:cxnSp macro="">
      <xdr:nvCxnSpPr>
        <xdr:cNvPr id="69" name="直線コネクタ 68"/>
        <xdr:cNvCxnSpPr/>
      </xdr:nvCxnSpPr>
      <xdr:spPr>
        <a:xfrm flipV="1">
          <a:off x="3098800" y="604012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33</xdr:row>
      <xdr:rowOff>148590</xdr:rowOff>
    </xdr:from>
    <xdr:to>
      <xdr:col>20</xdr:col>
      <xdr:colOff>38100</xdr:colOff>
      <xdr:row>34</xdr:row>
      <xdr:rowOff>78740</xdr:rowOff>
    </xdr:to>
    <xdr:sp macro="" textlink="">
      <xdr:nvSpPr>
        <xdr:cNvPr id="70" name="フローチャート: 判断 69"/>
        <xdr:cNvSpPr/>
      </xdr:nvSpPr>
      <xdr:spPr>
        <a:xfrm>
          <a:off x="3937000" y="5806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32</xdr:row>
      <xdr:rowOff>88917</xdr:rowOff>
    </xdr:from>
    <xdr:ext cx="736600" cy="259045"/>
    <xdr:sp macro="" textlink="">
      <xdr:nvSpPr>
        <xdr:cNvPr id="71" name="テキスト ボックス 70"/>
        <xdr:cNvSpPr txBox="1"/>
      </xdr:nvSpPr>
      <xdr:spPr>
        <a:xfrm>
          <a:off x="3606800" y="55753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34</xdr:row>
      <xdr:rowOff>149860</xdr:rowOff>
    </xdr:from>
    <xdr:to>
      <xdr:col>15</xdr:col>
      <xdr:colOff>98425</xdr:colOff>
      <xdr:row>35</xdr:row>
      <xdr:rowOff>77470</xdr:rowOff>
    </xdr:to>
    <xdr:cxnSp macro="">
      <xdr:nvCxnSpPr>
        <xdr:cNvPr id="72" name="直線コネクタ 71"/>
        <xdr:cNvCxnSpPr/>
      </xdr:nvCxnSpPr>
      <xdr:spPr>
        <a:xfrm>
          <a:off x="2209800" y="597916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33</xdr:row>
      <xdr:rowOff>156210</xdr:rowOff>
    </xdr:from>
    <xdr:to>
      <xdr:col>15</xdr:col>
      <xdr:colOff>149225</xdr:colOff>
      <xdr:row>34</xdr:row>
      <xdr:rowOff>86360</xdr:rowOff>
    </xdr:to>
    <xdr:sp macro="" textlink="">
      <xdr:nvSpPr>
        <xdr:cNvPr id="73" name="フローチャート: 判断 72"/>
        <xdr:cNvSpPr/>
      </xdr:nvSpPr>
      <xdr:spPr>
        <a:xfrm>
          <a:off x="3048000" y="5814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32</xdr:row>
      <xdr:rowOff>96537</xdr:rowOff>
    </xdr:from>
    <xdr:ext cx="762000" cy="259045"/>
    <xdr:sp macro="" textlink="">
      <xdr:nvSpPr>
        <xdr:cNvPr id="74" name="テキスト ボックス 73"/>
        <xdr:cNvSpPr txBox="1"/>
      </xdr:nvSpPr>
      <xdr:spPr>
        <a:xfrm>
          <a:off x="2717800" y="5582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34</xdr:row>
      <xdr:rowOff>88900</xdr:rowOff>
    </xdr:from>
    <xdr:to>
      <xdr:col>11</xdr:col>
      <xdr:colOff>9525</xdr:colOff>
      <xdr:row>34</xdr:row>
      <xdr:rowOff>149860</xdr:rowOff>
    </xdr:to>
    <xdr:cxnSp macro="">
      <xdr:nvCxnSpPr>
        <xdr:cNvPr id="75" name="直線コネクタ 74"/>
        <xdr:cNvCxnSpPr/>
      </xdr:nvCxnSpPr>
      <xdr:spPr>
        <a:xfrm>
          <a:off x="1320800" y="591820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33</xdr:row>
      <xdr:rowOff>148590</xdr:rowOff>
    </xdr:from>
    <xdr:to>
      <xdr:col>11</xdr:col>
      <xdr:colOff>60325</xdr:colOff>
      <xdr:row>34</xdr:row>
      <xdr:rowOff>78740</xdr:rowOff>
    </xdr:to>
    <xdr:sp macro="" textlink="">
      <xdr:nvSpPr>
        <xdr:cNvPr id="76" name="フローチャート: 判断 75"/>
        <xdr:cNvSpPr/>
      </xdr:nvSpPr>
      <xdr:spPr>
        <a:xfrm>
          <a:off x="2159000" y="5806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32</xdr:row>
      <xdr:rowOff>88917</xdr:rowOff>
    </xdr:from>
    <xdr:ext cx="762000" cy="259045"/>
    <xdr:sp macro="" textlink="">
      <xdr:nvSpPr>
        <xdr:cNvPr id="77" name="テキスト ボックス 76"/>
        <xdr:cNvSpPr txBox="1"/>
      </xdr:nvSpPr>
      <xdr:spPr>
        <a:xfrm>
          <a:off x="1828800" y="5575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0</xdr:rowOff>
    </xdr:from>
    <xdr:to>
      <xdr:col>6</xdr:col>
      <xdr:colOff>171450</xdr:colOff>
      <xdr:row>34</xdr:row>
      <xdr:rowOff>101600</xdr:rowOff>
    </xdr:to>
    <xdr:sp macro="" textlink="">
      <xdr:nvSpPr>
        <xdr:cNvPr id="78" name="フローチャート: 判断 77"/>
        <xdr:cNvSpPr/>
      </xdr:nvSpPr>
      <xdr:spPr>
        <a:xfrm>
          <a:off x="1270000" y="582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32</xdr:row>
      <xdr:rowOff>111777</xdr:rowOff>
    </xdr:from>
    <xdr:ext cx="762000" cy="259045"/>
    <xdr:sp macro="" textlink="">
      <xdr:nvSpPr>
        <xdr:cNvPr id="79" name="テキスト ボックス 78"/>
        <xdr:cNvSpPr txBox="1"/>
      </xdr:nvSpPr>
      <xdr:spPr>
        <a:xfrm>
          <a:off x="939800" y="559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110490</xdr:rowOff>
    </xdr:from>
    <xdr:to>
      <xdr:col>24</xdr:col>
      <xdr:colOff>76200</xdr:colOff>
      <xdr:row>36</xdr:row>
      <xdr:rowOff>40640</xdr:rowOff>
    </xdr:to>
    <xdr:sp macro="" textlink="">
      <xdr:nvSpPr>
        <xdr:cNvPr id="85" name="楕円 84"/>
        <xdr:cNvSpPr/>
      </xdr:nvSpPr>
      <xdr:spPr>
        <a:xfrm>
          <a:off x="4775200" y="6111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82567</xdr:rowOff>
    </xdr:from>
    <xdr:ext cx="762000" cy="259045"/>
    <xdr:sp macro="" textlink="">
      <xdr:nvSpPr>
        <xdr:cNvPr id="86" name="人件費該当値テキスト"/>
        <xdr:cNvSpPr txBox="1"/>
      </xdr:nvSpPr>
      <xdr:spPr>
        <a:xfrm>
          <a:off x="4914900" y="6083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34</xdr:row>
      <xdr:rowOff>160020</xdr:rowOff>
    </xdr:from>
    <xdr:to>
      <xdr:col>20</xdr:col>
      <xdr:colOff>38100</xdr:colOff>
      <xdr:row>35</xdr:row>
      <xdr:rowOff>90170</xdr:rowOff>
    </xdr:to>
    <xdr:sp macro="" textlink="">
      <xdr:nvSpPr>
        <xdr:cNvPr id="87" name="楕円 86"/>
        <xdr:cNvSpPr/>
      </xdr:nvSpPr>
      <xdr:spPr>
        <a:xfrm>
          <a:off x="3937000" y="5989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74947</xdr:rowOff>
    </xdr:from>
    <xdr:ext cx="736600" cy="259045"/>
    <xdr:sp macro="" textlink="">
      <xdr:nvSpPr>
        <xdr:cNvPr id="88" name="テキスト ボックス 87"/>
        <xdr:cNvSpPr txBox="1"/>
      </xdr:nvSpPr>
      <xdr:spPr>
        <a:xfrm>
          <a:off x="3606800" y="6075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26670</xdr:rowOff>
    </xdr:from>
    <xdr:to>
      <xdr:col>15</xdr:col>
      <xdr:colOff>149225</xdr:colOff>
      <xdr:row>35</xdr:row>
      <xdr:rowOff>128270</xdr:rowOff>
    </xdr:to>
    <xdr:sp macro="" textlink="">
      <xdr:nvSpPr>
        <xdr:cNvPr id="89" name="楕円 88"/>
        <xdr:cNvSpPr/>
      </xdr:nvSpPr>
      <xdr:spPr>
        <a:xfrm>
          <a:off x="3048000" y="6027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113047</xdr:rowOff>
    </xdr:from>
    <xdr:ext cx="762000" cy="259045"/>
    <xdr:sp macro="" textlink="">
      <xdr:nvSpPr>
        <xdr:cNvPr id="90" name="テキスト ボックス 89"/>
        <xdr:cNvSpPr txBox="1"/>
      </xdr:nvSpPr>
      <xdr:spPr>
        <a:xfrm>
          <a:off x="2717800" y="6113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34</xdr:row>
      <xdr:rowOff>99060</xdr:rowOff>
    </xdr:from>
    <xdr:to>
      <xdr:col>11</xdr:col>
      <xdr:colOff>60325</xdr:colOff>
      <xdr:row>35</xdr:row>
      <xdr:rowOff>29210</xdr:rowOff>
    </xdr:to>
    <xdr:sp macro="" textlink="">
      <xdr:nvSpPr>
        <xdr:cNvPr id="91" name="楕円 90"/>
        <xdr:cNvSpPr/>
      </xdr:nvSpPr>
      <xdr:spPr>
        <a:xfrm>
          <a:off x="2159000" y="5928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13987</xdr:rowOff>
    </xdr:from>
    <xdr:ext cx="762000" cy="259045"/>
    <xdr:sp macro="" textlink="">
      <xdr:nvSpPr>
        <xdr:cNvPr id="92" name="テキスト ボックス 91"/>
        <xdr:cNvSpPr txBox="1"/>
      </xdr:nvSpPr>
      <xdr:spPr>
        <a:xfrm>
          <a:off x="1828800" y="6014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38100</xdr:rowOff>
    </xdr:from>
    <xdr:to>
      <xdr:col>6</xdr:col>
      <xdr:colOff>171450</xdr:colOff>
      <xdr:row>34</xdr:row>
      <xdr:rowOff>139700</xdr:rowOff>
    </xdr:to>
    <xdr:sp macro="" textlink="">
      <xdr:nvSpPr>
        <xdr:cNvPr id="93" name="楕円 92"/>
        <xdr:cNvSpPr/>
      </xdr:nvSpPr>
      <xdr:spPr>
        <a:xfrm>
          <a:off x="1270000" y="586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124477</xdr:rowOff>
    </xdr:from>
    <xdr:ext cx="762000" cy="259045"/>
    <xdr:sp macro="" textlink="">
      <xdr:nvSpPr>
        <xdr:cNvPr id="94" name="テキスト ボックス 93"/>
        <xdr:cNvSpPr txBox="1"/>
      </xdr:nvSpPr>
      <xdr:spPr>
        <a:xfrm>
          <a:off x="939800" y="595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前年度比▲</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0.8</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ポイントの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10.8</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％となり、類似団体平均を下回る水準を維持している。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決算額でみると対前年度比で</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百万円となって</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おり、</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そのおもな要因としては</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、会計年度任用職員制度の開始による臨時職員賃金の皆減</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であ</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今後も事務事業のさらなる効率化を推進しながら節減に努めていく。</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69850</xdr:rowOff>
    </xdr:from>
    <xdr:to>
      <xdr:col>85</xdr:col>
      <xdr:colOff>66675</xdr:colOff>
      <xdr:row>22</xdr:row>
      <xdr:rowOff>69850</xdr:rowOff>
    </xdr:to>
    <xdr:cxnSp macro="">
      <xdr:nvCxnSpPr>
        <xdr:cNvPr id="109" name="直線コネクタ 108"/>
        <xdr:cNvCxnSpPr/>
      </xdr:nvCxnSpPr>
      <xdr:spPr>
        <a:xfrm>
          <a:off x="12446000" y="3841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99077</xdr:rowOff>
    </xdr:from>
    <xdr:ext cx="508000" cy="259045"/>
    <xdr:sp macro="" textlink="">
      <xdr:nvSpPr>
        <xdr:cNvPr id="110" name="テキスト ボックス 109"/>
        <xdr:cNvSpPr txBox="1"/>
      </xdr:nvSpPr>
      <xdr:spPr>
        <a:xfrm>
          <a:off x="11938000" y="3699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127000</xdr:rowOff>
    </xdr:from>
    <xdr:to>
      <xdr:col>85</xdr:col>
      <xdr:colOff>66675</xdr:colOff>
      <xdr:row>20</xdr:row>
      <xdr:rowOff>127000</xdr:rowOff>
    </xdr:to>
    <xdr:cxnSp macro="">
      <xdr:nvCxnSpPr>
        <xdr:cNvPr id="111" name="直線コネクタ 110"/>
        <xdr:cNvCxnSpPr/>
      </xdr:nvCxnSpPr>
      <xdr:spPr>
        <a:xfrm>
          <a:off x="12446000" y="3556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156227</xdr:rowOff>
    </xdr:from>
    <xdr:ext cx="508000" cy="259045"/>
    <xdr:sp macro="" textlink="">
      <xdr:nvSpPr>
        <xdr:cNvPr id="112" name="テキスト ボックス 111"/>
        <xdr:cNvSpPr txBox="1"/>
      </xdr:nvSpPr>
      <xdr:spPr>
        <a:xfrm>
          <a:off x="11938000" y="3413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12700</xdr:rowOff>
    </xdr:from>
    <xdr:to>
      <xdr:col>85</xdr:col>
      <xdr:colOff>66675</xdr:colOff>
      <xdr:row>19</xdr:row>
      <xdr:rowOff>12700</xdr:rowOff>
    </xdr:to>
    <xdr:cxnSp macro="">
      <xdr:nvCxnSpPr>
        <xdr:cNvPr id="113" name="直線コネクタ 112"/>
        <xdr:cNvCxnSpPr/>
      </xdr:nvCxnSpPr>
      <xdr:spPr>
        <a:xfrm>
          <a:off x="12446000" y="3270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41927</xdr:rowOff>
    </xdr:from>
    <xdr:ext cx="508000" cy="259045"/>
    <xdr:sp macro="" textlink="">
      <xdr:nvSpPr>
        <xdr:cNvPr id="114" name="テキスト ボックス 113"/>
        <xdr:cNvSpPr txBox="1"/>
      </xdr:nvSpPr>
      <xdr:spPr>
        <a:xfrm>
          <a:off x="11938000" y="3128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5" name="直線コネクタ 114"/>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6" name="テキスト ボックス 115"/>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127000</xdr:rowOff>
    </xdr:from>
    <xdr:to>
      <xdr:col>85</xdr:col>
      <xdr:colOff>66675</xdr:colOff>
      <xdr:row>15</xdr:row>
      <xdr:rowOff>127000</xdr:rowOff>
    </xdr:to>
    <xdr:cxnSp macro="">
      <xdr:nvCxnSpPr>
        <xdr:cNvPr id="117" name="直線コネクタ 116"/>
        <xdr:cNvCxnSpPr/>
      </xdr:nvCxnSpPr>
      <xdr:spPr>
        <a:xfrm>
          <a:off x="12446000" y="2698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156227</xdr:rowOff>
    </xdr:from>
    <xdr:ext cx="508000" cy="259045"/>
    <xdr:sp macro="" textlink="">
      <xdr:nvSpPr>
        <xdr:cNvPr id="118" name="テキスト ボックス 117"/>
        <xdr:cNvSpPr txBox="1"/>
      </xdr:nvSpPr>
      <xdr:spPr>
        <a:xfrm>
          <a:off x="11938000" y="2556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12700</xdr:rowOff>
    </xdr:from>
    <xdr:to>
      <xdr:col>85</xdr:col>
      <xdr:colOff>66675</xdr:colOff>
      <xdr:row>14</xdr:row>
      <xdr:rowOff>12700</xdr:rowOff>
    </xdr:to>
    <xdr:cxnSp macro="">
      <xdr:nvCxnSpPr>
        <xdr:cNvPr id="119" name="直線コネクタ 118"/>
        <xdr:cNvCxnSpPr/>
      </xdr:nvCxnSpPr>
      <xdr:spPr>
        <a:xfrm>
          <a:off x="12446000" y="241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41927</xdr:rowOff>
    </xdr:from>
    <xdr:ext cx="508000" cy="259045"/>
    <xdr:sp macro="" textlink="">
      <xdr:nvSpPr>
        <xdr:cNvPr id="120" name="テキスト ボックス 119"/>
        <xdr:cNvSpPr txBox="1"/>
      </xdr:nvSpPr>
      <xdr:spPr>
        <a:xfrm>
          <a:off x="11938000" y="227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69850</xdr:rowOff>
    </xdr:from>
    <xdr:to>
      <xdr:col>85</xdr:col>
      <xdr:colOff>66675</xdr:colOff>
      <xdr:row>12</xdr:row>
      <xdr:rowOff>69850</xdr:rowOff>
    </xdr:to>
    <xdr:cxnSp macro="">
      <xdr:nvCxnSpPr>
        <xdr:cNvPr id="121" name="直線コネクタ 120"/>
        <xdr:cNvCxnSpPr/>
      </xdr:nvCxnSpPr>
      <xdr:spPr>
        <a:xfrm>
          <a:off x="12446000" y="2127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99077</xdr:rowOff>
    </xdr:from>
    <xdr:ext cx="508000" cy="259045"/>
    <xdr:sp macro="" textlink="">
      <xdr:nvSpPr>
        <xdr:cNvPr id="122" name="テキスト ボックス 121"/>
        <xdr:cNvSpPr txBox="1"/>
      </xdr:nvSpPr>
      <xdr:spPr>
        <a:xfrm>
          <a:off x="11938000" y="1985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3" name="直線コネクタ 122"/>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4" name="テキスト ボックス 123"/>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5"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41275</xdr:rowOff>
    </xdr:from>
    <xdr:to>
      <xdr:col>82</xdr:col>
      <xdr:colOff>107950</xdr:colOff>
      <xdr:row>21</xdr:row>
      <xdr:rowOff>69850</xdr:rowOff>
    </xdr:to>
    <xdr:cxnSp macro="">
      <xdr:nvCxnSpPr>
        <xdr:cNvPr id="126" name="直線コネクタ 125"/>
        <xdr:cNvCxnSpPr/>
      </xdr:nvCxnSpPr>
      <xdr:spPr>
        <a:xfrm flipV="1">
          <a:off x="16510000" y="2270125"/>
          <a:ext cx="0" cy="14001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41927</xdr:rowOff>
    </xdr:from>
    <xdr:ext cx="762000" cy="259045"/>
    <xdr:sp macro="" textlink="">
      <xdr:nvSpPr>
        <xdr:cNvPr id="127" name="物件費最小値テキスト"/>
        <xdr:cNvSpPr txBox="1"/>
      </xdr:nvSpPr>
      <xdr:spPr>
        <a:xfrm>
          <a:off x="16598900" y="364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69850</xdr:rowOff>
    </xdr:from>
    <xdr:to>
      <xdr:col>82</xdr:col>
      <xdr:colOff>196850</xdr:colOff>
      <xdr:row>21</xdr:row>
      <xdr:rowOff>69850</xdr:rowOff>
    </xdr:to>
    <xdr:cxnSp macro="">
      <xdr:nvCxnSpPr>
        <xdr:cNvPr id="128" name="直線コネクタ 127"/>
        <xdr:cNvCxnSpPr/>
      </xdr:nvCxnSpPr>
      <xdr:spPr>
        <a:xfrm>
          <a:off x="16421100" y="3670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127652</xdr:rowOff>
    </xdr:from>
    <xdr:ext cx="762000" cy="259045"/>
    <xdr:sp macro="" textlink="">
      <xdr:nvSpPr>
        <xdr:cNvPr id="129" name="物件費最大値テキスト"/>
        <xdr:cNvSpPr txBox="1"/>
      </xdr:nvSpPr>
      <xdr:spPr>
        <a:xfrm>
          <a:off x="16598900" y="2013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41275</xdr:rowOff>
    </xdr:from>
    <xdr:to>
      <xdr:col>82</xdr:col>
      <xdr:colOff>196850</xdr:colOff>
      <xdr:row>13</xdr:row>
      <xdr:rowOff>41275</xdr:rowOff>
    </xdr:to>
    <xdr:cxnSp macro="">
      <xdr:nvCxnSpPr>
        <xdr:cNvPr id="130" name="直線コネクタ 129"/>
        <xdr:cNvCxnSpPr/>
      </xdr:nvCxnSpPr>
      <xdr:spPr>
        <a:xfrm>
          <a:off x="16421100" y="2270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12700</xdr:rowOff>
    </xdr:from>
    <xdr:to>
      <xdr:col>82</xdr:col>
      <xdr:colOff>107950</xdr:colOff>
      <xdr:row>15</xdr:row>
      <xdr:rowOff>88900</xdr:rowOff>
    </xdr:to>
    <xdr:cxnSp macro="">
      <xdr:nvCxnSpPr>
        <xdr:cNvPr id="131" name="直線コネクタ 130"/>
        <xdr:cNvCxnSpPr/>
      </xdr:nvCxnSpPr>
      <xdr:spPr>
        <a:xfrm flipV="1">
          <a:off x="15671800" y="258445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86377</xdr:rowOff>
    </xdr:from>
    <xdr:ext cx="762000" cy="259045"/>
    <xdr:sp macro="" textlink="">
      <xdr:nvSpPr>
        <xdr:cNvPr id="132" name="物件費平均値テキスト"/>
        <xdr:cNvSpPr txBox="1"/>
      </xdr:nvSpPr>
      <xdr:spPr>
        <a:xfrm>
          <a:off x="16598900" y="2829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114300</xdr:rowOff>
    </xdr:from>
    <xdr:to>
      <xdr:col>82</xdr:col>
      <xdr:colOff>158750</xdr:colOff>
      <xdr:row>17</xdr:row>
      <xdr:rowOff>44450</xdr:rowOff>
    </xdr:to>
    <xdr:sp macro="" textlink="">
      <xdr:nvSpPr>
        <xdr:cNvPr id="133" name="フローチャート: 判断 132"/>
        <xdr:cNvSpPr/>
      </xdr:nvSpPr>
      <xdr:spPr>
        <a:xfrm>
          <a:off x="16459200" y="285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88900</xdr:rowOff>
    </xdr:from>
    <xdr:to>
      <xdr:col>78</xdr:col>
      <xdr:colOff>69850</xdr:colOff>
      <xdr:row>15</xdr:row>
      <xdr:rowOff>136525</xdr:rowOff>
    </xdr:to>
    <xdr:cxnSp macro="">
      <xdr:nvCxnSpPr>
        <xdr:cNvPr id="134" name="直線コネクタ 133"/>
        <xdr:cNvCxnSpPr/>
      </xdr:nvCxnSpPr>
      <xdr:spPr>
        <a:xfrm flipV="1">
          <a:off x="14782800" y="2660650"/>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18</xdr:row>
      <xdr:rowOff>104775</xdr:rowOff>
    </xdr:from>
    <xdr:to>
      <xdr:col>78</xdr:col>
      <xdr:colOff>120650</xdr:colOff>
      <xdr:row>19</xdr:row>
      <xdr:rowOff>34925</xdr:rowOff>
    </xdr:to>
    <xdr:sp macro="" textlink="">
      <xdr:nvSpPr>
        <xdr:cNvPr id="135" name="フローチャート: 判断 134"/>
        <xdr:cNvSpPr/>
      </xdr:nvSpPr>
      <xdr:spPr>
        <a:xfrm>
          <a:off x="15621000" y="3190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19</xdr:row>
      <xdr:rowOff>19702</xdr:rowOff>
    </xdr:from>
    <xdr:ext cx="736600" cy="259045"/>
    <xdr:sp macro="" textlink="">
      <xdr:nvSpPr>
        <xdr:cNvPr id="136" name="テキスト ボックス 135"/>
        <xdr:cNvSpPr txBox="1"/>
      </xdr:nvSpPr>
      <xdr:spPr>
        <a:xfrm>
          <a:off x="15290800" y="32772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136525</xdr:rowOff>
    </xdr:from>
    <xdr:to>
      <xdr:col>73</xdr:col>
      <xdr:colOff>180975</xdr:colOff>
      <xdr:row>16</xdr:row>
      <xdr:rowOff>60325</xdr:rowOff>
    </xdr:to>
    <xdr:cxnSp macro="">
      <xdr:nvCxnSpPr>
        <xdr:cNvPr id="137" name="直線コネクタ 136"/>
        <xdr:cNvCxnSpPr/>
      </xdr:nvCxnSpPr>
      <xdr:spPr>
        <a:xfrm flipV="1">
          <a:off x="13893800" y="2708275"/>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18</xdr:row>
      <xdr:rowOff>57150</xdr:rowOff>
    </xdr:from>
    <xdr:to>
      <xdr:col>74</xdr:col>
      <xdr:colOff>31750</xdr:colOff>
      <xdr:row>18</xdr:row>
      <xdr:rowOff>158750</xdr:rowOff>
    </xdr:to>
    <xdr:sp macro="" textlink="">
      <xdr:nvSpPr>
        <xdr:cNvPr id="138" name="フローチャート: 判断 137"/>
        <xdr:cNvSpPr/>
      </xdr:nvSpPr>
      <xdr:spPr>
        <a:xfrm>
          <a:off x="14732000" y="3143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143527</xdr:rowOff>
    </xdr:from>
    <xdr:ext cx="762000" cy="259045"/>
    <xdr:sp macro="" textlink="">
      <xdr:nvSpPr>
        <xdr:cNvPr id="139" name="テキスト ボックス 138"/>
        <xdr:cNvSpPr txBox="1"/>
      </xdr:nvSpPr>
      <xdr:spPr>
        <a:xfrm>
          <a:off x="14401800" y="3229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22225</xdr:rowOff>
    </xdr:from>
    <xdr:to>
      <xdr:col>69</xdr:col>
      <xdr:colOff>92075</xdr:colOff>
      <xdr:row>16</xdr:row>
      <xdr:rowOff>60325</xdr:rowOff>
    </xdr:to>
    <xdr:cxnSp macro="">
      <xdr:nvCxnSpPr>
        <xdr:cNvPr id="140" name="直線コネクタ 139"/>
        <xdr:cNvCxnSpPr/>
      </xdr:nvCxnSpPr>
      <xdr:spPr>
        <a:xfrm>
          <a:off x="13004800" y="276542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18</xdr:row>
      <xdr:rowOff>38100</xdr:rowOff>
    </xdr:from>
    <xdr:to>
      <xdr:col>69</xdr:col>
      <xdr:colOff>142875</xdr:colOff>
      <xdr:row>18</xdr:row>
      <xdr:rowOff>139700</xdr:rowOff>
    </xdr:to>
    <xdr:sp macro="" textlink="">
      <xdr:nvSpPr>
        <xdr:cNvPr id="141" name="フローチャート: 判断 140"/>
        <xdr:cNvSpPr/>
      </xdr:nvSpPr>
      <xdr:spPr>
        <a:xfrm>
          <a:off x="13843000" y="312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124477</xdr:rowOff>
    </xdr:from>
    <xdr:ext cx="762000" cy="259045"/>
    <xdr:sp macro="" textlink="">
      <xdr:nvSpPr>
        <xdr:cNvPr id="142" name="テキスト ボックス 141"/>
        <xdr:cNvSpPr txBox="1"/>
      </xdr:nvSpPr>
      <xdr:spPr>
        <a:xfrm>
          <a:off x="13512800" y="321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18</xdr:row>
      <xdr:rowOff>19050</xdr:rowOff>
    </xdr:from>
    <xdr:to>
      <xdr:col>65</xdr:col>
      <xdr:colOff>53975</xdr:colOff>
      <xdr:row>18</xdr:row>
      <xdr:rowOff>120650</xdr:rowOff>
    </xdr:to>
    <xdr:sp macro="" textlink="">
      <xdr:nvSpPr>
        <xdr:cNvPr id="143" name="フローチャート: 判断 142"/>
        <xdr:cNvSpPr/>
      </xdr:nvSpPr>
      <xdr:spPr>
        <a:xfrm>
          <a:off x="12954000" y="3105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105427</xdr:rowOff>
    </xdr:from>
    <xdr:ext cx="762000" cy="259045"/>
    <xdr:sp macro="" textlink="">
      <xdr:nvSpPr>
        <xdr:cNvPr id="144" name="テキスト ボックス 143"/>
        <xdr:cNvSpPr txBox="1"/>
      </xdr:nvSpPr>
      <xdr:spPr>
        <a:xfrm>
          <a:off x="12623800" y="3191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5" name="テキスト ボックス 144"/>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6" name="テキスト ボックス 145"/>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7" name="テキスト ボックス 146"/>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8" name="テキスト ボックス 147"/>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9" name="テキスト ボックス 148"/>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133350</xdr:rowOff>
    </xdr:from>
    <xdr:to>
      <xdr:col>82</xdr:col>
      <xdr:colOff>158750</xdr:colOff>
      <xdr:row>15</xdr:row>
      <xdr:rowOff>63500</xdr:rowOff>
    </xdr:to>
    <xdr:sp macro="" textlink="">
      <xdr:nvSpPr>
        <xdr:cNvPr id="150" name="楕円 149"/>
        <xdr:cNvSpPr/>
      </xdr:nvSpPr>
      <xdr:spPr>
        <a:xfrm>
          <a:off x="16459200" y="2533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13</xdr:row>
      <xdr:rowOff>149877</xdr:rowOff>
    </xdr:from>
    <xdr:ext cx="762000" cy="259045"/>
    <xdr:sp macro="" textlink="">
      <xdr:nvSpPr>
        <xdr:cNvPr id="151" name="物件費該当値テキスト"/>
        <xdr:cNvSpPr txBox="1"/>
      </xdr:nvSpPr>
      <xdr:spPr>
        <a:xfrm>
          <a:off x="16598900" y="2378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38100</xdr:rowOff>
    </xdr:from>
    <xdr:to>
      <xdr:col>78</xdr:col>
      <xdr:colOff>120650</xdr:colOff>
      <xdr:row>15</xdr:row>
      <xdr:rowOff>139700</xdr:rowOff>
    </xdr:to>
    <xdr:sp macro="" textlink="">
      <xdr:nvSpPr>
        <xdr:cNvPr id="152" name="楕円 151"/>
        <xdr:cNvSpPr/>
      </xdr:nvSpPr>
      <xdr:spPr>
        <a:xfrm>
          <a:off x="15621000" y="2609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149877</xdr:rowOff>
    </xdr:from>
    <xdr:ext cx="736600" cy="259045"/>
    <xdr:sp macro="" textlink="">
      <xdr:nvSpPr>
        <xdr:cNvPr id="153" name="テキスト ボックス 152"/>
        <xdr:cNvSpPr txBox="1"/>
      </xdr:nvSpPr>
      <xdr:spPr>
        <a:xfrm>
          <a:off x="15290800" y="2378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85725</xdr:rowOff>
    </xdr:from>
    <xdr:to>
      <xdr:col>74</xdr:col>
      <xdr:colOff>31750</xdr:colOff>
      <xdr:row>16</xdr:row>
      <xdr:rowOff>15875</xdr:rowOff>
    </xdr:to>
    <xdr:sp macro="" textlink="">
      <xdr:nvSpPr>
        <xdr:cNvPr id="154" name="楕円 153"/>
        <xdr:cNvSpPr/>
      </xdr:nvSpPr>
      <xdr:spPr>
        <a:xfrm>
          <a:off x="14732000" y="2657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26052</xdr:rowOff>
    </xdr:from>
    <xdr:ext cx="762000" cy="259045"/>
    <xdr:sp macro="" textlink="">
      <xdr:nvSpPr>
        <xdr:cNvPr id="155" name="テキスト ボックス 154"/>
        <xdr:cNvSpPr txBox="1"/>
      </xdr:nvSpPr>
      <xdr:spPr>
        <a:xfrm>
          <a:off x="14401800" y="2426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9525</xdr:rowOff>
    </xdr:from>
    <xdr:to>
      <xdr:col>69</xdr:col>
      <xdr:colOff>142875</xdr:colOff>
      <xdr:row>16</xdr:row>
      <xdr:rowOff>111125</xdr:rowOff>
    </xdr:to>
    <xdr:sp macro="" textlink="">
      <xdr:nvSpPr>
        <xdr:cNvPr id="156" name="楕円 155"/>
        <xdr:cNvSpPr/>
      </xdr:nvSpPr>
      <xdr:spPr>
        <a:xfrm>
          <a:off x="13843000" y="2752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121302</xdr:rowOff>
    </xdr:from>
    <xdr:ext cx="762000" cy="259045"/>
    <xdr:sp macro="" textlink="">
      <xdr:nvSpPr>
        <xdr:cNvPr id="157" name="テキスト ボックス 156"/>
        <xdr:cNvSpPr txBox="1"/>
      </xdr:nvSpPr>
      <xdr:spPr>
        <a:xfrm>
          <a:off x="13512800" y="2521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142875</xdr:rowOff>
    </xdr:from>
    <xdr:to>
      <xdr:col>65</xdr:col>
      <xdr:colOff>53975</xdr:colOff>
      <xdr:row>16</xdr:row>
      <xdr:rowOff>73025</xdr:rowOff>
    </xdr:to>
    <xdr:sp macro="" textlink="">
      <xdr:nvSpPr>
        <xdr:cNvPr id="158" name="楕円 157"/>
        <xdr:cNvSpPr/>
      </xdr:nvSpPr>
      <xdr:spPr>
        <a:xfrm>
          <a:off x="12954000" y="2714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83202</xdr:rowOff>
    </xdr:from>
    <xdr:ext cx="762000" cy="259045"/>
    <xdr:sp macro="" textlink="">
      <xdr:nvSpPr>
        <xdr:cNvPr id="159" name="テキスト ボックス 158"/>
        <xdr:cNvSpPr txBox="1"/>
      </xdr:nvSpPr>
      <xdr:spPr>
        <a:xfrm>
          <a:off x="12623800" y="2483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60" name="正方形/長方形 159"/>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61" name="正方形/長方形 160"/>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2" name="正方形/長方形 161"/>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3" name="正方形/長方形 162"/>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4" name="正方形/長方形 163"/>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5" name="正方形/長方形 164"/>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6" name="正方形/長方形 165"/>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7" name="正方形/長方形 166"/>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8" name="正方形/長方形 167"/>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9" name="正方形/長方形 168"/>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70" name="テキスト ボックス 169"/>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前年度比</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1.4</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ポイントの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6.8</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％と</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なったものの</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、類似団体平均を</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上回った</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。今後も少子高齢化などの影響による増が見込まれ</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ており</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、注視していく必要がある。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決算額でみると対前年度比で</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197</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百万円となっており、そのおもな要因は</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施設型給付費等負担金</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２・３</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号）、</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保育所入所委託費</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の</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減など</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である。</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123825</xdr:colOff>
      <xdr:row>49</xdr:row>
      <xdr:rowOff>107950</xdr:rowOff>
    </xdr:from>
    <xdr:ext cx="298543" cy="225703"/>
    <xdr:sp macro="" textlink="">
      <xdr:nvSpPr>
        <xdr:cNvPr id="171" name="テキスト ボックス 170"/>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2" name="直線コネクタ 171"/>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3" name="テキスト ボックス 172"/>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4" name="直線コネクタ 173"/>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5" name="テキスト ボックス 174"/>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6" name="直線コネクタ 175"/>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7" name="テキスト ボックス 176"/>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8" name="直線コネクタ 177"/>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9" name="テキスト ボックス 178"/>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80" name="直線コネクタ 179"/>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81" name="テキスト ボックス 180"/>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82" name="直線コネクタ 181"/>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83" name="テキスト ボックス 182"/>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5" name="テキスト ボックス 184"/>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6"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114300</xdr:rowOff>
    </xdr:from>
    <xdr:to>
      <xdr:col>24</xdr:col>
      <xdr:colOff>25400</xdr:colOff>
      <xdr:row>61</xdr:row>
      <xdr:rowOff>107950</xdr:rowOff>
    </xdr:to>
    <xdr:cxnSp macro="">
      <xdr:nvCxnSpPr>
        <xdr:cNvPr id="187" name="直線コネクタ 186"/>
        <xdr:cNvCxnSpPr/>
      </xdr:nvCxnSpPr>
      <xdr:spPr>
        <a:xfrm flipV="1">
          <a:off x="4826000" y="9029700"/>
          <a:ext cx="0" cy="1536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80027</xdr:rowOff>
    </xdr:from>
    <xdr:ext cx="762000" cy="259045"/>
    <xdr:sp macro="" textlink="">
      <xdr:nvSpPr>
        <xdr:cNvPr id="188" name="扶助費最小値テキスト"/>
        <xdr:cNvSpPr txBox="1"/>
      </xdr:nvSpPr>
      <xdr:spPr>
        <a:xfrm>
          <a:off x="49149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107950</xdr:rowOff>
    </xdr:from>
    <xdr:to>
      <xdr:col>24</xdr:col>
      <xdr:colOff>114300</xdr:colOff>
      <xdr:row>61</xdr:row>
      <xdr:rowOff>107950</xdr:rowOff>
    </xdr:to>
    <xdr:cxnSp macro="">
      <xdr:nvCxnSpPr>
        <xdr:cNvPr id="189" name="直線コネクタ 188"/>
        <xdr:cNvCxnSpPr/>
      </xdr:nvCxnSpPr>
      <xdr:spPr>
        <a:xfrm>
          <a:off x="4737100" y="10566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29227</xdr:rowOff>
    </xdr:from>
    <xdr:ext cx="762000" cy="259045"/>
    <xdr:sp macro="" textlink="">
      <xdr:nvSpPr>
        <xdr:cNvPr id="190" name="扶助費最大値テキスト"/>
        <xdr:cNvSpPr txBox="1"/>
      </xdr:nvSpPr>
      <xdr:spPr>
        <a:xfrm>
          <a:off x="4914900" y="877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114300</xdr:rowOff>
    </xdr:from>
    <xdr:to>
      <xdr:col>24</xdr:col>
      <xdr:colOff>114300</xdr:colOff>
      <xdr:row>52</xdr:row>
      <xdr:rowOff>114300</xdr:rowOff>
    </xdr:to>
    <xdr:cxnSp macro="">
      <xdr:nvCxnSpPr>
        <xdr:cNvPr id="191" name="直線コネクタ 190"/>
        <xdr:cNvCxnSpPr/>
      </xdr:nvCxnSpPr>
      <xdr:spPr>
        <a:xfrm>
          <a:off x="4737100" y="9029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133350</xdr:rowOff>
    </xdr:from>
    <xdr:to>
      <xdr:col>24</xdr:col>
      <xdr:colOff>25400</xdr:colOff>
      <xdr:row>56</xdr:row>
      <xdr:rowOff>139700</xdr:rowOff>
    </xdr:to>
    <xdr:cxnSp macro="">
      <xdr:nvCxnSpPr>
        <xdr:cNvPr id="192" name="直線コネクタ 191"/>
        <xdr:cNvCxnSpPr/>
      </xdr:nvCxnSpPr>
      <xdr:spPr>
        <a:xfrm flipV="1">
          <a:off x="3987800" y="9563100"/>
          <a:ext cx="838200" cy="177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35577</xdr:rowOff>
    </xdr:from>
    <xdr:ext cx="762000" cy="259045"/>
    <xdr:sp macro="" textlink="">
      <xdr:nvSpPr>
        <xdr:cNvPr id="193" name="扶助費平均値テキスト"/>
        <xdr:cNvSpPr txBox="1"/>
      </xdr:nvSpPr>
      <xdr:spPr>
        <a:xfrm>
          <a:off x="4914900" y="9293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19050</xdr:rowOff>
    </xdr:from>
    <xdr:to>
      <xdr:col>24</xdr:col>
      <xdr:colOff>76200</xdr:colOff>
      <xdr:row>55</xdr:row>
      <xdr:rowOff>120650</xdr:rowOff>
    </xdr:to>
    <xdr:sp macro="" textlink="">
      <xdr:nvSpPr>
        <xdr:cNvPr id="194" name="フローチャート: 判断 193"/>
        <xdr:cNvSpPr/>
      </xdr:nvSpPr>
      <xdr:spPr>
        <a:xfrm>
          <a:off x="47752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50800</xdr:rowOff>
    </xdr:from>
    <xdr:to>
      <xdr:col>19</xdr:col>
      <xdr:colOff>187325</xdr:colOff>
      <xdr:row>56</xdr:row>
      <xdr:rowOff>139700</xdr:rowOff>
    </xdr:to>
    <xdr:cxnSp macro="">
      <xdr:nvCxnSpPr>
        <xdr:cNvPr id="195" name="直線コネクタ 194"/>
        <xdr:cNvCxnSpPr/>
      </xdr:nvCxnSpPr>
      <xdr:spPr>
        <a:xfrm>
          <a:off x="3098800" y="9652000"/>
          <a:ext cx="8890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107950</xdr:rowOff>
    </xdr:from>
    <xdr:to>
      <xdr:col>20</xdr:col>
      <xdr:colOff>38100</xdr:colOff>
      <xdr:row>58</xdr:row>
      <xdr:rowOff>38100</xdr:rowOff>
    </xdr:to>
    <xdr:sp macro="" textlink="">
      <xdr:nvSpPr>
        <xdr:cNvPr id="196" name="フローチャート: 判断 195"/>
        <xdr:cNvSpPr/>
      </xdr:nvSpPr>
      <xdr:spPr>
        <a:xfrm>
          <a:off x="3937000" y="9880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22877</xdr:rowOff>
    </xdr:from>
    <xdr:ext cx="736600" cy="259045"/>
    <xdr:sp macro="" textlink="">
      <xdr:nvSpPr>
        <xdr:cNvPr id="197" name="テキスト ボックス 196"/>
        <xdr:cNvSpPr txBox="1"/>
      </xdr:nvSpPr>
      <xdr:spPr>
        <a:xfrm>
          <a:off x="3606800" y="9966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50800</xdr:rowOff>
    </xdr:from>
    <xdr:to>
      <xdr:col>15</xdr:col>
      <xdr:colOff>98425</xdr:colOff>
      <xdr:row>56</xdr:row>
      <xdr:rowOff>63500</xdr:rowOff>
    </xdr:to>
    <xdr:cxnSp macro="">
      <xdr:nvCxnSpPr>
        <xdr:cNvPr id="198" name="直線コネクタ 197"/>
        <xdr:cNvCxnSpPr/>
      </xdr:nvCxnSpPr>
      <xdr:spPr>
        <a:xfrm flipV="1">
          <a:off x="2209800" y="96520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57150</xdr:rowOff>
    </xdr:from>
    <xdr:to>
      <xdr:col>15</xdr:col>
      <xdr:colOff>149225</xdr:colOff>
      <xdr:row>57</xdr:row>
      <xdr:rowOff>158750</xdr:rowOff>
    </xdr:to>
    <xdr:sp macro="" textlink="">
      <xdr:nvSpPr>
        <xdr:cNvPr id="199" name="フローチャート: 判断 198"/>
        <xdr:cNvSpPr/>
      </xdr:nvSpPr>
      <xdr:spPr>
        <a:xfrm>
          <a:off x="3048000" y="982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143527</xdr:rowOff>
    </xdr:from>
    <xdr:ext cx="762000" cy="259045"/>
    <xdr:sp macro="" textlink="">
      <xdr:nvSpPr>
        <xdr:cNvPr id="200" name="テキスト ボックス 199"/>
        <xdr:cNvSpPr txBox="1"/>
      </xdr:nvSpPr>
      <xdr:spPr>
        <a:xfrm>
          <a:off x="2717800" y="991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158750</xdr:rowOff>
    </xdr:from>
    <xdr:to>
      <xdr:col>11</xdr:col>
      <xdr:colOff>9525</xdr:colOff>
      <xdr:row>56</xdr:row>
      <xdr:rowOff>63500</xdr:rowOff>
    </xdr:to>
    <xdr:cxnSp macro="">
      <xdr:nvCxnSpPr>
        <xdr:cNvPr id="201" name="直線コネクタ 200"/>
        <xdr:cNvCxnSpPr/>
      </xdr:nvCxnSpPr>
      <xdr:spPr>
        <a:xfrm>
          <a:off x="1320800" y="95885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44450</xdr:rowOff>
    </xdr:from>
    <xdr:to>
      <xdr:col>11</xdr:col>
      <xdr:colOff>60325</xdr:colOff>
      <xdr:row>57</xdr:row>
      <xdr:rowOff>146050</xdr:rowOff>
    </xdr:to>
    <xdr:sp macro="" textlink="">
      <xdr:nvSpPr>
        <xdr:cNvPr id="202" name="フローチャート: 判断 201"/>
        <xdr:cNvSpPr/>
      </xdr:nvSpPr>
      <xdr:spPr>
        <a:xfrm>
          <a:off x="2159000" y="9817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130827</xdr:rowOff>
    </xdr:from>
    <xdr:ext cx="762000" cy="259045"/>
    <xdr:sp macro="" textlink="">
      <xdr:nvSpPr>
        <xdr:cNvPr id="203" name="テキスト ボックス 202"/>
        <xdr:cNvSpPr txBox="1"/>
      </xdr:nvSpPr>
      <xdr:spPr>
        <a:xfrm>
          <a:off x="1828800" y="990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165100</xdr:rowOff>
    </xdr:from>
    <xdr:to>
      <xdr:col>6</xdr:col>
      <xdr:colOff>171450</xdr:colOff>
      <xdr:row>57</xdr:row>
      <xdr:rowOff>95250</xdr:rowOff>
    </xdr:to>
    <xdr:sp macro="" textlink="">
      <xdr:nvSpPr>
        <xdr:cNvPr id="204" name="フローチャート: 判断 203"/>
        <xdr:cNvSpPr/>
      </xdr:nvSpPr>
      <xdr:spPr>
        <a:xfrm>
          <a:off x="1270000" y="9766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80027</xdr:rowOff>
    </xdr:from>
    <xdr:ext cx="762000" cy="259045"/>
    <xdr:sp macro="" textlink="">
      <xdr:nvSpPr>
        <xdr:cNvPr id="205" name="テキスト ボックス 204"/>
        <xdr:cNvSpPr txBox="1"/>
      </xdr:nvSpPr>
      <xdr:spPr>
        <a:xfrm>
          <a:off x="939800" y="985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6" name="テキスト ボックス 205"/>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7" name="テキスト ボックス 206"/>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8" name="テキスト ボックス 207"/>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9" name="テキスト ボックス 208"/>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0" name="テキスト ボックス 209"/>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82550</xdr:rowOff>
    </xdr:from>
    <xdr:to>
      <xdr:col>24</xdr:col>
      <xdr:colOff>76200</xdr:colOff>
      <xdr:row>56</xdr:row>
      <xdr:rowOff>12700</xdr:rowOff>
    </xdr:to>
    <xdr:sp macro="" textlink="">
      <xdr:nvSpPr>
        <xdr:cNvPr id="211" name="楕円 210"/>
        <xdr:cNvSpPr/>
      </xdr:nvSpPr>
      <xdr:spPr>
        <a:xfrm>
          <a:off x="4775200" y="951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54627</xdr:rowOff>
    </xdr:from>
    <xdr:ext cx="762000" cy="259045"/>
    <xdr:sp macro="" textlink="">
      <xdr:nvSpPr>
        <xdr:cNvPr id="212" name="扶助費該当値テキスト"/>
        <xdr:cNvSpPr txBox="1"/>
      </xdr:nvSpPr>
      <xdr:spPr>
        <a:xfrm>
          <a:off x="49149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88900</xdr:rowOff>
    </xdr:from>
    <xdr:to>
      <xdr:col>20</xdr:col>
      <xdr:colOff>38100</xdr:colOff>
      <xdr:row>57</xdr:row>
      <xdr:rowOff>19050</xdr:rowOff>
    </xdr:to>
    <xdr:sp macro="" textlink="">
      <xdr:nvSpPr>
        <xdr:cNvPr id="213" name="楕円 212"/>
        <xdr:cNvSpPr/>
      </xdr:nvSpPr>
      <xdr:spPr>
        <a:xfrm>
          <a:off x="3937000" y="969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29227</xdr:rowOff>
    </xdr:from>
    <xdr:ext cx="736600" cy="259045"/>
    <xdr:sp macro="" textlink="">
      <xdr:nvSpPr>
        <xdr:cNvPr id="214" name="テキスト ボックス 213"/>
        <xdr:cNvSpPr txBox="1"/>
      </xdr:nvSpPr>
      <xdr:spPr>
        <a:xfrm>
          <a:off x="3606800" y="9458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0</xdr:rowOff>
    </xdr:from>
    <xdr:to>
      <xdr:col>15</xdr:col>
      <xdr:colOff>149225</xdr:colOff>
      <xdr:row>56</xdr:row>
      <xdr:rowOff>101600</xdr:rowOff>
    </xdr:to>
    <xdr:sp macro="" textlink="">
      <xdr:nvSpPr>
        <xdr:cNvPr id="215" name="楕円 214"/>
        <xdr:cNvSpPr/>
      </xdr:nvSpPr>
      <xdr:spPr>
        <a:xfrm>
          <a:off x="3048000" y="960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111777</xdr:rowOff>
    </xdr:from>
    <xdr:ext cx="762000" cy="259045"/>
    <xdr:sp macro="" textlink="">
      <xdr:nvSpPr>
        <xdr:cNvPr id="216" name="テキスト ボックス 215"/>
        <xdr:cNvSpPr txBox="1"/>
      </xdr:nvSpPr>
      <xdr:spPr>
        <a:xfrm>
          <a:off x="2717800" y="937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12700</xdr:rowOff>
    </xdr:from>
    <xdr:to>
      <xdr:col>11</xdr:col>
      <xdr:colOff>60325</xdr:colOff>
      <xdr:row>56</xdr:row>
      <xdr:rowOff>114300</xdr:rowOff>
    </xdr:to>
    <xdr:sp macro="" textlink="">
      <xdr:nvSpPr>
        <xdr:cNvPr id="217" name="楕円 216"/>
        <xdr:cNvSpPr/>
      </xdr:nvSpPr>
      <xdr:spPr>
        <a:xfrm>
          <a:off x="2159000" y="961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124477</xdr:rowOff>
    </xdr:from>
    <xdr:ext cx="762000" cy="259045"/>
    <xdr:sp macro="" textlink="">
      <xdr:nvSpPr>
        <xdr:cNvPr id="218" name="テキスト ボックス 217"/>
        <xdr:cNvSpPr txBox="1"/>
      </xdr:nvSpPr>
      <xdr:spPr>
        <a:xfrm>
          <a:off x="1828800" y="938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107950</xdr:rowOff>
    </xdr:from>
    <xdr:to>
      <xdr:col>6</xdr:col>
      <xdr:colOff>171450</xdr:colOff>
      <xdr:row>56</xdr:row>
      <xdr:rowOff>38100</xdr:rowOff>
    </xdr:to>
    <xdr:sp macro="" textlink="">
      <xdr:nvSpPr>
        <xdr:cNvPr id="219" name="楕円 218"/>
        <xdr:cNvSpPr/>
      </xdr:nvSpPr>
      <xdr:spPr>
        <a:xfrm>
          <a:off x="1270000" y="953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48277</xdr:rowOff>
    </xdr:from>
    <xdr:ext cx="762000" cy="259045"/>
    <xdr:sp macro="" textlink="">
      <xdr:nvSpPr>
        <xdr:cNvPr id="220" name="テキスト ボックス 219"/>
        <xdr:cNvSpPr txBox="1"/>
      </xdr:nvSpPr>
      <xdr:spPr>
        <a:xfrm>
          <a:off x="939800" y="930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9" name="正方形/長方形 228"/>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前年度比＋</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0.1</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ポイントの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12.1</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％と、類似団体平均を下回る水準を維持している。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国民健康保険特別会計繰出金の増（＋</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後期高齢者医療広域連合負担金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繰出金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の増（＋</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百万円）などが主な増要因となっている。</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oneCellAnchor>
    <xdr:from>
      <xdr:col>62</xdr:col>
      <xdr:colOff>6350</xdr:colOff>
      <xdr:row>49</xdr:row>
      <xdr:rowOff>107950</xdr:rowOff>
    </xdr:from>
    <xdr:ext cx="298543" cy="225703"/>
    <xdr:sp macro="" textlink="">
      <xdr:nvSpPr>
        <xdr:cNvPr id="232" name="テキスト ボックス 231"/>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4" name="テキスト ボックス 233"/>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5" name="直線コネクタ 234"/>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6" name="テキスト ボックス 235"/>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7" name="直線コネクタ 236"/>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8" name="テキスト ボックス 237"/>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9" name="直線コネクタ 238"/>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40" name="テキスト ボックス 239"/>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41" name="直線コネクタ 240"/>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2" name="テキスト ボックス 241"/>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3" name="直線コネクタ 242"/>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4" name="テキスト ボックス 243"/>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69850</xdr:rowOff>
    </xdr:from>
    <xdr:to>
      <xdr:col>82</xdr:col>
      <xdr:colOff>107950</xdr:colOff>
      <xdr:row>61</xdr:row>
      <xdr:rowOff>24130</xdr:rowOff>
    </xdr:to>
    <xdr:cxnSp macro="">
      <xdr:nvCxnSpPr>
        <xdr:cNvPr id="248" name="直線コネクタ 247"/>
        <xdr:cNvCxnSpPr/>
      </xdr:nvCxnSpPr>
      <xdr:spPr>
        <a:xfrm flipV="1">
          <a:off x="16510000" y="9156700"/>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167657</xdr:rowOff>
    </xdr:from>
    <xdr:ext cx="762000" cy="259045"/>
    <xdr:sp macro="" textlink="">
      <xdr:nvSpPr>
        <xdr:cNvPr id="249" name="その他最小値テキスト"/>
        <xdr:cNvSpPr txBox="1"/>
      </xdr:nvSpPr>
      <xdr:spPr>
        <a:xfrm>
          <a:off x="16598900" y="10454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24130</xdr:rowOff>
    </xdr:from>
    <xdr:to>
      <xdr:col>82</xdr:col>
      <xdr:colOff>196850</xdr:colOff>
      <xdr:row>61</xdr:row>
      <xdr:rowOff>24130</xdr:rowOff>
    </xdr:to>
    <xdr:cxnSp macro="">
      <xdr:nvCxnSpPr>
        <xdr:cNvPr id="250" name="直線コネクタ 249"/>
        <xdr:cNvCxnSpPr/>
      </xdr:nvCxnSpPr>
      <xdr:spPr>
        <a:xfrm>
          <a:off x="16421100" y="10482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156227</xdr:rowOff>
    </xdr:from>
    <xdr:ext cx="762000" cy="259045"/>
    <xdr:sp macro="" textlink="">
      <xdr:nvSpPr>
        <xdr:cNvPr id="251" name="その他最大値テキスト"/>
        <xdr:cNvSpPr txBox="1"/>
      </xdr:nvSpPr>
      <xdr:spPr>
        <a:xfrm>
          <a:off x="16598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69850</xdr:rowOff>
    </xdr:from>
    <xdr:to>
      <xdr:col>82</xdr:col>
      <xdr:colOff>196850</xdr:colOff>
      <xdr:row>53</xdr:row>
      <xdr:rowOff>69850</xdr:rowOff>
    </xdr:to>
    <xdr:cxnSp macro="">
      <xdr:nvCxnSpPr>
        <xdr:cNvPr id="252" name="直線コネクタ 251"/>
        <xdr:cNvCxnSpPr/>
      </xdr:nvCxnSpPr>
      <xdr:spPr>
        <a:xfrm>
          <a:off x="16421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12700</xdr:rowOff>
    </xdr:from>
    <xdr:to>
      <xdr:col>82</xdr:col>
      <xdr:colOff>107950</xdr:colOff>
      <xdr:row>56</xdr:row>
      <xdr:rowOff>20320</xdr:rowOff>
    </xdr:to>
    <xdr:cxnSp macro="">
      <xdr:nvCxnSpPr>
        <xdr:cNvPr id="253" name="直線コネクタ 252"/>
        <xdr:cNvCxnSpPr/>
      </xdr:nvCxnSpPr>
      <xdr:spPr>
        <a:xfrm>
          <a:off x="15671800" y="961390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116857</xdr:rowOff>
    </xdr:from>
    <xdr:ext cx="762000" cy="259045"/>
    <xdr:sp macro="" textlink="">
      <xdr:nvSpPr>
        <xdr:cNvPr id="254" name="その他平均値テキスト"/>
        <xdr:cNvSpPr txBox="1"/>
      </xdr:nvSpPr>
      <xdr:spPr>
        <a:xfrm>
          <a:off x="16598900" y="9718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144780</xdr:rowOff>
    </xdr:from>
    <xdr:to>
      <xdr:col>82</xdr:col>
      <xdr:colOff>158750</xdr:colOff>
      <xdr:row>57</xdr:row>
      <xdr:rowOff>74930</xdr:rowOff>
    </xdr:to>
    <xdr:sp macro="" textlink="">
      <xdr:nvSpPr>
        <xdr:cNvPr id="255" name="フローチャート: 判断 254"/>
        <xdr:cNvSpPr/>
      </xdr:nvSpPr>
      <xdr:spPr>
        <a:xfrm>
          <a:off x="164592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168910</xdr:rowOff>
    </xdr:from>
    <xdr:to>
      <xdr:col>78</xdr:col>
      <xdr:colOff>69850</xdr:colOff>
      <xdr:row>56</xdr:row>
      <xdr:rowOff>12700</xdr:rowOff>
    </xdr:to>
    <xdr:cxnSp macro="">
      <xdr:nvCxnSpPr>
        <xdr:cNvPr id="256" name="直線コネクタ 255"/>
        <xdr:cNvCxnSpPr/>
      </xdr:nvCxnSpPr>
      <xdr:spPr>
        <a:xfrm>
          <a:off x="14782800" y="959866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106680</xdr:rowOff>
    </xdr:from>
    <xdr:to>
      <xdr:col>78</xdr:col>
      <xdr:colOff>120650</xdr:colOff>
      <xdr:row>57</xdr:row>
      <xdr:rowOff>36830</xdr:rowOff>
    </xdr:to>
    <xdr:sp macro="" textlink="">
      <xdr:nvSpPr>
        <xdr:cNvPr id="257" name="フローチャート: 判断 256"/>
        <xdr:cNvSpPr/>
      </xdr:nvSpPr>
      <xdr:spPr>
        <a:xfrm>
          <a:off x="15621000" y="970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21607</xdr:rowOff>
    </xdr:from>
    <xdr:ext cx="736600" cy="259045"/>
    <xdr:sp macro="" textlink="">
      <xdr:nvSpPr>
        <xdr:cNvPr id="258" name="テキスト ボックス 257"/>
        <xdr:cNvSpPr txBox="1"/>
      </xdr:nvSpPr>
      <xdr:spPr>
        <a:xfrm>
          <a:off x="15290800" y="9794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161290</xdr:rowOff>
    </xdr:from>
    <xdr:to>
      <xdr:col>73</xdr:col>
      <xdr:colOff>180975</xdr:colOff>
      <xdr:row>55</xdr:row>
      <xdr:rowOff>168910</xdr:rowOff>
    </xdr:to>
    <xdr:cxnSp macro="">
      <xdr:nvCxnSpPr>
        <xdr:cNvPr id="259" name="直線コネクタ 258"/>
        <xdr:cNvCxnSpPr/>
      </xdr:nvCxnSpPr>
      <xdr:spPr>
        <a:xfrm>
          <a:off x="13893800" y="959104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152400</xdr:rowOff>
    </xdr:from>
    <xdr:to>
      <xdr:col>74</xdr:col>
      <xdr:colOff>31750</xdr:colOff>
      <xdr:row>57</xdr:row>
      <xdr:rowOff>82550</xdr:rowOff>
    </xdr:to>
    <xdr:sp macro="" textlink="">
      <xdr:nvSpPr>
        <xdr:cNvPr id="260" name="フローチャート: 判断 259"/>
        <xdr:cNvSpPr/>
      </xdr:nvSpPr>
      <xdr:spPr>
        <a:xfrm>
          <a:off x="14732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67327</xdr:rowOff>
    </xdr:from>
    <xdr:ext cx="762000" cy="259045"/>
    <xdr:sp macro="" textlink="">
      <xdr:nvSpPr>
        <xdr:cNvPr id="261" name="テキスト ボックス 260"/>
        <xdr:cNvSpPr txBox="1"/>
      </xdr:nvSpPr>
      <xdr:spPr>
        <a:xfrm>
          <a:off x="14401800" y="983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161290</xdr:rowOff>
    </xdr:from>
    <xdr:to>
      <xdr:col>69</xdr:col>
      <xdr:colOff>92075</xdr:colOff>
      <xdr:row>55</xdr:row>
      <xdr:rowOff>168910</xdr:rowOff>
    </xdr:to>
    <xdr:cxnSp macro="">
      <xdr:nvCxnSpPr>
        <xdr:cNvPr id="262" name="直線コネクタ 261"/>
        <xdr:cNvCxnSpPr/>
      </xdr:nvCxnSpPr>
      <xdr:spPr>
        <a:xfrm flipV="1">
          <a:off x="13004800" y="959104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3810</xdr:rowOff>
    </xdr:from>
    <xdr:to>
      <xdr:col>69</xdr:col>
      <xdr:colOff>142875</xdr:colOff>
      <xdr:row>57</xdr:row>
      <xdr:rowOff>105410</xdr:rowOff>
    </xdr:to>
    <xdr:sp macro="" textlink="">
      <xdr:nvSpPr>
        <xdr:cNvPr id="263" name="フローチャート: 判断 262"/>
        <xdr:cNvSpPr/>
      </xdr:nvSpPr>
      <xdr:spPr>
        <a:xfrm>
          <a:off x="13843000" y="9776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90187</xdr:rowOff>
    </xdr:from>
    <xdr:ext cx="762000" cy="259045"/>
    <xdr:sp macro="" textlink="">
      <xdr:nvSpPr>
        <xdr:cNvPr id="264" name="テキスト ボックス 263"/>
        <xdr:cNvSpPr txBox="1"/>
      </xdr:nvSpPr>
      <xdr:spPr>
        <a:xfrm>
          <a:off x="13512800" y="9862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167640</xdr:rowOff>
    </xdr:from>
    <xdr:to>
      <xdr:col>65</xdr:col>
      <xdr:colOff>53975</xdr:colOff>
      <xdr:row>57</xdr:row>
      <xdr:rowOff>97790</xdr:rowOff>
    </xdr:to>
    <xdr:sp macro="" textlink="">
      <xdr:nvSpPr>
        <xdr:cNvPr id="265" name="フローチャート: 判断 264"/>
        <xdr:cNvSpPr/>
      </xdr:nvSpPr>
      <xdr:spPr>
        <a:xfrm>
          <a:off x="129540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82567</xdr:rowOff>
    </xdr:from>
    <xdr:ext cx="762000" cy="259045"/>
    <xdr:sp macro="" textlink="">
      <xdr:nvSpPr>
        <xdr:cNvPr id="266" name="テキスト ボックス 265"/>
        <xdr:cNvSpPr txBox="1"/>
      </xdr:nvSpPr>
      <xdr:spPr>
        <a:xfrm>
          <a:off x="12623800" y="9855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140970</xdr:rowOff>
    </xdr:from>
    <xdr:to>
      <xdr:col>82</xdr:col>
      <xdr:colOff>158750</xdr:colOff>
      <xdr:row>56</xdr:row>
      <xdr:rowOff>71120</xdr:rowOff>
    </xdr:to>
    <xdr:sp macro="" textlink="">
      <xdr:nvSpPr>
        <xdr:cNvPr id="272" name="楕円 271"/>
        <xdr:cNvSpPr/>
      </xdr:nvSpPr>
      <xdr:spPr>
        <a:xfrm>
          <a:off x="16459200" y="957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157497</xdr:rowOff>
    </xdr:from>
    <xdr:ext cx="762000" cy="259045"/>
    <xdr:sp macro="" textlink="">
      <xdr:nvSpPr>
        <xdr:cNvPr id="273" name="その他該当値テキスト"/>
        <xdr:cNvSpPr txBox="1"/>
      </xdr:nvSpPr>
      <xdr:spPr>
        <a:xfrm>
          <a:off x="16598900" y="941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133350</xdr:rowOff>
    </xdr:from>
    <xdr:to>
      <xdr:col>78</xdr:col>
      <xdr:colOff>120650</xdr:colOff>
      <xdr:row>56</xdr:row>
      <xdr:rowOff>63500</xdr:rowOff>
    </xdr:to>
    <xdr:sp macro="" textlink="">
      <xdr:nvSpPr>
        <xdr:cNvPr id="274" name="楕円 273"/>
        <xdr:cNvSpPr/>
      </xdr:nvSpPr>
      <xdr:spPr>
        <a:xfrm>
          <a:off x="15621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73677</xdr:rowOff>
    </xdr:from>
    <xdr:ext cx="736600" cy="259045"/>
    <xdr:sp macro="" textlink="">
      <xdr:nvSpPr>
        <xdr:cNvPr id="275" name="テキスト ボックス 274"/>
        <xdr:cNvSpPr txBox="1"/>
      </xdr:nvSpPr>
      <xdr:spPr>
        <a:xfrm>
          <a:off x="15290800" y="9331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118110</xdr:rowOff>
    </xdr:from>
    <xdr:to>
      <xdr:col>74</xdr:col>
      <xdr:colOff>31750</xdr:colOff>
      <xdr:row>56</xdr:row>
      <xdr:rowOff>48260</xdr:rowOff>
    </xdr:to>
    <xdr:sp macro="" textlink="">
      <xdr:nvSpPr>
        <xdr:cNvPr id="276" name="楕円 275"/>
        <xdr:cNvSpPr/>
      </xdr:nvSpPr>
      <xdr:spPr>
        <a:xfrm>
          <a:off x="14732000" y="9547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58437</xdr:rowOff>
    </xdr:from>
    <xdr:ext cx="762000" cy="259045"/>
    <xdr:sp macro="" textlink="">
      <xdr:nvSpPr>
        <xdr:cNvPr id="277" name="テキスト ボックス 276"/>
        <xdr:cNvSpPr txBox="1"/>
      </xdr:nvSpPr>
      <xdr:spPr>
        <a:xfrm>
          <a:off x="14401800" y="9316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110490</xdr:rowOff>
    </xdr:from>
    <xdr:to>
      <xdr:col>69</xdr:col>
      <xdr:colOff>142875</xdr:colOff>
      <xdr:row>56</xdr:row>
      <xdr:rowOff>40640</xdr:rowOff>
    </xdr:to>
    <xdr:sp macro="" textlink="">
      <xdr:nvSpPr>
        <xdr:cNvPr id="278" name="楕円 277"/>
        <xdr:cNvSpPr/>
      </xdr:nvSpPr>
      <xdr:spPr>
        <a:xfrm>
          <a:off x="13843000" y="9540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50817</xdr:rowOff>
    </xdr:from>
    <xdr:ext cx="762000" cy="259045"/>
    <xdr:sp macro="" textlink="">
      <xdr:nvSpPr>
        <xdr:cNvPr id="279" name="テキスト ボックス 278"/>
        <xdr:cNvSpPr txBox="1"/>
      </xdr:nvSpPr>
      <xdr:spPr>
        <a:xfrm>
          <a:off x="13512800" y="9309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118110</xdr:rowOff>
    </xdr:from>
    <xdr:to>
      <xdr:col>65</xdr:col>
      <xdr:colOff>53975</xdr:colOff>
      <xdr:row>56</xdr:row>
      <xdr:rowOff>48260</xdr:rowOff>
    </xdr:to>
    <xdr:sp macro="" textlink="">
      <xdr:nvSpPr>
        <xdr:cNvPr id="280" name="楕円 279"/>
        <xdr:cNvSpPr/>
      </xdr:nvSpPr>
      <xdr:spPr>
        <a:xfrm>
          <a:off x="12954000" y="9547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58437</xdr:rowOff>
    </xdr:from>
    <xdr:ext cx="762000" cy="259045"/>
    <xdr:sp macro="" textlink="">
      <xdr:nvSpPr>
        <xdr:cNvPr id="281" name="テキスト ボックス 280"/>
        <xdr:cNvSpPr txBox="1"/>
      </xdr:nvSpPr>
      <xdr:spPr>
        <a:xfrm>
          <a:off x="12623800" y="9316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前年度</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から変わらず</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23.6</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％であり、類似団体平均を大幅に上回っている。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今後も事業の見直しや補助金・負担金の精査を引き続き行いながら、補助費の適正化に努めていく。</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oneCellAnchor>
    <xdr:from>
      <xdr:col>62</xdr:col>
      <xdr:colOff>6350</xdr:colOff>
      <xdr:row>29</xdr:row>
      <xdr:rowOff>107950</xdr:rowOff>
    </xdr:from>
    <xdr:ext cx="298543" cy="225703"/>
    <xdr:sp macro="" textlink="">
      <xdr:nvSpPr>
        <xdr:cNvPr id="293" name="テキスト ボックス 29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42</xdr:row>
      <xdr:rowOff>29028</xdr:rowOff>
    </xdr:from>
    <xdr:to>
      <xdr:col>85</xdr:col>
      <xdr:colOff>66675</xdr:colOff>
      <xdr:row>42</xdr:row>
      <xdr:rowOff>29028</xdr:rowOff>
    </xdr:to>
    <xdr:cxnSp macro="">
      <xdr:nvCxnSpPr>
        <xdr:cNvPr id="296" name="直線コネクタ 295"/>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58255</xdr:rowOff>
    </xdr:from>
    <xdr:ext cx="508000" cy="259045"/>
    <xdr:sp macro="" textlink="">
      <xdr:nvSpPr>
        <xdr:cNvPr id="297" name="テキスト ボックス 296"/>
        <xdr:cNvSpPr txBox="1"/>
      </xdr:nvSpPr>
      <xdr:spPr>
        <a:xfrm>
          <a:off x="11938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45357</xdr:rowOff>
    </xdr:from>
    <xdr:to>
      <xdr:col>85</xdr:col>
      <xdr:colOff>66675</xdr:colOff>
      <xdr:row>40</xdr:row>
      <xdr:rowOff>45357</xdr:rowOff>
    </xdr:to>
    <xdr:cxnSp macro="">
      <xdr:nvCxnSpPr>
        <xdr:cNvPr id="298" name="直線コネクタ 297"/>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74584</xdr:rowOff>
    </xdr:from>
    <xdr:ext cx="508000" cy="259045"/>
    <xdr:sp macro="" textlink="">
      <xdr:nvSpPr>
        <xdr:cNvPr id="299" name="テキスト ボックス 298"/>
        <xdr:cNvSpPr txBox="1"/>
      </xdr:nvSpPr>
      <xdr:spPr>
        <a:xfrm>
          <a:off x="11938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61685</xdr:rowOff>
    </xdr:from>
    <xdr:to>
      <xdr:col>85</xdr:col>
      <xdr:colOff>66675</xdr:colOff>
      <xdr:row>38</xdr:row>
      <xdr:rowOff>61685</xdr:rowOff>
    </xdr:to>
    <xdr:cxnSp macro="">
      <xdr:nvCxnSpPr>
        <xdr:cNvPr id="300" name="直線コネクタ 299"/>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90913</xdr:rowOff>
    </xdr:from>
    <xdr:ext cx="508000" cy="259045"/>
    <xdr:sp macro="" textlink="">
      <xdr:nvSpPr>
        <xdr:cNvPr id="301" name="テキスト ボックス 300"/>
        <xdr:cNvSpPr txBox="1"/>
      </xdr:nvSpPr>
      <xdr:spPr>
        <a:xfrm>
          <a:off x="11938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78014</xdr:rowOff>
    </xdr:from>
    <xdr:to>
      <xdr:col>85</xdr:col>
      <xdr:colOff>66675</xdr:colOff>
      <xdr:row>36</xdr:row>
      <xdr:rowOff>78014</xdr:rowOff>
    </xdr:to>
    <xdr:cxnSp macro="">
      <xdr:nvCxnSpPr>
        <xdr:cNvPr id="302" name="直線コネクタ 301"/>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107241</xdr:rowOff>
    </xdr:from>
    <xdr:ext cx="508000" cy="259045"/>
    <xdr:sp macro="" textlink="">
      <xdr:nvSpPr>
        <xdr:cNvPr id="303" name="テキスト ボックス 302"/>
        <xdr:cNvSpPr txBox="1"/>
      </xdr:nvSpPr>
      <xdr:spPr>
        <a:xfrm>
          <a:off x="11938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94343</xdr:rowOff>
    </xdr:from>
    <xdr:to>
      <xdr:col>85</xdr:col>
      <xdr:colOff>66675</xdr:colOff>
      <xdr:row>34</xdr:row>
      <xdr:rowOff>94343</xdr:rowOff>
    </xdr:to>
    <xdr:cxnSp macro="">
      <xdr:nvCxnSpPr>
        <xdr:cNvPr id="304" name="直線コネクタ 303"/>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123570</xdr:rowOff>
    </xdr:from>
    <xdr:ext cx="508000" cy="259045"/>
    <xdr:sp macro="" textlink="">
      <xdr:nvSpPr>
        <xdr:cNvPr id="305" name="テキスト ボックス 304"/>
        <xdr:cNvSpPr txBox="1"/>
      </xdr:nvSpPr>
      <xdr:spPr>
        <a:xfrm>
          <a:off x="11938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110672</xdr:rowOff>
    </xdr:from>
    <xdr:to>
      <xdr:col>85</xdr:col>
      <xdr:colOff>66675</xdr:colOff>
      <xdr:row>32</xdr:row>
      <xdr:rowOff>110672</xdr:rowOff>
    </xdr:to>
    <xdr:cxnSp macro="">
      <xdr:nvCxnSpPr>
        <xdr:cNvPr id="306" name="直線コネクタ 305"/>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31</xdr:row>
      <xdr:rowOff>139899</xdr:rowOff>
    </xdr:from>
    <xdr:ext cx="508000" cy="259045"/>
    <xdr:sp macro="" textlink="">
      <xdr:nvSpPr>
        <xdr:cNvPr id="307" name="テキスト ボックス 306"/>
        <xdr:cNvSpPr txBox="1"/>
      </xdr:nvSpPr>
      <xdr:spPr>
        <a:xfrm>
          <a:off x="11938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8" name="直線コネクタ 307"/>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9" name="テキスト ボックス 308"/>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10"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82913</xdr:rowOff>
    </xdr:from>
    <xdr:to>
      <xdr:col>82</xdr:col>
      <xdr:colOff>107950</xdr:colOff>
      <xdr:row>40</xdr:row>
      <xdr:rowOff>162923</xdr:rowOff>
    </xdr:to>
    <xdr:cxnSp macro="">
      <xdr:nvCxnSpPr>
        <xdr:cNvPr id="311" name="直線コネクタ 310"/>
        <xdr:cNvCxnSpPr/>
      </xdr:nvCxnSpPr>
      <xdr:spPr>
        <a:xfrm flipV="1">
          <a:off x="16510000" y="5740763"/>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135000</xdr:rowOff>
    </xdr:from>
    <xdr:ext cx="762000" cy="259045"/>
    <xdr:sp macro="" textlink="">
      <xdr:nvSpPr>
        <xdr:cNvPr id="312" name="補助費等最小値テキスト"/>
        <xdr:cNvSpPr txBox="1"/>
      </xdr:nvSpPr>
      <xdr:spPr>
        <a:xfrm>
          <a:off x="16598900" y="6993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162923</xdr:rowOff>
    </xdr:from>
    <xdr:to>
      <xdr:col>82</xdr:col>
      <xdr:colOff>196850</xdr:colOff>
      <xdr:row>40</xdr:row>
      <xdr:rowOff>162923</xdr:rowOff>
    </xdr:to>
    <xdr:cxnSp macro="">
      <xdr:nvCxnSpPr>
        <xdr:cNvPr id="313" name="直線コネクタ 312"/>
        <xdr:cNvCxnSpPr/>
      </xdr:nvCxnSpPr>
      <xdr:spPr>
        <a:xfrm>
          <a:off x="16421100" y="70209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169290</xdr:rowOff>
    </xdr:from>
    <xdr:ext cx="762000" cy="259045"/>
    <xdr:sp macro="" textlink="">
      <xdr:nvSpPr>
        <xdr:cNvPr id="314" name="補助費等最大値テキスト"/>
        <xdr:cNvSpPr txBox="1"/>
      </xdr:nvSpPr>
      <xdr:spPr>
        <a:xfrm>
          <a:off x="16598900" y="5484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82913</xdr:rowOff>
    </xdr:from>
    <xdr:to>
      <xdr:col>82</xdr:col>
      <xdr:colOff>196850</xdr:colOff>
      <xdr:row>33</xdr:row>
      <xdr:rowOff>82913</xdr:rowOff>
    </xdr:to>
    <xdr:cxnSp macro="">
      <xdr:nvCxnSpPr>
        <xdr:cNvPr id="315" name="直線コネクタ 314"/>
        <xdr:cNvCxnSpPr/>
      </xdr:nvCxnSpPr>
      <xdr:spPr>
        <a:xfrm>
          <a:off x="16421100" y="5740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39</xdr:row>
      <xdr:rowOff>125367</xdr:rowOff>
    </xdr:from>
    <xdr:to>
      <xdr:col>82</xdr:col>
      <xdr:colOff>107950</xdr:colOff>
      <xdr:row>39</xdr:row>
      <xdr:rowOff>125367</xdr:rowOff>
    </xdr:to>
    <xdr:cxnSp macro="">
      <xdr:nvCxnSpPr>
        <xdr:cNvPr id="316" name="直線コネクタ 315"/>
        <xdr:cNvCxnSpPr/>
      </xdr:nvCxnSpPr>
      <xdr:spPr>
        <a:xfrm>
          <a:off x="15671800" y="681191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43741</xdr:rowOff>
    </xdr:from>
    <xdr:ext cx="762000" cy="259045"/>
    <xdr:sp macro="" textlink="">
      <xdr:nvSpPr>
        <xdr:cNvPr id="317" name="補助費等平均値テキスト"/>
        <xdr:cNvSpPr txBox="1"/>
      </xdr:nvSpPr>
      <xdr:spPr>
        <a:xfrm>
          <a:off x="16598900" y="6044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27214</xdr:rowOff>
    </xdr:from>
    <xdr:to>
      <xdr:col>82</xdr:col>
      <xdr:colOff>158750</xdr:colOff>
      <xdr:row>36</xdr:row>
      <xdr:rowOff>128814</xdr:rowOff>
    </xdr:to>
    <xdr:sp macro="" textlink="">
      <xdr:nvSpPr>
        <xdr:cNvPr id="318" name="フローチャート: 判断 317"/>
        <xdr:cNvSpPr/>
      </xdr:nvSpPr>
      <xdr:spPr>
        <a:xfrm>
          <a:off x="16459200" y="6199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39</xdr:row>
      <xdr:rowOff>40459</xdr:rowOff>
    </xdr:from>
    <xdr:to>
      <xdr:col>78</xdr:col>
      <xdr:colOff>69850</xdr:colOff>
      <xdr:row>39</xdr:row>
      <xdr:rowOff>125367</xdr:rowOff>
    </xdr:to>
    <xdr:cxnSp macro="">
      <xdr:nvCxnSpPr>
        <xdr:cNvPr id="319" name="直線コネクタ 318"/>
        <xdr:cNvCxnSpPr/>
      </xdr:nvCxnSpPr>
      <xdr:spPr>
        <a:xfrm>
          <a:off x="14782800" y="6727009"/>
          <a:ext cx="889000" cy="84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133350</xdr:rowOff>
    </xdr:from>
    <xdr:to>
      <xdr:col>78</xdr:col>
      <xdr:colOff>120650</xdr:colOff>
      <xdr:row>36</xdr:row>
      <xdr:rowOff>63500</xdr:rowOff>
    </xdr:to>
    <xdr:sp macro="" textlink="">
      <xdr:nvSpPr>
        <xdr:cNvPr id="320" name="フローチャート: 判断 319"/>
        <xdr:cNvSpPr/>
      </xdr:nvSpPr>
      <xdr:spPr>
        <a:xfrm>
          <a:off x="156210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73677</xdr:rowOff>
    </xdr:from>
    <xdr:ext cx="736600" cy="259045"/>
    <xdr:sp macro="" textlink="">
      <xdr:nvSpPr>
        <xdr:cNvPr id="321" name="テキスト ボックス 320"/>
        <xdr:cNvSpPr txBox="1"/>
      </xdr:nvSpPr>
      <xdr:spPr>
        <a:xfrm>
          <a:off x="15290800" y="5902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38</xdr:row>
      <xdr:rowOff>133531</xdr:rowOff>
    </xdr:from>
    <xdr:to>
      <xdr:col>73</xdr:col>
      <xdr:colOff>180975</xdr:colOff>
      <xdr:row>39</xdr:row>
      <xdr:rowOff>40459</xdr:rowOff>
    </xdr:to>
    <xdr:cxnSp macro="">
      <xdr:nvCxnSpPr>
        <xdr:cNvPr id="322" name="直線コネクタ 321"/>
        <xdr:cNvCxnSpPr/>
      </xdr:nvCxnSpPr>
      <xdr:spPr>
        <a:xfrm>
          <a:off x="13893800" y="6648631"/>
          <a:ext cx="889000" cy="78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107224</xdr:rowOff>
    </xdr:from>
    <xdr:to>
      <xdr:col>74</xdr:col>
      <xdr:colOff>31750</xdr:colOff>
      <xdr:row>36</xdr:row>
      <xdr:rowOff>37374</xdr:rowOff>
    </xdr:to>
    <xdr:sp macro="" textlink="">
      <xdr:nvSpPr>
        <xdr:cNvPr id="323" name="フローチャート: 判断 322"/>
        <xdr:cNvSpPr/>
      </xdr:nvSpPr>
      <xdr:spPr>
        <a:xfrm>
          <a:off x="14732000" y="6107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47551</xdr:rowOff>
    </xdr:from>
    <xdr:ext cx="762000" cy="259045"/>
    <xdr:sp macro="" textlink="">
      <xdr:nvSpPr>
        <xdr:cNvPr id="324" name="テキスト ボックス 323"/>
        <xdr:cNvSpPr txBox="1"/>
      </xdr:nvSpPr>
      <xdr:spPr>
        <a:xfrm>
          <a:off x="14401800" y="58768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38</xdr:row>
      <xdr:rowOff>133531</xdr:rowOff>
    </xdr:from>
    <xdr:to>
      <xdr:col>69</xdr:col>
      <xdr:colOff>92075</xdr:colOff>
      <xdr:row>38</xdr:row>
      <xdr:rowOff>140063</xdr:rowOff>
    </xdr:to>
    <xdr:cxnSp macro="">
      <xdr:nvCxnSpPr>
        <xdr:cNvPr id="325" name="直線コネクタ 324"/>
        <xdr:cNvCxnSpPr/>
      </xdr:nvCxnSpPr>
      <xdr:spPr>
        <a:xfrm flipV="1">
          <a:off x="13004800" y="6648631"/>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87630</xdr:rowOff>
    </xdr:from>
    <xdr:to>
      <xdr:col>69</xdr:col>
      <xdr:colOff>142875</xdr:colOff>
      <xdr:row>36</xdr:row>
      <xdr:rowOff>17780</xdr:rowOff>
    </xdr:to>
    <xdr:sp macro="" textlink="">
      <xdr:nvSpPr>
        <xdr:cNvPr id="326" name="フローチャート: 判断 325"/>
        <xdr:cNvSpPr/>
      </xdr:nvSpPr>
      <xdr:spPr>
        <a:xfrm>
          <a:off x="13843000" y="6088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27957</xdr:rowOff>
    </xdr:from>
    <xdr:ext cx="762000" cy="259045"/>
    <xdr:sp macro="" textlink="">
      <xdr:nvSpPr>
        <xdr:cNvPr id="327" name="テキスト ボックス 326"/>
        <xdr:cNvSpPr txBox="1"/>
      </xdr:nvSpPr>
      <xdr:spPr>
        <a:xfrm>
          <a:off x="13512800" y="5857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107224</xdr:rowOff>
    </xdr:from>
    <xdr:to>
      <xdr:col>65</xdr:col>
      <xdr:colOff>53975</xdr:colOff>
      <xdr:row>36</xdr:row>
      <xdr:rowOff>37374</xdr:rowOff>
    </xdr:to>
    <xdr:sp macro="" textlink="">
      <xdr:nvSpPr>
        <xdr:cNvPr id="328" name="フローチャート: 判断 327"/>
        <xdr:cNvSpPr/>
      </xdr:nvSpPr>
      <xdr:spPr>
        <a:xfrm>
          <a:off x="12954000" y="6107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47551</xdr:rowOff>
    </xdr:from>
    <xdr:ext cx="762000" cy="259045"/>
    <xdr:sp macro="" textlink="">
      <xdr:nvSpPr>
        <xdr:cNvPr id="329" name="テキスト ボックス 328"/>
        <xdr:cNvSpPr txBox="1"/>
      </xdr:nvSpPr>
      <xdr:spPr>
        <a:xfrm>
          <a:off x="12623800" y="58768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30" name="テキスト ボックス 329"/>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31" name="テキスト ボックス 330"/>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32" name="テキスト ボックス 331"/>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3" name="テキスト ボックス 332"/>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4" name="テキスト ボックス 333"/>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39</xdr:row>
      <xdr:rowOff>74567</xdr:rowOff>
    </xdr:from>
    <xdr:to>
      <xdr:col>82</xdr:col>
      <xdr:colOff>158750</xdr:colOff>
      <xdr:row>40</xdr:row>
      <xdr:rowOff>4717</xdr:rowOff>
    </xdr:to>
    <xdr:sp macro="" textlink="">
      <xdr:nvSpPr>
        <xdr:cNvPr id="335" name="楕円 334"/>
        <xdr:cNvSpPr/>
      </xdr:nvSpPr>
      <xdr:spPr>
        <a:xfrm>
          <a:off x="16459200" y="6761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39</xdr:row>
      <xdr:rowOff>46644</xdr:rowOff>
    </xdr:from>
    <xdr:ext cx="762000" cy="259045"/>
    <xdr:sp macro="" textlink="">
      <xdr:nvSpPr>
        <xdr:cNvPr id="336" name="補助費等該当値テキスト"/>
        <xdr:cNvSpPr txBox="1"/>
      </xdr:nvSpPr>
      <xdr:spPr>
        <a:xfrm>
          <a:off x="16598900" y="6733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39</xdr:row>
      <xdr:rowOff>74567</xdr:rowOff>
    </xdr:from>
    <xdr:to>
      <xdr:col>78</xdr:col>
      <xdr:colOff>120650</xdr:colOff>
      <xdr:row>40</xdr:row>
      <xdr:rowOff>4717</xdr:rowOff>
    </xdr:to>
    <xdr:sp macro="" textlink="">
      <xdr:nvSpPr>
        <xdr:cNvPr id="337" name="楕円 336"/>
        <xdr:cNvSpPr/>
      </xdr:nvSpPr>
      <xdr:spPr>
        <a:xfrm>
          <a:off x="15621000" y="6761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39</xdr:row>
      <xdr:rowOff>160944</xdr:rowOff>
    </xdr:from>
    <xdr:ext cx="736600" cy="259045"/>
    <xdr:sp macro="" textlink="">
      <xdr:nvSpPr>
        <xdr:cNvPr id="338" name="テキスト ボックス 337"/>
        <xdr:cNvSpPr txBox="1"/>
      </xdr:nvSpPr>
      <xdr:spPr>
        <a:xfrm>
          <a:off x="15290800" y="68474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38</xdr:row>
      <xdr:rowOff>161109</xdr:rowOff>
    </xdr:from>
    <xdr:to>
      <xdr:col>74</xdr:col>
      <xdr:colOff>31750</xdr:colOff>
      <xdr:row>39</xdr:row>
      <xdr:rowOff>91259</xdr:rowOff>
    </xdr:to>
    <xdr:sp macro="" textlink="">
      <xdr:nvSpPr>
        <xdr:cNvPr id="339" name="楕円 338"/>
        <xdr:cNvSpPr/>
      </xdr:nvSpPr>
      <xdr:spPr>
        <a:xfrm>
          <a:off x="14732000" y="6676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39</xdr:row>
      <xdr:rowOff>76036</xdr:rowOff>
    </xdr:from>
    <xdr:ext cx="762000" cy="259045"/>
    <xdr:sp macro="" textlink="">
      <xdr:nvSpPr>
        <xdr:cNvPr id="340" name="テキスト ボックス 339"/>
        <xdr:cNvSpPr txBox="1"/>
      </xdr:nvSpPr>
      <xdr:spPr>
        <a:xfrm>
          <a:off x="14401800" y="67625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38</xdr:row>
      <xdr:rowOff>82731</xdr:rowOff>
    </xdr:from>
    <xdr:to>
      <xdr:col>69</xdr:col>
      <xdr:colOff>142875</xdr:colOff>
      <xdr:row>39</xdr:row>
      <xdr:rowOff>12881</xdr:rowOff>
    </xdr:to>
    <xdr:sp macro="" textlink="">
      <xdr:nvSpPr>
        <xdr:cNvPr id="341" name="楕円 340"/>
        <xdr:cNvSpPr/>
      </xdr:nvSpPr>
      <xdr:spPr>
        <a:xfrm>
          <a:off x="13843000" y="6597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169108</xdr:rowOff>
    </xdr:from>
    <xdr:ext cx="762000" cy="259045"/>
    <xdr:sp macro="" textlink="">
      <xdr:nvSpPr>
        <xdr:cNvPr id="342" name="テキスト ボックス 341"/>
        <xdr:cNvSpPr txBox="1"/>
      </xdr:nvSpPr>
      <xdr:spPr>
        <a:xfrm>
          <a:off x="13512800" y="66842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38</xdr:row>
      <xdr:rowOff>89263</xdr:rowOff>
    </xdr:from>
    <xdr:to>
      <xdr:col>65</xdr:col>
      <xdr:colOff>53975</xdr:colOff>
      <xdr:row>39</xdr:row>
      <xdr:rowOff>19413</xdr:rowOff>
    </xdr:to>
    <xdr:sp macro="" textlink="">
      <xdr:nvSpPr>
        <xdr:cNvPr id="343" name="楕円 342"/>
        <xdr:cNvSpPr/>
      </xdr:nvSpPr>
      <xdr:spPr>
        <a:xfrm>
          <a:off x="12954000" y="6604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39</xdr:row>
      <xdr:rowOff>4190</xdr:rowOff>
    </xdr:from>
    <xdr:ext cx="762000" cy="259045"/>
    <xdr:sp macro="" textlink="">
      <xdr:nvSpPr>
        <xdr:cNvPr id="344" name="テキスト ボックス 343"/>
        <xdr:cNvSpPr txBox="1"/>
      </xdr:nvSpPr>
      <xdr:spPr>
        <a:xfrm>
          <a:off x="12623800" y="6690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5" name="正方形/長方形 344"/>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6" name="正方形/長方形 345"/>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7" name="正方形/長方形 346"/>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8" name="正方形/長方形 347"/>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9" name="正方形/長方形 348"/>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50" name="正方形/長方形 349"/>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51" name="正方形/長方形 350"/>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2" name="正方形/長方形 351"/>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3" name="正方形/長方形 352"/>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4" name="正方形/長方形 353"/>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5" name="テキスト ボックス 354"/>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前年度比＋</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0.4</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ポイントの</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14.0</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％となり、類似団体平均を下回った。</a:t>
          </a:r>
          <a:endParaRPr lang="ja-JP" altLang="ja-JP" sz="1200">
            <a:effectLst/>
            <a:latin typeface="ＭＳ ゴシック" panose="020B0609070205080204" pitchFamily="49" charset="-128"/>
            <a:ea typeface="ＭＳ ゴシック" panose="020B0609070205080204" pitchFamily="49" charset="-128"/>
          </a:endParaRPr>
        </a:p>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年代の後半から、旧合併特例事業債を積極的に活用しており、昨年度頃からその本償還が始まっている。このため、近年縮小傾向だった公債費が再び上昇に転じてきており、町の財政を圧迫している。ただし、旧合併特例事業の借入期限である令和７年度までは継続的な活用を計画しているため、今後も上昇傾向は継続すると考えられ、注意を払う必要がある。</a:t>
          </a:r>
          <a:endParaRPr lang="ja-JP" altLang="ja-JP" sz="1200">
            <a:effectLst/>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123825</xdr:colOff>
      <xdr:row>69</xdr:row>
      <xdr:rowOff>107950</xdr:rowOff>
    </xdr:from>
    <xdr:ext cx="298543" cy="225703"/>
    <xdr:sp macro="" textlink="">
      <xdr:nvSpPr>
        <xdr:cNvPr id="356" name="テキスト ボックス 355"/>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7" name="直線コネクタ 356"/>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8" name="テキスト ボックス 357"/>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9" name="直線コネクタ 358"/>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60" name="テキスト ボックス 359"/>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61" name="直線コネクタ 360"/>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62" name="テキスト ボックス 361"/>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63" name="直線コネクタ 362"/>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64" name="テキスト ボックス 363"/>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65" name="直線コネクタ 364"/>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66" name="テキスト ボックス 365"/>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7" name="直線コネクタ 366"/>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8"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110998</xdr:rowOff>
    </xdr:from>
    <xdr:to>
      <xdr:col>24</xdr:col>
      <xdr:colOff>25400</xdr:colOff>
      <xdr:row>79</xdr:row>
      <xdr:rowOff>165863</xdr:rowOff>
    </xdr:to>
    <xdr:cxnSp macro="">
      <xdr:nvCxnSpPr>
        <xdr:cNvPr id="369" name="直線コネクタ 368"/>
        <xdr:cNvCxnSpPr/>
      </xdr:nvCxnSpPr>
      <xdr:spPr>
        <a:xfrm flipV="1">
          <a:off x="4826000" y="12626848"/>
          <a:ext cx="0" cy="10835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137940</xdr:rowOff>
    </xdr:from>
    <xdr:ext cx="762000" cy="259045"/>
    <xdr:sp macro="" textlink="">
      <xdr:nvSpPr>
        <xdr:cNvPr id="370" name="公債費最小値テキスト"/>
        <xdr:cNvSpPr txBox="1"/>
      </xdr:nvSpPr>
      <xdr:spPr>
        <a:xfrm>
          <a:off x="4914900" y="13682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79</xdr:row>
      <xdr:rowOff>165863</xdr:rowOff>
    </xdr:from>
    <xdr:to>
      <xdr:col>24</xdr:col>
      <xdr:colOff>114300</xdr:colOff>
      <xdr:row>79</xdr:row>
      <xdr:rowOff>165863</xdr:rowOff>
    </xdr:to>
    <xdr:cxnSp macro="">
      <xdr:nvCxnSpPr>
        <xdr:cNvPr id="371" name="直線コネクタ 370"/>
        <xdr:cNvCxnSpPr/>
      </xdr:nvCxnSpPr>
      <xdr:spPr>
        <a:xfrm>
          <a:off x="4737100" y="137104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25925</xdr:rowOff>
    </xdr:from>
    <xdr:ext cx="762000" cy="259045"/>
    <xdr:sp macro="" textlink="">
      <xdr:nvSpPr>
        <xdr:cNvPr id="372" name="公債費最大値テキスト"/>
        <xdr:cNvSpPr txBox="1"/>
      </xdr:nvSpPr>
      <xdr:spPr>
        <a:xfrm>
          <a:off x="4914900" y="12370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110998</xdr:rowOff>
    </xdr:from>
    <xdr:to>
      <xdr:col>24</xdr:col>
      <xdr:colOff>114300</xdr:colOff>
      <xdr:row>73</xdr:row>
      <xdr:rowOff>110998</xdr:rowOff>
    </xdr:to>
    <xdr:cxnSp macro="">
      <xdr:nvCxnSpPr>
        <xdr:cNvPr id="373" name="直線コネクタ 372"/>
        <xdr:cNvCxnSpPr/>
      </xdr:nvCxnSpPr>
      <xdr:spPr>
        <a:xfrm>
          <a:off x="4737100" y="126268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5842</xdr:rowOff>
    </xdr:from>
    <xdr:to>
      <xdr:col>24</xdr:col>
      <xdr:colOff>25400</xdr:colOff>
      <xdr:row>77</xdr:row>
      <xdr:rowOff>24130</xdr:rowOff>
    </xdr:to>
    <xdr:cxnSp macro="">
      <xdr:nvCxnSpPr>
        <xdr:cNvPr id="374" name="直線コネクタ 373"/>
        <xdr:cNvCxnSpPr/>
      </xdr:nvCxnSpPr>
      <xdr:spPr>
        <a:xfrm>
          <a:off x="3987800" y="13207492"/>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153433</xdr:rowOff>
    </xdr:from>
    <xdr:ext cx="762000" cy="259045"/>
    <xdr:sp macro="" textlink="">
      <xdr:nvSpPr>
        <xdr:cNvPr id="375" name="公債費平均値テキスト"/>
        <xdr:cNvSpPr txBox="1"/>
      </xdr:nvSpPr>
      <xdr:spPr>
        <a:xfrm>
          <a:off x="4914900" y="131836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9906</xdr:rowOff>
    </xdr:from>
    <xdr:to>
      <xdr:col>24</xdr:col>
      <xdr:colOff>76200</xdr:colOff>
      <xdr:row>77</xdr:row>
      <xdr:rowOff>111506</xdr:rowOff>
    </xdr:to>
    <xdr:sp macro="" textlink="">
      <xdr:nvSpPr>
        <xdr:cNvPr id="376" name="フローチャート: 判断 375"/>
        <xdr:cNvSpPr/>
      </xdr:nvSpPr>
      <xdr:spPr>
        <a:xfrm>
          <a:off x="4775200" y="13211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159004</xdr:rowOff>
    </xdr:from>
    <xdr:to>
      <xdr:col>19</xdr:col>
      <xdr:colOff>187325</xdr:colOff>
      <xdr:row>77</xdr:row>
      <xdr:rowOff>5842</xdr:rowOff>
    </xdr:to>
    <xdr:cxnSp macro="">
      <xdr:nvCxnSpPr>
        <xdr:cNvPr id="377" name="直線コネクタ 376"/>
        <xdr:cNvCxnSpPr/>
      </xdr:nvCxnSpPr>
      <xdr:spPr>
        <a:xfrm>
          <a:off x="3098800" y="13189204"/>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121920</xdr:rowOff>
    </xdr:from>
    <xdr:to>
      <xdr:col>20</xdr:col>
      <xdr:colOff>38100</xdr:colOff>
      <xdr:row>77</xdr:row>
      <xdr:rowOff>52070</xdr:rowOff>
    </xdr:to>
    <xdr:sp macro="" textlink="">
      <xdr:nvSpPr>
        <xdr:cNvPr id="378" name="フローチャート: 判断 377"/>
        <xdr:cNvSpPr/>
      </xdr:nvSpPr>
      <xdr:spPr>
        <a:xfrm>
          <a:off x="3937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62247</xdr:rowOff>
    </xdr:from>
    <xdr:ext cx="736600" cy="259045"/>
    <xdr:sp macro="" textlink="">
      <xdr:nvSpPr>
        <xdr:cNvPr id="379" name="テキスト ボックス 378"/>
        <xdr:cNvSpPr txBox="1"/>
      </xdr:nvSpPr>
      <xdr:spPr>
        <a:xfrm>
          <a:off x="3606800" y="12920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149861</xdr:rowOff>
    </xdr:from>
    <xdr:to>
      <xdr:col>15</xdr:col>
      <xdr:colOff>98425</xdr:colOff>
      <xdr:row>76</xdr:row>
      <xdr:rowOff>159004</xdr:rowOff>
    </xdr:to>
    <xdr:cxnSp macro="">
      <xdr:nvCxnSpPr>
        <xdr:cNvPr id="380" name="直線コネクタ 379"/>
        <xdr:cNvCxnSpPr/>
      </xdr:nvCxnSpPr>
      <xdr:spPr>
        <a:xfrm>
          <a:off x="2209800" y="13180061"/>
          <a:ext cx="8890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131063</xdr:rowOff>
    </xdr:from>
    <xdr:to>
      <xdr:col>15</xdr:col>
      <xdr:colOff>149225</xdr:colOff>
      <xdr:row>77</xdr:row>
      <xdr:rowOff>61213</xdr:rowOff>
    </xdr:to>
    <xdr:sp macro="" textlink="">
      <xdr:nvSpPr>
        <xdr:cNvPr id="381" name="フローチャート: 判断 380"/>
        <xdr:cNvSpPr/>
      </xdr:nvSpPr>
      <xdr:spPr>
        <a:xfrm>
          <a:off x="3048000" y="13161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45990</xdr:rowOff>
    </xdr:from>
    <xdr:ext cx="762000" cy="259045"/>
    <xdr:sp macro="" textlink="">
      <xdr:nvSpPr>
        <xdr:cNvPr id="382" name="テキスト ボックス 381"/>
        <xdr:cNvSpPr txBox="1"/>
      </xdr:nvSpPr>
      <xdr:spPr>
        <a:xfrm>
          <a:off x="2717800" y="13247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145287</xdr:rowOff>
    </xdr:from>
    <xdr:to>
      <xdr:col>11</xdr:col>
      <xdr:colOff>9525</xdr:colOff>
      <xdr:row>76</xdr:row>
      <xdr:rowOff>149861</xdr:rowOff>
    </xdr:to>
    <xdr:cxnSp macro="">
      <xdr:nvCxnSpPr>
        <xdr:cNvPr id="383" name="直線コネクタ 382"/>
        <xdr:cNvCxnSpPr/>
      </xdr:nvCxnSpPr>
      <xdr:spPr>
        <a:xfrm>
          <a:off x="1320800" y="13175487"/>
          <a:ext cx="889000" cy="4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131063</xdr:rowOff>
    </xdr:from>
    <xdr:to>
      <xdr:col>11</xdr:col>
      <xdr:colOff>60325</xdr:colOff>
      <xdr:row>77</xdr:row>
      <xdr:rowOff>61213</xdr:rowOff>
    </xdr:to>
    <xdr:sp macro="" textlink="">
      <xdr:nvSpPr>
        <xdr:cNvPr id="384" name="フローチャート: 判断 383"/>
        <xdr:cNvSpPr/>
      </xdr:nvSpPr>
      <xdr:spPr>
        <a:xfrm>
          <a:off x="2159000" y="13161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45990</xdr:rowOff>
    </xdr:from>
    <xdr:ext cx="762000" cy="259045"/>
    <xdr:sp macro="" textlink="">
      <xdr:nvSpPr>
        <xdr:cNvPr id="385" name="テキスト ボックス 384"/>
        <xdr:cNvSpPr txBox="1"/>
      </xdr:nvSpPr>
      <xdr:spPr>
        <a:xfrm>
          <a:off x="1828800" y="13247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135637</xdr:rowOff>
    </xdr:from>
    <xdr:to>
      <xdr:col>6</xdr:col>
      <xdr:colOff>171450</xdr:colOff>
      <xdr:row>77</xdr:row>
      <xdr:rowOff>65787</xdr:rowOff>
    </xdr:to>
    <xdr:sp macro="" textlink="">
      <xdr:nvSpPr>
        <xdr:cNvPr id="386" name="フローチャート: 判断 385"/>
        <xdr:cNvSpPr/>
      </xdr:nvSpPr>
      <xdr:spPr>
        <a:xfrm>
          <a:off x="1270000" y="13165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50564</xdr:rowOff>
    </xdr:from>
    <xdr:ext cx="762000" cy="259045"/>
    <xdr:sp macro="" textlink="">
      <xdr:nvSpPr>
        <xdr:cNvPr id="387" name="テキスト ボックス 386"/>
        <xdr:cNvSpPr txBox="1"/>
      </xdr:nvSpPr>
      <xdr:spPr>
        <a:xfrm>
          <a:off x="939800" y="132522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8" name="テキスト ボックス 387"/>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9" name="テキスト ボックス 388"/>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0" name="テキスト ボックス 389"/>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1" name="テキスト ボックス 390"/>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2" name="テキスト ボックス 391"/>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144780</xdr:rowOff>
    </xdr:from>
    <xdr:to>
      <xdr:col>24</xdr:col>
      <xdr:colOff>76200</xdr:colOff>
      <xdr:row>77</xdr:row>
      <xdr:rowOff>74930</xdr:rowOff>
    </xdr:to>
    <xdr:sp macro="" textlink="">
      <xdr:nvSpPr>
        <xdr:cNvPr id="393" name="楕円 392"/>
        <xdr:cNvSpPr/>
      </xdr:nvSpPr>
      <xdr:spPr>
        <a:xfrm>
          <a:off x="4775200" y="1317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161307</xdr:rowOff>
    </xdr:from>
    <xdr:ext cx="762000" cy="259045"/>
    <xdr:sp macro="" textlink="">
      <xdr:nvSpPr>
        <xdr:cNvPr id="394" name="公債費該当値テキスト"/>
        <xdr:cNvSpPr txBox="1"/>
      </xdr:nvSpPr>
      <xdr:spPr>
        <a:xfrm>
          <a:off x="4914900" y="13020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126492</xdr:rowOff>
    </xdr:from>
    <xdr:to>
      <xdr:col>20</xdr:col>
      <xdr:colOff>38100</xdr:colOff>
      <xdr:row>77</xdr:row>
      <xdr:rowOff>56642</xdr:rowOff>
    </xdr:to>
    <xdr:sp macro="" textlink="">
      <xdr:nvSpPr>
        <xdr:cNvPr id="395" name="楕円 394"/>
        <xdr:cNvSpPr/>
      </xdr:nvSpPr>
      <xdr:spPr>
        <a:xfrm>
          <a:off x="3937000" y="13156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41419</xdr:rowOff>
    </xdr:from>
    <xdr:ext cx="736600" cy="259045"/>
    <xdr:sp macro="" textlink="">
      <xdr:nvSpPr>
        <xdr:cNvPr id="396" name="テキスト ボックス 395"/>
        <xdr:cNvSpPr txBox="1"/>
      </xdr:nvSpPr>
      <xdr:spPr>
        <a:xfrm>
          <a:off x="3606800" y="132430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108204</xdr:rowOff>
    </xdr:from>
    <xdr:to>
      <xdr:col>15</xdr:col>
      <xdr:colOff>149225</xdr:colOff>
      <xdr:row>77</xdr:row>
      <xdr:rowOff>38354</xdr:rowOff>
    </xdr:to>
    <xdr:sp macro="" textlink="">
      <xdr:nvSpPr>
        <xdr:cNvPr id="397" name="楕円 396"/>
        <xdr:cNvSpPr/>
      </xdr:nvSpPr>
      <xdr:spPr>
        <a:xfrm>
          <a:off x="3048000" y="13138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48531</xdr:rowOff>
    </xdr:from>
    <xdr:ext cx="762000" cy="259045"/>
    <xdr:sp macro="" textlink="">
      <xdr:nvSpPr>
        <xdr:cNvPr id="398" name="テキスト ボックス 397"/>
        <xdr:cNvSpPr txBox="1"/>
      </xdr:nvSpPr>
      <xdr:spPr>
        <a:xfrm>
          <a:off x="2717800" y="12907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99061</xdr:rowOff>
    </xdr:from>
    <xdr:to>
      <xdr:col>11</xdr:col>
      <xdr:colOff>60325</xdr:colOff>
      <xdr:row>77</xdr:row>
      <xdr:rowOff>29211</xdr:rowOff>
    </xdr:to>
    <xdr:sp macro="" textlink="">
      <xdr:nvSpPr>
        <xdr:cNvPr id="399" name="楕円 398"/>
        <xdr:cNvSpPr/>
      </xdr:nvSpPr>
      <xdr:spPr>
        <a:xfrm>
          <a:off x="2159000" y="13129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39387</xdr:rowOff>
    </xdr:from>
    <xdr:ext cx="762000" cy="259045"/>
    <xdr:sp macro="" textlink="">
      <xdr:nvSpPr>
        <xdr:cNvPr id="400" name="テキスト ボックス 399"/>
        <xdr:cNvSpPr txBox="1"/>
      </xdr:nvSpPr>
      <xdr:spPr>
        <a:xfrm>
          <a:off x="1828800" y="1289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94487</xdr:rowOff>
    </xdr:from>
    <xdr:to>
      <xdr:col>6</xdr:col>
      <xdr:colOff>171450</xdr:colOff>
      <xdr:row>77</xdr:row>
      <xdr:rowOff>24637</xdr:rowOff>
    </xdr:to>
    <xdr:sp macro="" textlink="">
      <xdr:nvSpPr>
        <xdr:cNvPr id="401" name="楕円 400"/>
        <xdr:cNvSpPr/>
      </xdr:nvSpPr>
      <xdr:spPr>
        <a:xfrm>
          <a:off x="1270000" y="13124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34815</xdr:rowOff>
    </xdr:from>
    <xdr:ext cx="762000" cy="259045"/>
    <xdr:sp macro="" textlink="">
      <xdr:nvSpPr>
        <xdr:cNvPr id="402" name="テキスト ボックス 401"/>
        <xdr:cNvSpPr txBox="1"/>
      </xdr:nvSpPr>
      <xdr:spPr>
        <a:xfrm>
          <a:off x="939800" y="12893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3" name="正方形/長方形 402"/>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4" name="正方形/長方形 403"/>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5" name="正方形/長方形 404"/>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6" name="正方形/長方形 405"/>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7" name="正方形/長方形 406"/>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8" name="正方形/長方形 407"/>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9" name="正方形/長方形 408"/>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0" name="正方形/長方形 409"/>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1" name="正方形/長方形 410"/>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2" name="正方形/長方形 411"/>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3" name="テキスト ボックス 412"/>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前年度比</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0.5</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ポイントの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80.0</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％とな</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ったものの</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、類似団体平均を上回っている状況が続いている。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人件費、</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扶助費、</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補助費等以外は類似団体平均を下回る水準を維持しているが、町の財政状況は厳しく、実質公債費比率も依然として高水準であり、事業の見直しや適正化に努める必要がある。</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oneCellAnchor>
    <xdr:from>
      <xdr:col>62</xdr:col>
      <xdr:colOff>6350</xdr:colOff>
      <xdr:row>69</xdr:row>
      <xdr:rowOff>107950</xdr:rowOff>
    </xdr:from>
    <xdr:ext cx="298543" cy="225703"/>
    <xdr:sp macro="" textlink="">
      <xdr:nvSpPr>
        <xdr:cNvPr id="414" name="テキスト ボックス 413"/>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5" name="直線コネクタ 414"/>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6" name="テキスト ボックス 415"/>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17" name="直線コネクタ 416"/>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18" name="テキスト ボックス 417"/>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9" name="直線コネクタ 418"/>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20" name="テキスト ボックス 419"/>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21" name="直線コネクタ 420"/>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22" name="テキスト ボックス 421"/>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23" name="直線コネクタ 422"/>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24" name="テキスト ボックス 423"/>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25" name="直線コネクタ 424"/>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26" name="テキスト ボックス 425"/>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7" name="直線コネクタ 426"/>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8" name="テキスト ボックス 427"/>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9"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1270</xdr:rowOff>
    </xdr:from>
    <xdr:to>
      <xdr:col>82</xdr:col>
      <xdr:colOff>107950</xdr:colOff>
      <xdr:row>80</xdr:row>
      <xdr:rowOff>73661</xdr:rowOff>
    </xdr:to>
    <xdr:cxnSp macro="">
      <xdr:nvCxnSpPr>
        <xdr:cNvPr id="430" name="直線コネクタ 429"/>
        <xdr:cNvCxnSpPr/>
      </xdr:nvCxnSpPr>
      <xdr:spPr>
        <a:xfrm flipV="1">
          <a:off x="16510000" y="12517120"/>
          <a:ext cx="0" cy="12725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45738</xdr:rowOff>
    </xdr:from>
    <xdr:ext cx="762000" cy="259045"/>
    <xdr:sp macro="" textlink="">
      <xdr:nvSpPr>
        <xdr:cNvPr id="431" name="公債費以外最小値テキスト"/>
        <xdr:cNvSpPr txBox="1"/>
      </xdr:nvSpPr>
      <xdr:spPr>
        <a:xfrm>
          <a:off x="16598900" y="13761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73661</xdr:rowOff>
    </xdr:from>
    <xdr:to>
      <xdr:col>82</xdr:col>
      <xdr:colOff>196850</xdr:colOff>
      <xdr:row>80</xdr:row>
      <xdr:rowOff>73661</xdr:rowOff>
    </xdr:to>
    <xdr:cxnSp macro="">
      <xdr:nvCxnSpPr>
        <xdr:cNvPr id="432" name="直線コネクタ 431"/>
        <xdr:cNvCxnSpPr/>
      </xdr:nvCxnSpPr>
      <xdr:spPr>
        <a:xfrm>
          <a:off x="16421100" y="13789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87647</xdr:rowOff>
    </xdr:from>
    <xdr:ext cx="762000" cy="259045"/>
    <xdr:sp macro="" textlink="">
      <xdr:nvSpPr>
        <xdr:cNvPr id="433" name="公債費以外最大値テキスト"/>
        <xdr:cNvSpPr txBox="1"/>
      </xdr:nvSpPr>
      <xdr:spPr>
        <a:xfrm>
          <a:off x="16598900" y="12260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1270</xdr:rowOff>
    </xdr:from>
    <xdr:to>
      <xdr:col>82</xdr:col>
      <xdr:colOff>196850</xdr:colOff>
      <xdr:row>73</xdr:row>
      <xdr:rowOff>1270</xdr:rowOff>
    </xdr:to>
    <xdr:cxnSp macro="">
      <xdr:nvCxnSpPr>
        <xdr:cNvPr id="434" name="直線コネクタ 433"/>
        <xdr:cNvCxnSpPr/>
      </xdr:nvCxnSpPr>
      <xdr:spPr>
        <a:xfrm>
          <a:off x="16421100" y="12517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69850</xdr:rowOff>
    </xdr:from>
    <xdr:to>
      <xdr:col>82</xdr:col>
      <xdr:colOff>107950</xdr:colOff>
      <xdr:row>77</xdr:row>
      <xdr:rowOff>88900</xdr:rowOff>
    </xdr:to>
    <xdr:cxnSp macro="">
      <xdr:nvCxnSpPr>
        <xdr:cNvPr id="435" name="直線コネクタ 434"/>
        <xdr:cNvCxnSpPr/>
      </xdr:nvCxnSpPr>
      <xdr:spPr>
        <a:xfrm flipV="1">
          <a:off x="15671800" y="1327150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27957</xdr:rowOff>
    </xdr:from>
    <xdr:ext cx="762000" cy="259045"/>
    <xdr:sp macro="" textlink="">
      <xdr:nvSpPr>
        <xdr:cNvPr id="436" name="公債費以外平均値テキスト"/>
        <xdr:cNvSpPr txBox="1"/>
      </xdr:nvSpPr>
      <xdr:spPr>
        <a:xfrm>
          <a:off x="16598900" y="128867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11430</xdr:rowOff>
    </xdr:from>
    <xdr:to>
      <xdr:col>82</xdr:col>
      <xdr:colOff>158750</xdr:colOff>
      <xdr:row>76</xdr:row>
      <xdr:rowOff>113030</xdr:rowOff>
    </xdr:to>
    <xdr:sp macro="" textlink="">
      <xdr:nvSpPr>
        <xdr:cNvPr id="437" name="フローチャート: 判断 436"/>
        <xdr:cNvSpPr/>
      </xdr:nvSpPr>
      <xdr:spPr>
        <a:xfrm>
          <a:off x="16459200" y="13041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43180</xdr:rowOff>
    </xdr:from>
    <xdr:to>
      <xdr:col>78</xdr:col>
      <xdr:colOff>69850</xdr:colOff>
      <xdr:row>77</xdr:row>
      <xdr:rowOff>88900</xdr:rowOff>
    </xdr:to>
    <xdr:cxnSp macro="">
      <xdr:nvCxnSpPr>
        <xdr:cNvPr id="438" name="直線コネクタ 437"/>
        <xdr:cNvCxnSpPr/>
      </xdr:nvCxnSpPr>
      <xdr:spPr>
        <a:xfrm>
          <a:off x="14782800" y="1324483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114300</xdr:rowOff>
    </xdr:from>
    <xdr:to>
      <xdr:col>78</xdr:col>
      <xdr:colOff>120650</xdr:colOff>
      <xdr:row>77</xdr:row>
      <xdr:rowOff>44450</xdr:rowOff>
    </xdr:to>
    <xdr:sp macro="" textlink="">
      <xdr:nvSpPr>
        <xdr:cNvPr id="439" name="フローチャート: 判断 438"/>
        <xdr:cNvSpPr/>
      </xdr:nvSpPr>
      <xdr:spPr>
        <a:xfrm>
          <a:off x="156210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54627</xdr:rowOff>
    </xdr:from>
    <xdr:ext cx="736600" cy="259045"/>
    <xdr:sp macro="" textlink="">
      <xdr:nvSpPr>
        <xdr:cNvPr id="440" name="テキスト ボックス 439"/>
        <xdr:cNvSpPr txBox="1"/>
      </xdr:nvSpPr>
      <xdr:spPr>
        <a:xfrm>
          <a:off x="15290800" y="12913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157480</xdr:rowOff>
    </xdr:from>
    <xdr:to>
      <xdr:col>73</xdr:col>
      <xdr:colOff>180975</xdr:colOff>
      <xdr:row>77</xdr:row>
      <xdr:rowOff>43180</xdr:rowOff>
    </xdr:to>
    <xdr:cxnSp macro="">
      <xdr:nvCxnSpPr>
        <xdr:cNvPr id="441" name="直線コネクタ 440"/>
        <xdr:cNvCxnSpPr/>
      </xdr:nvCxnSpPr>
      <xdr:spPr>
        <a:xfrm>
          <a:off x="13893800" y="1318768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91439</xdr:rowOff>
    </xdr:from>
    <xdr:to>
      <xdr:col>74</xdr:col>
      <xdr:colOff>31750</xdr:colOff>
      <xdr:row>77</xdr:row>
      <xdr:rowOff>21589</xdr:rowOff>
    </xdr:to>
    <xdr:sp macro="" textlink="">
      <xdr:nvSpPr>
        <xdr:cNvPr id="442" name="フローチャート: 判断 441"/>
        <xdr:cNvSpPr/>
      </xdr:nvSpPr>
      <xdr:spPr>
        <a:xfrm>
          <a:off x="14732000" y="13121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31767</xdr:rowOff>
    </xdr:from>
    <xdr:ext cx="762000" cy="259045"/>
    <xdr:sp macro="" textlink="">
      <xdr:nvSpPr>
        <xdr:cNvPr id="443" name="テキスト ボックス 442"/>
        <xdr:cNvSpPr txBox="1"/>
      </xdr:nvSpPr>
      <xdr:spPr>
        <a:xfrm>
          <a:off x="14401800" y="1289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96520</xdr:rowOff>
    </xdr:from>
    <xdr:to>
      <xdr:col>69</xdr:col>
      <xdr:colOff>92075</xdr:colOff>
      <xdr:row>76</xdr:row>
      <xdr:rowOff>157480</xdr:rowOff>
    </xdr:to>
    <xdr:cxnSp macro="">
      <xdr:nvCxnSpPr>
        <xdr:cNvPr id="444" name="直線コネクタ 443"/>
        <xdr:cNvCxnSpPr/>
      </xdr:nvCxnSpPr>
      <xdr:spPr>
        <a:xfrm>
          <a:off x="13004800" y="1312672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76200</xdr:rowOff>
    </xdr:from>
    <xdr:to>
      <xdr:col>69</xdr:col>
      <xdr:colOff>142875</xdr:colOff>
      <xdr:row>77</xdr:row>
      <xdr:rowOff>6350</xdr:rowOff>
    </xdr:to>
    <xdr:sp macro="" textlink="">
      <xdr:nvSpPr>
        <xdr:cNvPr id="445" name="フローチャート: 判断 444"/>
        <xdr:cNvSpPr/>
      </xdr:nvSpPr>
      <xdr:spPr>
        <a:xfrm>
          <a:off x="13843000" y="1310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16527</xdr:rowOff>
    </xdr:from>
    <xdr:ext cx="762000" cy="259045"/>
    <xdr:sp macro="" textlink="">
      <xdr:nvSpPr>
        <xdr:cNvPr id="446" name="テキスト ボックス 445"/>
        <xdr:cNvSpPr txBox="1"/>
      </xdr:nvSpPr>
      <xdr:spPr>
        <a:xfrm>
          <a:off x="13512800" y="1287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72389</xdr:rowOff>
    </xdr:from>
    <xdr:to>
      <xdr:col>65</xdr:col>
      <xdr:colOff>53975</xdr:colOff>
      <xdr:row>77</xdr:row>
      <xdr:rowOff>2539</xdr:rowOff>
    </xdr:to>
    <xdr:sp macro="" textlink="">
      <xdr:nvSpPr>
        <xdr:cNvPr id="447" name="フローチャート: 判断 446"/>
        <xdr:cNvSpPr/>
      </xdr:nvSpPr>
      <xdr:spPr>
        <a:xfrm>
          <a:off x="12954000" y="13102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158766</xdr:rowOff>
    </xdr:from>
    <xdr:ext cx="762000" cy="259045"/>
    <xdr:sp macro="" textlink="">
      <xdr:nvSpPr>
        <xdr:cNvPr id="448" name="テキスト ボックス 447"/>
        <xdr:cNvSpPr txBox="1"/>
      </xdr:nvSpPr>
      <xdr:spPr>
        <a:xfrm>
          <a:off x="12623800" y="131889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9" name="テキスト ボックス 448"/>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50" name="テキスト ボックス 449"/>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51" name="テキスト ボックス 450"/>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2" name="テキスト ボックス 451"/>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3" name="テキスト ボックス 452"/>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19050</xdr:rowOff>
    </xdr:from>
    <xdr:to>
      <xdr:col>82</xdr:col>
      <xdr:colOff>158750</xdr:colOff>
      <xdr:row>77</xdr:row>
      <xdr:rowOff>120650</xdr:rowOff>
    </xdr:to>
    <xdr:sp macro="" textlink="">
      <xdr:nvSpPr>
        <xdr:cNvPr id="454" name="楕円 453"/>
        <xdr:cNvSpPr/>
      </xdr:nvSpPr>
      <xdr:spPr>
        <a:xfrm>
          <a:off x="16459200" y="1322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162577</xdr:rowOff>
    </xdr:from>
    <xdr:ext cx="762000" cy="259045"/>
    <xdr:sp macro="" textlink="">
      <xdr:nvSpPr>
        <xdr:cNvPr id="455" name="公債費以外該当値テキスト"/>
        <xdr:cNvSpPr txBox="1"/>
      </xdr:nvSpPr>
      <xdr:spPr>
        <a:xfrm>
          <a:off x="16598900" y="1319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38100</xdr:rowOff>
    </xdr:from>
    <xdr:to>
      <xdr:col>78</xdr:col>
      <xdr:colOff>120650</xdr:colOff>
      <xdr:row>77</xdr:row>
      <xdr:rowOff>139700</xdr:rowOff>
    </xdr:to>
    <xdr:sp macro="" textlink="">
      <xdr:nvSpPr>
        <xdr:cNvPr id="456" name="楕円 455"/>
        <xdr:cNvSpPr/>
      </xdr:nvSpPr>
      <xdr:spPr>
        <a:xfrm>
          <a:off x="15621000" y="13239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124477</xdr:rowOff>
    </xdr:from>
    <xdr:ext cx="736600" cy="259045"/>
    <xdr:sp macro="" textlink="">
      <xdr:nvSpPr>
        <xdr:cNvPr id="457" name="テキスト ボックス 456"/>
        <xdr:cNvSpPr txBox="1"/>
      </xdr:nvSpPr>
      <xdr:spPr>
        <a:xfrm>
          <a:off x="15290800" y="133261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163830</xdr:rowOff>
    </xdr:from>
    <xdr:to>
      <xdr:col>74</xdr:col>
      <xdr:colOff>31750</xdr:colOff>
      <xdr:row>77</xdr:row>
      <xdr:rowOff>93980</xdr:rowOff>
    </xdr:to>
    <xdr:sp macro="" textlink="">
      <xdr:nvSpPr>
        <xdr:cNvPr id="458" name="楕円 457"/>
        <xdr:cNvSpPr/>
      </xdr:nvSpPr>
      <xdr:spPr>
        <a:xfrm>
          <a:off x="14732000" y="13194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78757</xdr:rowOff>
    </xdr:from>
    <xdr:ext cx="762000" cy="259045"/>
    <xdr:sp macro="" textlink="">
      <xdr:nvSpPr>
        <xdr:cNvPr id="459" name="テキスト ボックス 458"/>
        <xdr:cNvSpPr txBox="1"/>
      </xdr:nvSpPr>
      <xdr:spPr>
        <a:xfrm>
          <a:off x="14401800" y="13280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106680</xdr:rowOff>
    </xdr:from>
    <xdr:to>
      <xdr:col>69</xdr:col>
      <xdr:colOff>142875</xdr:colOff>
      <xdr:row>77</xdr:row>
      <xdr:rowOff>36830</xdr:rowOff>
    </xdr:to>
    <xdr:sp macro="" textlink="">
      <xdr:nvSpPr>
        <xdr:cNvPr id="460" name="楕円 459"/>
        <xdr:cNvSpPr/>
      </xdr:nvSpPr>
      <xdr:spPr>
        <a:xfrm>
          <a:off x="13843000" y="13136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21607</xdr:rowOff>
    </xdr:from>
    <xdr:ext cx="762000" cy="259045"/>
    <xdr:sp macro="" textlink="">
      <xdr:nvSpPr>
        <xdr:cNvPr id="461" name="テキスト ボックス 460"/>
        <xdr:cNvSpPr txBox="1"/>
      </xdr:nvSpPr>
      <xdr:spPr>
        <a:xfrm>
          <a:off x="13512800" y="13223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45720</xdr:rowOff>
    </xdr:from>
    <xdr:to>
      <xdr:col>65</xdr:col>
      <xdr:colOff>53975</xdr:colOff>
      <xdr:row>76</xdr:row>
      <xdr:rowOff>147320</xdr:rowOff>
    </xdr:to>
    <xdr:sp macro="" textlink="">
      <xdr:nvSpPr>
        <xdr:cNvPr id="462" name="楕円 461"/>
        <xdr:cNvSpPr/>
      </xdr:nvSpPr>
      <xdr:spPr>
        <a:xfrm>
          <a:off x="12954000" y="13075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157497</xdr:rowOff>
    </xdr:from>
    <xdr:ext cx="762000" cy="259045"/>
    <xdr:sp macro="" textlink="">
      <xdr:nvSpPr>
        <xdr:cNvPr id="463" name="テキスト ボックス 462"/>
        <xdr:cNvSpPr txBox="1"/>
      </xdr:nvSpPr>
      <xdr:spPr>
        <a:xfrm>
          <a:off x="12623800" y="1284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佐賀県有田町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146012</xdr:rowOff>
    </xdr:from>
    <xdr:to>
      <xdr:col>29</xdr:col>
      <xdr:colOff>127000</xdr:colOff>
      <xdr:row>20</xdr:row>
      <xdr:rowOff>111074</xdr:rowOff>
    </xdr:to>
    <xdr:cxnSp macro="">
      <xdr:nvCxnSpPr>
        <xdr:cNvPr id="45" name="直線コネクタ 44"/>
        <xdr:cNvCxnSpPr/>
      </xdr:nvCxnSpPr>
      <xdr:spPr bwMode="auto">
        <a:xfrm flipV="1">
          <a:off x="5651500" y="2251037"/>
          <a:ext cx="0" cy="133666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83151</xdr:rowOff>
    </xdr:from>
    <xdr:ext cx="762000" cy="259045"/>
    <xdr:sp macro="" textlink="">
      <xdr:nvSpPr>
        <xdr:cNvPr id="46" name="人口1人当たり決算額の推移最小値テキスト130"/>
        <xdr:cNvSpPr txBox="1"/>
      </xdr:nvSpPr>
      <xdr:spPr>
        <a:xfrm>
          <a:off x="5740400" y="35597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57,504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111074</xdr:rowOff>
    </xdr:from>
    <xdr:to>
      <xdr:col>30</xdr:col>
      <xdr:colOff>25400</xdr:colOff>
      <xdr:row>20</xdr:row>
      <xdr:rowOff>111074</xdr:rowOff>
    </xdr:to>
    <xdr:cxnSp macro="">
      <xdr:nvCxnSpPr>
        <xdr:cNvPr id="47" name="直線コネクタ 46"/>
        <xdr:cNvCxnSpPr/>
      </xdr:nvCxnSpPr>
      <xdr:spPr bwMode="auto">
        <a:xfrm>
          <a:off x="5562600" y="358769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60939</xdr:rowOff>
    </xdr:from>
    <xdr:ext cx="762000" cy="259045"/>
    <xdr:sp macro="" textlink="">
      <xdr:nvSpPr>
        <xdr:cNvPr id="48" name="人口1人当たり決算額の推移最大値テキスト130"/>
        <xdr:cNvSpPr txBox="1"/>
      </xdr:nvSpPr>
      <xdr:spPr>
        <a:xfrm>
          <a:off x="5740400" y="1994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162,753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146012</xdr:rowOff>
    </xdr:from>
    <xdr:to>
      <xdr:col>30</xdr:col>
      <xdr:colOff>25400</xdr:colOff>
      <xdr:row>12</xdr:row>
      <xdr:rowOff>146012</xdr:rowOff>
    </xdr:to>
    <xdr:cxnSp macro="">
      <xdr:nvCxnSpPr>
        <xdr:cNvPr id="49" name="直線コネクタ 48"/>
        <xdr:cNvCxnSpPr/>
      </xdr:nvCxnSpPr>
      <xdr:spPr bwMode="auto">
        <a:xfrm>
          <a:off x="5562600" y="225103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168110</xdr:rowOff>
    </xdr:from>
    <xdr:to>
      <xdr:col>29</xdr:col>
      <xdr:colOff>127000</xdr:colOff>
      <xdr:row>18</xdr:row>
      <xdr:rowOff>53556</xdr:rowOff>
    </xdr:to>
    <xdr:cxnSp macro="">
      <xdr:nvCxnSpPr>
        <xdr:cNvPr id="50" name="直線コネクタ 49"/>
        <xdr:cNvCxnSpPr/>
      </xdr:nvCxnSpPr>
      <xdr:spPr bwMode="auto">
        <a:xfrm flipV="1">
          <a:off x="5003800" y="3130385"/>
          <a:ext cx="647700" cy="5689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33189</xdr:rowOff>
    </xdr:from>
    <xdr:ext cx="762000" cy="259045"/>
    <xdr:sp macro="" textlink="">
      <xdr:nvSpPr>
        <xdr:cNvPr id="51" name="人口1人当たり決算額の推移平均値テキスト130"/>
        <xdr:cNvSpPr txBox="1"/>
      </xdr:nvSpPr>
      <xdr:spPr>
        <a:xfrm>
          <a:off x="5740400" y="282401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16662</xdr:rowOff>
    </xdr:from>
    <xdr:to>
      <xdr:col>29</xdr:col>
      <xdr:colOff>177800</xdr:colOff>
      <xdr:row>17</xdr:row>
      <xdr:rowOff>118262</xdr:rowOff>
    </xdr:to>
    <xdr:sp macro="" textlink="">
      <xdr:nvSpPr>
        <xdr:cNvPr id="52" name="フローチャート: 判断 51"/>
        <xdr:cNvSpPr/>
      </xdr:nvSpPr>
      <xdr:spPr bwMode="auto">
        <a:xfrm>
          <a:off x="5600700" y="29789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53556</xdr:rowOff>
    </xdr:from>
    <xdr:to>
      <xdr:col>26</xdr:col>
      <xdr:colOff>50800</xdr:colOff>
      <xdr:row>18</xdr:row>
      <xdr:rowOff>86817</xdr:rowOff>
    </xdr:to>
    <xdr:cxnSp macro="">
      <xdr:nvCxnSpPr>
        <xdr:cNvPr id="53" name="直線コネクタ 52"/>
        <xdr:cNvCxnSpPr/>
      </xdr:nvCxnSpPr>
      <xdr:spPr bwMode="auto">
        <a:xfrm flipV="1">
          <a:off x="4305300" y="3187281"/>
          <a:ext cx="698500" cy="3326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19</xdr:row>
      <xdr:rowOff>69075</xdr:rowOff>
    </xdr:from>
    <xdr:to>
      <xdr:col>26</xdr:col>
      <xdr:colOff>101600</xdr:colOff>
      <xdr:row>19</xdr:row>
      <xdr:rowOff>170675</xdr:rowOff>
    </xdr:to>
    <xdr:sp macro="" textlink="">
      <xdr:nvSpPr>
        <xdr:cNvPr id="54" name="フローチャート: 判断 53"/>
        <xdr:cNvSpPr/>
      </xdr:nvSpPr>
      <xdr:spPr bwMode="auto">
        <a:xfrm>
          <a:off x="4953000" y="33742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155452</xdr:rowOff>
    </xdr:from>
    <xdr:ext cx="736600" cy="259045"/>
    <xdr:sp macro="" textlink="">
      <xdr:nvSpPr>
        <xdr:cNvPr id="55" name="テキスト ボックス 54"/>
        <xdr:cNvSpPr txBox="1"/>
      </xdr:nvSpPr>
      <xdr:spPr>
        <a:xfrm>
          <a:off x="4622800" y="34606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86817</xdr:rowOff>
    </xdr:from>
    <xdr:to>
      <xdr:col>22</xdr:col>
      <xdr:colOff>114300</xdr:colOff>
      <xdr:row>18</xdr:row>
      <xdr:rowOff>111417</xdr:rowOff>
    </xdr:to>
    <xdr:cxnSp macro="">
      <xdr:nvCxnSpPr>
        <xdr:cNvPr id="56" name="直線コネクタ 55"/>
        <xdr:cNvCxnSpPr/>
      </xdr:nvCxnSpPr>
      <xdr:spPr bwMode="auto">
        <a:xfrm flipV="1">
          <a:off x="3606800" y="3220542"/>
          <a:ext cx="698500" cy="2460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19</xdr:row>
      <xdr:rowOff>73063</xdr:rowOff>
    </xdr:from>
    <xdr:to>
      <xdr:col>22</xdr:col>
      <xdr:colOff>165100</xdr:colOff>
      <xdr:row>20</xdr:row>
      <xdr:rowOff>3213</xdr:rowOff>
    </xdr:to>
    <xdr:sp macro="" textlink="">
      <xdr:nvSpPr>
        <xdr:cNvPr id="57" name="フローチャート: 判断 56"/>
        <xdr:cNvSpPr/>
      </xdr:nvSpPr>
      <xdr:spPr bwMode="auto">
        <a:xfrm>
          <a:off x="4254500" y="33782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159440</xdr:rowOff>
    </xdr:from>
    <xdr:ext cx="762000" cy="259045"/>
    <xdr:sp macro="" textlink="">
      <xdr:nvSpPr>
        <xdr:cNvPr id="58" name="テキスト ボックス 57"/>
        <xdr:cNvSpPr txBox="1"/>
      </xdr:nvSpPr>
      <xdr:spPr>
        <a:xfrm>
          <a:off x="3924300" y="34646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111417</xdr:rowOff>
    </xdr:from>
    <xdr:to>
      <xdr:col>18</xdr:col>
      <xdr:colOff>177800</xdr:colOff>
      <xdr:row>18</xdr:row>
      <xdr:rowOff>113144</xdr:rowOff>
    </xdr:to>
    <xdr:cxnSp macro="">
      <xdr:nvCxnSpPr>
        <xdr:cNvPr id="59" name="直線コネクタ 58"/>
        <xdr:cNvCxnSpPr/>
      </xdr:nvCxnSpPr>
      <xdr:spPr bwMode="auto">
        <a:xfrm flipV="1">
          <a:off x="2908300" y="3245142"/>
          <a:ext cx="698500" cy="172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19</xdr:row>
      <xdr:rowOff>82652</xdr:rowOff>
    </xdr:from>
    <xdr:to>
      <xdr:col>19</xdr:col>
      <xdr:colOff>38100</xdr:colOff>
      <xdr:row>20</xdr:row>
      <xdr:rowOff>12802</xdr:rowOff>
    </xdr:to>
    <xdr:sp macro="" textlink="">
      <xdr:nvSpPr>
        <xdr:cNvPr id="60" name="フローチャート: 判断 59"/>
        <xdr:cNvSpPr/>
      </xdr:nvSpPr>
      <xdr:spPr bwMode="auto">
        <a:xfrm>
          <a:off x="3556000" y="338782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169029</xdr:rowOff>
    </xdr:from>
    <xdr:ext cx="762000" cy="259045"/>
    <xdr:sp macro="" textlink="">
      <xdr:nvSpPr>
        <xdr:cNvPr id="61" name="テキスト ボックス 60"/>
        <xdr:cNvSpPr txBox="1"/>
      </xdr:nvSpPr>
      <xdr:spPr>
        <a:xfrm>
          <a:off x="3225800" y="34742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19</xdr:row>
      <xdr:rowOff>90983</xdr:rowOff>
    </xdr:from>
    <xdr:to>
      <xdr:col>15</xdr:col>
      <xdr:colOff>101600</xdr:colOff>
      <xdr:row>20</xdr:row>
      <xdr:rowOff>21133</xdr:rowOff>
    </xdr:to>
    <xdr:sp macro="" textlink="">
      <xdr:nvSpPr>
        <xdr:cNvPr id="62" name="フローチャート: 判断 61"/>
        <xdr:cNvSpPr/>
      </xdr:nvSpPr>
      <xdr:spPr bwMode="auto">
        <a:xfrm>
          <a:off x="2857500" y="33961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20</xdr:row>
      <xdr:rowOff>5910</xdr:rowOff>
    </xdr:from>
    <xdr:ext cx="762000" cy="259045"/>
    <xdr:sp macro="" textlink="">
      <xdr:nvSpPr>
        <xdr:cNvPr id="63" name="テキスト ボックス 62"/>
        <xdr:cNvSpPr txBox="1"/>
      </xdr:nvSpPr>
      <xdr:spPr>
        <a:xfrm>
          <a:off x="2527300" y="34825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117310</xdr:rowOff>
    </xdr:from>
    <xdr:to>
      <xdr:col>29</xdr:col>
      <xdr:colOff>177800</xdr:colOff>
      <xdr:row>18</xdr:row>
      <xdr:rowOff>47460</xdr:rowOff>
    </xdr:to>
    <xdr:sp macro="" textlink="">
      <xdr:nvSpPr>
        <xdr:cNvPr id="69" name="楕円 68"/>
        <xdr:cNvSpPr/>
      </xdr:nvSpPr>
      <xdr:spPr bwMode="auto">
        <a:xfrm>
          <a:off x="5600700" y="30795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89387</xdr:rowOff>
    </xdr:from>
    <xdr:ext cx="762000" cy="259045"/>
    <xdr:sp macro="" textlink="">
      <xdr:nvSpPr>
        <xdr:cNvPr id="70" name="人口1人当たり決算額の推移該当値テキスト130"/>
        <xdr:cNvSpPr txBox="1"/>
      </xdr:nvSpPr>
      <xdr:spPr>
        <a:xfrm>
          <a:off x="5740400" y="3051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2756</xdr:rowOff>
    </xdr:from>
    <xdr:to>
      <xdr:col>26</xdr:col>
      <xdr:colOff>101600</xdr:colOff>
      <xdr:row>18</xdr:row>
      <xdr:rowOff>104356</xdr:rowOff>
    </xdr:to>
    <xdr:sp macro="" textlink="">
      <xdr:nvSpPr>
        <xdr:cNvPr id="71" name="楕円 70"/>
        <xdr:cNvSpPr/>
      </xdr:nvSpPr>
      <xdr:spPr bwMode="auto">
        <a:xfrm>
          <a:off x="4953000" y="31364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114533</xdr:rowOff>
    </xdr:from>
    <xdr:ext cx="736600" cy="259045"/>
    <xdr:sp macro="" textlink="">
      <xdr:nvSpPr>
        <xdr:cNvPr id="72" name="テキスト ボックス 71"/>
        <xdr:cNvSpPr txBox="1"/>
      </xdr:nvSpPr>
      <xdr:spPr>
        <a:xfrm>
          <a:off x="4622800" y="29053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36017</xdr:rowOff>
    </xdr:from>
    <xdr:to>
      <xdr:col>22</xdr:col>
      <xdr:colOff>165100</xdr:colOff>
      <xdr:row>18</xdr:row>
      <xdr:rowOff>137617</xdr:rowOff>
    </xdr:to>
    <xdr:sp macro="" textlink="">
      <xdr:nvSpPr>
        <xdr:cNvPr id="73" name="楕円 72"/>
        <xdr:cNvSpPr/>
      </xdr:nvSpPr>
      <xdr:spPr bwMode="auto">
        <a:xfrm>
          <a:off x="4254500" y="316974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147794</xdr:rowOff>
    </xdr:from>
    <xdr:ext cx="762000" cy="259045"/>
    <xdr:sp macro="" textlink="">
      <xdr:nvSpPr>
        <xdr:cNvPr id="74" name="テキスト ボックス 73"/>
        <xdr:cNvSpPr txBox="1"/>
      </xdr:nvSpPr>
      <xdr:spPr>
        <a:xfrm>
          <a:off x="3924300" y="29386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60617</xdr:rowOff>
    </xdr:from>
    <xdr:to>
      <xdr:col>19</xdr:col>
      <xdr:colOff>38100</xdr:colOff>
      <xdr:row>18</xdr:row>
      <xdr:rowOff>162217</xdr:rowOff>
    </xdr:to>
    <xdr:sp macro="" textlink="">
      <xdr:nvSpPr>
        <xdr:cNvPr id="75" name="楕円 74"/>
        <xdr:cNvSpPr/>
      </xdr:nvSpPr>
      <xdr:spPr bwMode="auto">
        <a:xfrm>
          <a:off x="3556000" y="319434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944</xdr:rowOff>
    </xdr:from>
    <xdr:ext cx="762000" cy="259045"/>
    <xdr:sp macro="" textlink="">
      <xdr:nvSpPr>
        <xdr:cNvPr id="76" name="テキスト ボックス 75"/>
        <xdr:cNvSpPr txBox="1"/>
      </xdr:nvSpPr>
      <xdr:spPr>
        <a:xfrm>
          <a:off x="3225800" y="29632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62344</xdr:rowOff>
    </xdr:from>
    <xdr:to>
      <xdr:col>15</xdr:col>
      <xdr:colOff>101600</xdr:colOff>
      <xdr:row>18</xdr:row>
      <xdr:rowOff>163944</xdr:rowOff>
    </xdr:to>
    <xdr:sp macro="" textlink="">
      <xdr:nvSpPr>
        <xdr:cNvPr id="77" name="楕円 76"/>
        <xdr:cNvSpPr/>
      </xdr:nvSpPr>
      <xdr:spPr bwMode="auto">
        <a:xfrm>
          <a:off x="2857500" y="31960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2671</xdr:rowOff>
    </xdr:from>
    <xdr:ext cx="762000" cy="259045"/>
    <xdr:sp macro="" textlink="">
      <xdr:nvSpPr>
        <xdr:cNvPr id="78" name="テキスト ボックス 77"/>
        <xdr:cNvSpPr txBox="1"/>
      </xdr:nvSpPr>
      <xdr:spPr>
        <a:xfrm>
          <a:off x="2527300" y="29649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5" name="直線コネクタ 94"/>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6" name="テキスト ボックス 95"/>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7" name="直線コネクタ 96"/>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8" name="テキスト ボックス 97"/>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9" name="直線コネクタ 98"/>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0" name="テキスト ボックス 99"/>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1" name="直線コネクタ 100"/>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2" name="テキスト ボックス 101"/>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34</xdr:row>
      <xdr:rowOff>30893</xdr:rowOff>
    </xdr:from>
    <xdr:to>
      <xdr:col>29</xdr:col>
      <xdr:colOff>127000</xdr:colOff>
      <xdr:row>37</xdr:row>
      <xdr:rowOff>179540</xdr:rowOff>
    </xdr:to>
    <xdr:cxnSp macro="">
      <xdr:nvCxnSpPr>
        <xdr:cNvPr id="106" name="直線コネクタ 105"/>
        <xdr:cNvCxnSpPr/>
      </xdr:nvCxnSpPr>
      <xdr:spPr bwMode="auto">
        <a:xfrm flipV="1">
          <a:off x="5651500" y="6298343"/>
          <a:ext cx="0" cy="100589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151617</xdr:rowOff>
    </xdr:from>
    <xdr:ext cx="762000" cy="259045"/>
    <xdr:sp macro="" textlink="">
      <xdr:nvSpPr>
        <xdr:cNvPr id="107" name="人口1人当たり決算額の推移最小値テキスト445"/>
        <xdr:cNvSpPr txBox="1"/>
      </xdr:nvSpPr>
      <xdr:spPr>
        <a:xfrm>
          <a:off x="5740400" y="727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179540</xdr:rowOff>
    </xdr:from>
    <xdr:to>
      <xdr:col>30</xdr:col>
      <xdr:colOff>25400</xdr:colOff>
      <xdr:row>37</xdr:row>
      <xdr:rowOff>179540</xdr:rowOff>
    </xdr:to>
    <xdr:cxnSp macro="">
      <xdr:nvCxnSpPr>
        <xdr:cNvPr id="108" name="直線コネクタ 107"/>
        <xdr:cNvCxnSpPr/>
      </xdr:nvCxnSpPr>
      <xdr:spPr bwMode="auto">
        <a:xfrm>
          <a:off x="5562600" y="730424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117270</xdr:rowOff>
    </xdr:from>
    <xdr:ext cx="762000" cy="259045"/>
    <xdr:sp macro="" textlink="">
      <xdr:nvSpPr>
        <xdr:cNvPr id="109" name="人口1人当たり決算額の推移最大値テキスト445"/>
        <xdr:cNvSpPr txBox="1"/>
      </xdr:nvSpPr>
      <xdr:spPr>
        <a:xfrm>
          <a:off x="5740400" y="6041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46,045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34</xdr:row>
      <xdr:rowOff>30893</xdr:rowOff>
    </xdr:from>
    <xdr:to>
      <xdr:col>30</xdr:col>
      <xdr:colOff>25400</xdr:colOff>
      <xdr:row>34</xdr:row>
      <xdr:rowOff>30893</xdr:rowOff>
    </xdr:to>
    <xdr:cxnSp macro="">
      <xdr:nvCxnSpPr>
        <xdr:cNvPr id="110" name="直線コネクタ 109"/>
        <xdr:cNvCxnSpPr/>
      </xdr:nvCxnSpPr>
      <xdr:spPr bwMode="auto">
        <a:xfrm>
          <a:off x="5562600" y="629834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160928</xdr:rowOff>
    </xdr:from>
    <xdr:to>
      <xdr:col>29</xdr:col>
      <xdr:colOff>127000</xdr:colOff>
      <xdr:row>35</xdr:row>
      <xdr:rowOff>181369</xdr:rowOff>
    </xdr:to>
    <xdr:cxnSp macro="">
      <xdr:nvCxnSpPr>
        <xdr:cNvPr id="111" name="直線コネクタ 110"/>
        <xdr:cNvCxnSpPr/>
      </xdr:nvCxnSpPr>
      <xdr:spPr bwMode="auto">
        <a:xfrm flipV="1">
          <a:off x="5003800" y="6771278"/>
          <a:ext cx="647700" cy="2044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145704</xdr:rowOff>
    </xdr:from>
    <xdr:ext cx="762000" cy="259045"/>
    <xdr:sp macro="" textlink="">
      <xdr:nvSpPr>
        <xdr:cNvPr id="112" name="人口1人当たり決算額の推移平均値テキスト445"/>
        <xdr:cNvSpPr txBox="1"/>
      </xdr:nvSpPr>
      <xdr:spPr>
        <a:xfrm>
          <a:off x="5740400" y="675605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158400</xdr:rowOff>
    </xdr:from>
    <xdr:to>
      <xdr:col>29</xdr:col>
      <xdr:colOff>177800</xdr:colOff>
      <xdr:row>35</xdr:row>
      <xdr:rowOff>260000</xdr:rowOff>
    </xdr:to>
    <xdr:sp macro="" textlink="">
      <xdr:nvSpPr>
        <xdr:cNvPr id="113" name="フローチャート: 判断 112"/>
        <xdr:cNvSpPr/>
      </xdr:nvSpPr>
      <xdr:spPr bwMode="auto">
        <a:xfrm>
          <a:off x="5600700" y="67687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92443</xdr:rowOff>
    </xdr:from>
    <xdr:to>
      <xdr:col>26</xdr:col>
      <xdr:colOff>50800</xdr:colOff>
      <xdr:row>35</xdr:row>
      <xdr:rowOff>181369</xdr:rowOff>
    </xdr:to>
    <xdr:cxnSp macro="">
      <xdr:nvCxnSpPr>
        <xdr:cNvPr id="114" name="直線コネクタ 113"/>
        <xdr:cNvCxnSpPr/>
      </xdr:nvCxnSpPr>
      <xdr:spPr bwMode="auto">
        <a:xfrm>
          <a:off x="4305300" y="6702793"/>
          <a:ext cx="698500" cy="8892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270948</xdr:rowOff>
    </xdr:from>
    <xdr:to>
      <xdr:col>26</xdr:col>
      <xdr:colOff>101600</xdr:colOff>
      <xdr:row>36</xdr:row>
      <xdr:rowOff>29648</xdr:rowOff>
    </xdr:to>
    <xdr:sp macro="" textlink="">
      <xdr:nvSpPr>
        <xdr:cNvPr id="115" name="フローチャート: 判断 114"/>
        <xdr:cNvSpPr/>
      </xdr:nvSpPr>
      <xdr:spPr bwMode="auto">
        <a:xfrm>
          <a:off x="4953000" y="68812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14425</xdr:rowOff>
    </xdr:from>
    <xdr:ext cx="736600" cy="259045"/>
    <xdr:sp macro="" textlink="">
      <xdr:nvSpPr>
        <xdr:cNvPr id="116" name="テキスト ボックス 115"/>
        <xdr:cNvSpPr txBox="1"/>
      </xdr:nvSpPr>
      <xdr:spPr>
        <a:xfrm>
          <a:off x="4622800" y="69676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92443</xdr:rowOff>
    </xdr:from>
    <xdr:to>
      <xdr:col>22</xdr:col>
      <xdr:colOff>114300</xdr:colOff>
      <xdr:row>35</xdr:row>
      <xdr:rowOff>226422</xdr:rowOff>
    </xdr:to>
    <xdr:cxnSp macro="">
      <xdr:nvCxnSpPr>
        <xdr:cNvPr id="117" name="直線コネクタ 116"/>
        <xdr:cNvCxnSpPr/>
      </xdr:nvCxnSpPr>
      <xdr:spPr bwMode="auto">
        <a:xfrm flipV="1">
          <a:off x="3606800" y="6702793"/>
          <a:ext cx="698500" cy="13397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268129</xdr:rowOff>
    </xdr:from>
    <xdr:to>
      <xdr:col>22</xdr:col>
      <xdr:colOff>165100</xdr:colOff>
      <xdr:row>36</xdr:row>
      <xdr:rowOff>26829</xdr:rowOff>
    </xdr:to>
    <xdr:sp macro="" textlink="">
      <xdr:nvSpPr>
        <xdr:cNvPr id="118" name="フローチャート: 判断 117"/>
        <xdr:cNvSpPr/>
      </xdr:nvSpPr>
      <xdr:spPr bwMode="auto">
        <a:xfrm>
          <a:off x="4254500" y="687847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11606</xdr:rowOff>
    </xdr:from>
    <xdr:ext cx="762000" cy="259045"/>
    <xdr:sp macro="" textlink="">
      <xdr:nvSpPr>
        <xdr:cNvPr id="119" name="テキスト ボックス 118"/>
        <xdr:cNvSpPr txBox="1"/>
      </xdr:nvSpPr>
      <xdr:spPr>
        <a:xfrm>
          <a:off x="3924300" y="69648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226422</xdr:rowOff>
    </xdr:from>
    <xdr:to>
      <xdr:col>18</xdr:col>
      <xdr:colOff>177800</xdr:colOff>
      <xdr:row>35</xdr:row>
      <xdr:rowOff>260807</xdr:rowOff>
    </xdr:to>
    <xdr:cxnSp macro="">
      <xdr:nvCxnSpPr>
        <xdr:cNvPr id="120" name="直線コネクタ 119"/>
        <xdr:cNvCxnSpPr/>
      </xdr:nvCxnSpPr>
      <xdr:spPr bwMode="auto">
        <a:xfrm flipV="1">
          <a:off x="2908300" y="6836772"/>
          <a:ext cx="698500" cy="3438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267653</xdr:rowOff>
    </xdr:from>
    <xdr:to>
      <xdr:col>19</xdr:col>
      <xdr:colOff>38100</xdr:colOff>
      <xdr:row>36</xdr:row>
      <xdr:rowOff>26353</xdr:rowOff>
    </xdr:to>
    <xdr:sp macro="" textlink="">
      <xdr:nvSpPr>
        <xdr:cNvPr id="121" name="フローチャート: 判断 120"/>
        <xdr:cNvSpPr/>
      </xdr:nvSpPr>
      <xdr:spPr bwMode="auto">
        <a:xfrm>
          <a:off x="3556000" y="68780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11130</xdr:rowOff>
    </xdr:from>
    <xdr:ext cx="762000" cy="259045"/>
    <xdr:sp macro="" textlink="">
      <xdr:nvSpPr>
        <xdr:cNvPr id="122" name="テキスト ボックス 121"/>
        <xdr:cNvSpPr txBox="1"/>
      </xdr:nvSpPr>
      <xdr:spPr>
        <a:xfrm>
          <a:off x="3225800" y="69643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268700</xdr:rowOff>
    </xdr:from>
    <xdr:to>
      <xdr:col>15</xdr:col>
      <xdr:colOff>101600</xdr:colOff>
      <xdr:row>36</xdr:row>
      <xdr:rowOff>27400</xdr:rowOff>
    </xdr:to>
    <xdr:sp macro="" textlink="">
      <xdr:nvSpPr>
        <xdr:cNvPr id="123" name="フローチャート: 判断 122"/>
        <xdr:cNvSpPr/>
      </xdr:nvSpPr>
      <xdr:spPr bwMode="auto">
        <a:xfrm>
          <a:off x="2857500" y="68790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12177</xdr:rowOff>
    </xdr:from>
    <xdr:ext cx="762000" cy="259045"/>
    <xdr:sp macro="" textlink="">
      <xdr:nvSpPr>
        <xdr:cNvPr id="124" name="テキスト ボックス 123"/>
        <xdr:cNvSpPr txBox="1"/>
      </xdr:nvSpPr>
      <xdr:spPr>
        <a:xfrm>
          <a:off x="2527300" y="6965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110128</xdr:rowOff>
    </xdr:from>
    <xdr:to>
      <xdr:col>29</xdr:col>
      <xdr:colOff>177800</xdr:colOff>
      <xdr:row>35</xdr:row>
      <xdr:rowOff>211728</xdr:rowOff>
    </xdr:to>
    <xdr:sp macro="" textlink="">
      <xdr:nvSpPr>
        <xdr:cNvPr id="130" name="楕円 129"/>
        <xdr:cNvSpPr/>
      </xdr:nvSpPr>
      <xdr:spPr bwMode="auto">
        <a:xfrm>
          <a:off x="5600700" y="67204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298105</xdr:rowOff>
    </xdr:from>
    <xdr:ext cx="762000" cy="259045"/>
    <xdr:sp macro="" textlink="">
      <xdr:nvSpPr>
        <xdr:cNvPr id="131" name="人口1人当たり決算額の推移該当値テキスト445"/>
        <xdr:cNvSpPr txBox="1"/>
      </xdr:nvSpPr>
      <xdr:spPr>
        <a:xfrm>
          <a:off x="5740400" y="65655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130569</xdr:rowOff>
    </xdr:from>
    <xdr:to>
      <xdr:col>26</xdr:col>
      <xdr:colOff>101600</xdr:colOff>
      <xdr:row>35</xdr:row>
      <xdr:rowOff>232169</xdr:rowOff>
    </xdr:to>
    <xdr:sp macro="" textlink="">
      <xdr:nvSpPr>
        <xdr:cNvPr id="132" name="楕円 131"/>
        <xdr:cNvSpPr/>
      </xdr:nvSpPr>
      <xdr:spPr bwMode="auto">
        <a:xfrm>
          <a:off x="4953000" y="67409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242346</xdr:rowOff>
    </xdr:from>
    <xdr:ext cx="736600" cy="259045"/>
    <xdr:sp macro="" textlink="">
      <xdr:nvSpPr>
        <xdr:cNvPr id="133" name="テキスト ボックス 132"/>
        <xdr:cNvSpPr txBox="1"/>
      </xdr:nvSpPr>
      <xdr:spPr>
        <a:xfrm>
          <a:off x="4622800" y="65097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41643</xdr:rowOff>
    </xdr:from>
    <xdr:to>
      <xdr:col>22</xdr:col>
      <xdr:colOff>165100</xdr:colOff>
      <xdr:row>35</xdr:row>
      <xdr:rowOff>143243</xdr:rowOff>
    </xdr:to>
    <xdr:sp macro="" textlink="">
      <xdr:nvSpPr>
        <xdr:cNvPr id="134" name="楕円 133"/>
        <xdr:cNvSpPr/>
      </xdr:nvSpPr>
      <xdr:spPr bwMode="auto">
        <a:xfrm>
          <a:off x="4254500" y="66519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153420</xdr:rowOff>
    </xdr:from>
    <xdr:ext cx="762000" cy="259045"/>
    <xdr:sp macro="" textlink="">
      <xdr:nvSpPr>
        <xdr:cNvPr id="135" name="テキスト ボックス 134"/>
        <xdr:cNvSpPr txBox="1"/>
      </xdr:nvSpPr>
      <xdr:spPr>
        <a:xfrm>
          <a:off x="3924300" y="6420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175622</xdr:rowOff>
    </xdr:from>
    <xdr:to>
      <xdr:col>19</xdr:col>
      <xdr:colOff>38100</xdr:colOff>
      <xdr:row>35</xdr:row>
      <xdr:rowOff>277222</xdr:rowOff>
    </xdr:to>
    <xdr:sp macro="" textlink="">
      <xdr:nvSpPr>
        <xdr:cNvPr id="136" name="楕円 135"/>
        <xdr:cNvSpPr/>
      </xdr:nvSpPr>
      <xdr:spPr bwMode="auto">
        <a:xfrm>
          <a:off x="3556000" y="67859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287399</xdr:rowOff>
    </xdr:from>
    <xdr:ext cx="762000" cy="259045"/>
    <xdr:sp macro="" textlink="">
      <xdr:nvSpPr>
        <xdr:cNvPr id="137" name="テキスト ボックス 136"/>
        <xdr:cNvSpPr txBox="1"/>
      </xdr:nvSpPr>
      <xdr:spPr>
        <a:xfrm>
          <a:off x="3225800" y="6554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210007</xdr:rowOff>
    </xdr:from>
    <xdr:to>
      <xdr:col>15</xdr:col>
      <xdr:colOff>101600</xdr:colOff>
      <xdr:row>35</xdr:row>
      <xdr:rowOff>311607</xdr:rowOff>
    </xdr:to>
    <xdr:sp macro="" textlink="">
      <xdr:nvSpPr>
        <xdr:cNvPr id="138" name="楕円 137"/>
        <xdr:cNvSpPr/>
      </xdr:nvSpPr>
      <xdr:spPr bwMode="auto">
        <a:xfrm>
          <a:off x="2857500" y="68203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321784</xdr:rowOff>
    </xdr:from>
    <xdr:ext cx="762000" cy="259045"/>
    <xdr:sp macro="" textlink="">
      <xdr:nvSpPr>
        <xdr:cNvPr id="139" name="テキスト ボックス 138"/>
        <xdr:cNvSpPr txBox="1"/>
      </xdr:nvSpPr>
      <xdr:spPr>
        <a:xfrm>
          <a:off x="2527300" y="6589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佐賀県有田町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19,501
19,353
65.85
15,128,198
14,699,398
308,220
5,846,855
11,225,123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92413</xdr:rowOff>
    </xdr:from>
    <xdr:to>
      <xdr:col>24</xdr:col>
      <xdr:colOff>62865</xdr:colOff>
      <xdr:row>38</xdr:row>
      <xdr:rowOff>47786</xdr:rowOff>
    </xdr:to>
    <xdr:cxnSp macro="">
      <xdr:nvCxnSpPr>
        <xdr:cNvPr id="58" name="直線コネクタ 57"/>
        <xdr:cNvCxnSpPr/>
      </xdr:nvCxnSpPr>
      <xdr:spPr>
        <a:xfrm flipV="1">
          <a:off x="4633595" y="5064463"/>
          <a:ext cx="1270" cy="14984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51613</xdr:rowOff>
    </xdr:from>
    <xdr:ext cx="534377" cy="259045"/>
    <xdr:sp macro="" textlink="">
      <xdr:nvSpPr>
        <xdr:cNvPr id="59" name="人件費最小値テキスト"/>
        <xdr:cNvSpPr txBox="1"/>
      </xdr:nvSpPr>
      <xdr:spPr>
        <a:xfrm>
          <a:off x="4686300" y="6566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53,629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47786</xdr:rowOff>
    </xdr:from>
    <xdr:to>
      <xdr:col>24</xdr:col>
      <xdr:colOff>152400</xdr:colOff>
      <xdr:row>38</xdr:row>
      <xdr:rowOff>47786</xdr:rowOff>
    </xdr:to>
    <xdr:cxnSp macro="">
      <xdr:nvCxnSpPr>
        <xdr:cNvPr id="60" name="直線コネクタ 59"/>
        <xdr:cNvCxnSpPr/>
      </xdr:nvCxnSpPr>
      <xdr:spPr>
        <a:xfrm>
          <a:off x="4546600" y="6562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39090</xdr:rowOff>
    </xdr:from>
    <xdr:ext cx="599010" cy="259045"/>
    <xdr:sp macro="" textlink="">
      <xdr:nvSpPr>
        <xdr:cNvPr id="61" name="人件費最大値テキスト"/>
        <xdr:cNvSpPr txBox="1"/>
      </xdr:nvSpPr>
      <xdr:spPr>
        <a:xfrm>
          <a:off x="4686300" y="48396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145,396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29</xdr:row>
      <xdr:rowOff>92413</xdr:rowOff>
    </xdr:from>
    <xdr:to>
      <xdr:col>24</xdr:col>
      <xdr:colOff>152400</xdr:colOff>
      <xdr:row>29</xdr:row>
      <xdr:rowOff>92413</xdr:rowOff>
    </xdr:to>
    <xdr:cxnSp macro="">
      <xdr:nvCxnSpPr>
        <xdr:cNvPr id="62" name="直線コネクタ 61"/>
        <xdr:cNvCxnSpPr/>
      </xdr:nvCxnSpPr>
      <xdr:spPr>
        <a:xfrm>
          <a:off x="4546600" y="5064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80672</xdr:rowOff>
    </xdr:from>
    <xdr:to>
      <xdr:col>24</xdr:col>
      <xdr:colOff>63500</xdr:colOff>
      <xdr:row>36</xdr:row>
      <xdr:rowOff>24404</xdr:rowOff>
    </xdr:to>
    <xdr:cxnSp macro="">
      <xdr:nvCxnSpPr>
        <xdr:cNvPr id="63" name="直線コネクタ 62"/>
        <xdr:cNvCxnSpPr/>
      </xdr:nvCxnSpPr>
      <xdr:spPr>
        <a:xfrm flipV="1">
          <a:off x="3797300" y="6081422"/>
          <a:ext cx="838200" cy="115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105196</xdr:rowOff>
    </xdr:from>
    <xdr:ext cx="534377" cy="259045"/>
    <xdr:sp macro="" textlink="">
      <xdr:nvSpPr>
        <xdr:cNvPr id="64" name="人件費平均値テキスト"/>
        <xdr:cNvSpPr txBox="1"/>
      </xdr:nvSpPr>
      <xdr:spPr>
        <a:xfrm>
          <a:off x="4686300" y="57630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82319</xdr:rowOff>
    </xdr:from>
    <xdr:to>
      <xdr:col>24</xdr:col>
      <xdr:colOff>114300</xdr:colOff>
      <xdr:row>35</xdr:row>
      <xdr:rowOff>12469</xdr:rowOff>
    </xdr:to>
    <xdr:sp macro="" textlink="">
      <xdr:nvSpPr>
        <xdr:cNvPr id="65" name="フローチャート: 判断 64"/>
        <xdr:cNvSpPr/>
      </xdr:nvSpPr>
      <xdr:spPr>
        <a:xfrm>
          <a:off x="4584700" y="5911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22265</xdr:rowOff>
    </xdr:from>
    <xdr:to>
      <xdr:col>19</xdr:col>
      <xdr:colOff>177800</xdr:colOff>
      <xdr:row>36</xdr:row>
      <xdr:rowOff>24404</xdr:rowOff>
    </xdr:to>
    <xdr:cxnSp macro="">
      <xdr:nvCxnSpPr>
        <xdr:cNvPr id="66" name="直線コネクタ 65"/>
        <xdr:cNvCxnSpPr/>
      </xdr:nvCxnSpPr>
      <xdr:spPr>
        <a:xfrm>
          <a:off x="2908300" y="6194465"/>
          <a:ext cx="889000" cy="2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115924</xdr:rowOff>
    </xdr:from>
    <xdr:to>
      <xdr:col>20</xdr:col>
      <xdr:colOff>38100</xdr:colOff>
      <xdr:row>38</xdr:row>
      <xdr:rowOff>46074</xdr:rowOff>
    </xdr:to>
    <xdr:sp macro="" textlink="">
      <xdr:nvSpPr>
        <xdr:cNvPr id="67" name="フローチャート: 判断 66"/>
        <xdr:cNvSpPr/>
      </xdr:nvSpPr>
      <xdr:spPr>
        <a:xfrm>
          <a:off x="3746500" y="6459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37201</xdr:rowOff>
    </xdr:from>
    <xdr:ext cx="534377" cy="259045"/>
    <xdr:sp macro="" textlink="">
      <xdr:nvSpPr>
        <xdr:cNvPr id="68" name="テキスト ボックス 67"/>
        <xdr:cNvSpPr txBox="1"/>
      </xdr:nvSpPr>
      <xdr:spPr>
        <a:xfrm>
          <a:off x="3530111" y="6552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22265</xdr:rowOff>
    </xdr:from>
    <xdr:to>
      <xdr:col>15</xdr:col>
      <xdr:colOff>50800</xdr:colOff>
      <xdr:row>36</xdr:row>
      <xdr:rowOff>82338</xdr:rowOff>
    </xdr:to>
    <xdr:cxnSp macro="">
      <xdr:nvCxnSpPr>
        <xdr:cNvPr id="69" name="直線コネクタ 68"/>
        <xdr:cNvCxnSpPr/>
      </xdr:nvCxnSpPr>
      <xdr:spPr>
        <a:xfrm flipV="1">
          <a:off x="2019300" y="6194465"/>
          <a:ext cx="889000" cy="60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121737</xdr:rowOff>
    </xdr:from>
    <xdr:to>
      <xdr:col>15</xdr:col>
      <xdr:colOff>101600</xdr:colOff>
      <xdr:row>38</xdr:row>
      <xdr:rowOff>51887</xdr:rowOff>
    </xdr:to>
    <xdr:sp macro="" textlink="">
      <xdr:nvSpPr>
        <xdr:cNvPr id="70" name="フローチャート: 判断 69"/>
        <xdr:cNvSpPr/>
      </xdr:nvSpPr>
      <xdr:spPr>
        <a:xfrm>
          <a:off x="2857500" y="6465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43014</xdr:rowOff>
    </xdr:from>
    <xdr:ext cx="534377" cy="259045"/>
    <xdr:sp macro="" textlink="">
      <xdr:nvSpPr>
        <xdr:cNvPr id="71" name="テキスト ボックス 70"/>
        <xdr:cNvSpPr txBox="1"/>
      </xdr:nvSpPr>
      <xdr:spPr>
        <a:xfrm>
          <a:off x="2641111" y="6558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82338</xdr:rowOff>
    </xdr:from>
    <xdr:to>
      <xdr:col>10</xdr:col>
      <xdr:colOff>114300</xdr:colOff>
      <xdr:row>36</xdr:row>
      <xdr:rowOff>129495</xdr:rowOff>
    </xdr:to>
    <xdr:cxnSp macro="">
      <xdr:nvCxnSpPr>
        <xdr:cNvPr id="72" name="直線コネクタ 71"/>
        <xdr:cNvCxnSpPr/>
      </xdr:nvCxnSpPr>
      <xdr:spPr>
        <a:xfrm flipV="1">
          <a:off x="1130300" y="6254538"/>
          <a:ext cx="889000" cy="47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129803</xdr:rowOff>
    </xdr:from>
    <xdr:to>
      <xdr:col>10</xdr:col>
      <xdr:colOff>165100</xdr:colOff>
      <xdr:row>38</xdr:row>
      <xdr:rowOff>59953</xdr:rowOff>
    </xdr:to>
    <xdr:sp macro="" textlink="">
      <xdr:nvSpPr>
        <xdr:cNvPr id="73" name="フローチャート: 判断 72"/>
        <xdr:cNvSpPr/>
      </xdr:nvSpPr>
      <xdr:spPr>
        <a:xfrm>
          <a:off x="1968500" y="6473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51080</xdr:rowOff>
    </xdr:from>
    <xdr:ext cx="534377" cy="259045"/>
    <xdr:sp macro="" textlink="">
      <xdr:nvSpPr>
        <xdr:cNvPr id="74" name="テキスト ボックス 73"/>
        <xdr:cNvSpPr txBox="1"/>
      </xdr:nvSpPr>
      <xdr:spPr>
        <a:xfrm>
          <a:off x="1752111" y="6566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132252</xdr:rowOff>
    </xdr:from>
    <xdr:to>
      <xdr:col>6</xdr:col>
      <xdr:colOff>38100</xdr:colOff>
      <xdr:row>38</xdr:row>
      <xdr:rowOff>62402</xdr:rowOff>
    </xdr:to>
    <xdr:sp macro="" textlink="">
      <xdr:nvSpPr>
        <xdr:cNvPr id="75" name="フローチャート: 判断 74"/>
        <xdr:cNvSpPr/>
      </xdr:nvSpPr>
      <xdr:spPr>
        <a:xfrm>
          <a:off x="1079500" y="6475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53529</xdr:rowOff>
    </xdr:from>
    <xdr:ext cx="534377" cy="259045"/>
    <xdr:sp macro="" textlink="">
      <xdr:nvSpPr>
        <xdr:cNvPr id="76" name="テキスト ボックス 75"/>
        <xdr:cNvSpPr txBox="1"/>
      </xdr:nvSpPr>
      <xdr:spPr>
        <a:xfrm>
          <a:off x="863111" y="6568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29872</xdr:rowOff>
    </xdr:from>
    <xdr:to>
      <xdr:col>24</xdr:col>
      <xdr:colOff>114300</xdr:colOff>
      <xdr:row>35</xdr:row>
      <xdr:rowOff>131472</xdr:rowOff>
    </xdr:to>
    <xdr:sp macro="" textlink="">
      <xdr:nvSpPr>
        <xdr:cNvPr id="82" name="楕円 81"/>
        <xdr:cNvSpPr/>
      </xdr:nvSpPr>
      <xdr:spPr>
        <a:xfrm>
          <a:off x="4584700" y="6030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8299</xdr:rowOff>
    </xdr:from>
    <xdr:ext cx="534377" cy="259045"/>
    <xdr:sp macro="" textlink="">
      <xdr:nvSpPr>
        <xdr:cNvPr id="83" name="人件費該当値テキスト"/>
        <xdr:cNvSpPr txBox="1"/>
      </xdr:nvSpPr>
      <xdr:spPr>
        <a:xfrm>
          <a:off x="4686300" y="6009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145054</xdr:rowOff>
    </xdr:from>
    <xdr:to>
      <xdr:col>20</xdr:col>
      <xdr:colOff>38100</xdr:colOff>
      <xdr:row>36</xdr:row>
      <xdr:rowOff>75204</xdr:rowOff>
    </xdr:to>
    <xdr:sp macro="" textlink="">
      <xdr:nvSpPr>
        <xdr:cNvPr id="84" name="楕円 83"/>
        <xdr:cNvSpPr/>
      </xdr:nvSpPr>
      <xdr:spPr>
        <a:xfrm>
          <a:off x="3746500" y="6145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91731</xdr:rowOff>
    </xdr:from>
    <xdr:ext cx="534377" cy="259045"/>
    <xdr:sp macro="" textlink="">
      <xdr:nvSpPr>
        <xdr:cNvPr id="85" name="テキスト ボックス 84"/>
        <xdr:cNvSpPr txBox="1"/>
      </xdr:nvSpPr>
      <xdr:spPr>
        <a:xfrm>
          <a:off x="3530111" y="5921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142915</xdr:rowOff>
    </xdr:from>
    <xdr:to>
      <xdr:col>15</xdr:col>
      <xdr:colOff>101600</xdr:colOff>
      <xdr:row>36</xdr:row>
      <xdr:rowOff>73065</xdr:rowOff>
    </xdr:to>
    <xdr:sp macro="" textlink="">
      <xdr:nvSpPr>
        <xdr:cNvPr id="86" name="楕円 85"/>
        <xdr:cNvSpPr/>
      </xdr:nvSpPr>
      <xdr:spPr>
        <a:xfrm>
          <a:off x="2857500" y="6143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89592</xdr:rowOff>
    </xdr:from>
    <xdr:ext cx="534377" cy="259045"/>
    <xdr:sp macro="" textlink="">
      <xdr:nvSpPr>
        <xdr:cNvPr id="87" name="テキスト ボックス 86"/>
        <xdr:cNvSpPr txBox="1"/>
      </xdr:nvSpPr>
      <xdr:spPr>
        <a:xfrm>
          <a:off x="2641111" y="5918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31538</xdr:rowOff>
    </xdr:from>
    <xdr:to>
      <xdr:col>10</xdr:col>
      <xdr:colOff>165100</xdr:colOff>
      <xdr:row>36</xdr:row>
      <xdr:rowOff>133138</xdr:rowOff>
    </xdr:to>
    <xdr:sp macro="" textlink="">
      <xdr:nvSpPr>
        <xdr:cNvPr id="88" name="楕円 87"/>
        <xdr:cNvSpPr/>
      </xdr:nvSpPr>
      <xdr:spPr>
        <a:xfrm>
          <a:off x="1968500" y="6203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149665</xdr:rowOff>
    </xdr:from>
    <xdr:ext cx="534377" cy="259045"/>
    <xdr:sp macro="" textlink="">
      <xdr:nvSpPr>
        <xdr:cNvPr id="89" name="テキスト ボックス 88"/>
        <xdr:cNvSpPr txBox="1"/>
      </xdr:nvSpPr>
      <xdr:spPr>
        <a:xfrm>
          <a:off x="1752111" y="5978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78695</xdr:rowOff>
    </xdr:from>
    <xdr:to>
      <xdr:col>6</xdr:col>
      <xdr:colOff>38100</xdr:colOff>
      <xdr:row>37</xdr:row>
      <xdr:rowOff>8845</xdr:rowOff>
    </xdr:to>
    <xdr:sp macro="" textlink="">
      <xdr:nvSpPr>
        <xdr:cNvPr id="90" name="楕円 89"/>
        <xdr:cNvSpPr/>
      </xdr:nvSpPr>
      <xdr:spPr>
        <a:xfrm>
          <a:off x="1079500" y="6250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25372</xdr:rowOff>
    </xdr:from>
    <xdr:ext cx="534377" cy="259045"/>
    <xdr:sp macro="" textlink="">
      <xdr:nvSpPr>
        <xdr:cNvPr id="91" name="テキスト ボックス 90"/>
        <xdr:cNvSpPr txBox="1"/>
      </xdr:nvSpPr>
      <xdr:spPr>
        <a:xfrm>
          <a:off x="863111" y="6026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78,902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2" name="テキスト ボックス 101"/>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3" name="直線コネクタ 102"/>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4" name="テキスト ボックス 103"/>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5" name="直線コネクタ 104"/>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6" name="テキスト ボックス 105"/>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7" name="直線コネクタ 106"/>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8" name="テキスト ボックス 107"/>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9" name="直線コネクタ 108"/>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10" name="テキスト ボックス 109"/>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1" name="直線コネクタ 110"/>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2" name="テキスト ボックス 111"/>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3" name="直線コネクタ 112"/>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4" name="テキスト ボックス 113"/>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105132</xdr:rowOff>
    </xdr:from>
    <xdr:to>
      <xdr:col>24</xdr:col>
      <xdr:colOff>62865</xdr:colOff>
      <xdr:row>58</xdr:row>
      <xdr:rowOff>80068</xdr:rowOff>
    </xdr:to>
    <xdr:cxnSp macro="">
      <xdr:nvCxnSpPr>
        <xdr:cNvPr id="118" name="直線コネクタ 117"/>
        <xdr:cNvCxnSpPr/>
      </xdr:nvCxnSpPr>
      <xdr:spPr>
        <a:xfrm flipV="1">
          <a:off x="4633595" y="8506182"/>
          <a:ext cx="1270" cy="15179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83895</xdr:rowOff>
    </xdr:from>
    <xdr:ext cx="534377" cy="259045"/>
    <xdr:sp macro="" textlink="">
      <xdr:nvSpPr>
        <xdr:cNvPr id="119" name="物件費最小値テキスト"/>
        <xdr:cNvSpPr txBox="1"/>
      </xdr:nvSpPr>
      <xdr:spPr>
        <a:xfrm>
          <a:off x="4686300" y="10027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51,652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80068</xdr:rowOff>
    </xdr:from>
    <xdr:to>
      <xdr:col>24</xdr:col>
      <xdr:colOff>152400</xdr:colOff>
      <xdr:row>58</xdr:row>
      <xdr:rowOff>80068</xdr:rowOff>
    </xdr:to>
    <xdr:cxnSp macro="">
      <xdr:nvCxnSpPr>
        <xdr:cNvPr id="120" name="直線コネクタ 119"/>
        <xdr:cNvCxnSpPr/>
      </xdr:nvCxnSpPr>
      <xdr:spPr>
        <a:xfrm>
          <a:off x="4546600" y="100241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51809</xdr:rowOff>
    </xdr:from>
    <xdr:ext cx="599010" cy="259045"/>
    <xdr:sp macro="" textlink="">
      <xdr:nvSpPr>
        <xdr:cNvPr id="121" name="物件費最大値テキスト"/>
        <xdr:cNvSpPr txBox="1"/>
      </xdr:nvSpPr>
      <xdr:spPr>
        <a:xfrm>
          <a:off x="4686300" y="82814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144,617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49</xdr:row>
      <xdr:rowOff>105132</xdr:rowOff>
    </xdr:from>
    <xdr:to>
      <xdr:col>24</xdr:col>
      <xdr:colOff>152400</xdr:colOff>
      <xdr:row>49</xdr:row>
      <xdr:rowOff>105132</xdr:rowOff>
    </xdr:to>
    <xdr:cxnSp macro="">
      <xdr:nvCxnSpPr>
        <xdr:cNvPr id="122" name="直線コネクタ 121"/>
        <xdr:cNvCxnSpPr/>
      </xdr:nvCxnSpPr>
      <xdr:spPr>
        <a:xfrm>
          <a:off x="4546600" y="85061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144500</xdr:rowOff>
    </xdr:from>
    <xdr:to>
      <xdr:col>24</xdr:col>
      <xdr:colOff>63500</xdr:colOff>
      <xdr:row>56</xdr:row>
      <xdr:rowOff>157824</xdr:rowOff>
    </xdr:to>
    <xdr:cxnSp macro="">
      <xdr:nvCxnSpPr>
        <xdr:cNvPr id="123" name="直線コネクタ 122"/>
        <xdr:cNvCxnSpPr/>
      </xdr:nvCxnSpPr>
      <xdr:spPr>
        <a:xfrm flipV="1">
          <a:off x="3797300" y="9745700"/>
          <a:ext cx="838200" cy="13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43883</xdr:rowOff>
    </xdr:from>
    <xdr:ext cx="534377" cy="259045"/>
    <xdr:sp macro="" textlink="">
      <xdr:nvSpPr>
        <xdr:cNvPr id="124" name="物件費平均値テキスト"/>
        <xdr:cNvSpPr txBox="1"/>
      </xdr:nvSpPr>
      <xdr:spPr>
        <a:xfrm>
          <a:off x="4686300" y="93021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21006</xdr:rowOff>
    </xdr:from>
    <xdr:to>
      <xdr:col>24</xdr:col>
      <xdr:colOff>114300</xdr:colOff>
      <xdr:row>55</xdr:row>
      <xdr:rowOff>122606</xdr:rowOff>
    </xdr:to>
    <xdr:sp macro="" textlink="">
      <xdr:nvSpPr>
        <xdr:cNvPr id="125" name="フローチャート: 判断 124"/>
        <xdr:cNvSpPr/>
      </xdr:nvSpPr>
      <xdr:spPr>
        <a:xfrm>
          <a:off x="4584700" y="9450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157824</xdr:rowOff>
    </xdr:from>
    <xdr:to>
      <xdr:col>19</xdr:col>
      <xdr:colOff>177800</xdr:colOff>
      <xdr:row>57</xdr:row>
      <xdr:rowOff>83758</xdr:rowOff>
    </xdr:to>
    <xdr:cxnSp macro="">
      <xdr:nvCxnSpPr>
        <xdr:cNvPr id="126" name="直線コネクタ 125"/>
        <xdr:cNvCxnSpPr/>
      </xdr:nvCxnSpPr>
      <xdr:spPr>
        <a:xfrm flipV="1">
          <a:off x="2908300" y="9759024"/>
          <a:ext cx="889000" cy="97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48111</xdr:rowOff>
    </xdr:from>
    <xdr:to>
      <xdr:col>20</xdr:col>
      <xdr:colOff>38100</xdr:colOff>
      <xdr:row>57</xdr:row>
      <xdr:rowOff>149711</xdr:rowOff>
    </xdr:to>
    <xdr:sp macro="" textlink="">
      <xdr:nvSpPr>
        <xdr:cNvPr id="127" name="フローチャート: 判断 126"/>
        <xdr:cNvSpPr/>
      </xdr:nvSpPr>
      <xdr:spPr>
        <a:xfrm>
          <a:off x="3746500" y="9820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140838</xdr:rowOff>
    </xdr:from>
    <xdr:ext cx="534377" cy="259045"/>
    <xdr:sp macro="" textlink="">
      <xdr:nvSpPr>
        <xdr:cNvPr id="128" name="テキスト ボックス 127"/>
        <xdr:cNvSpPr txBox="1"/>
      </xdr:nvSpPr>
      <xdr:spPr>
        <a:xfrm>
          <a:off x="3530111" y="9913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83758</xdr:rowOff>
    </xdr:from>
    <xdr:to>
      <xdr:col>15</xdr:col>
      <xdr:colOff>50800</xdr:colOff>
      <xdr:row>57</xdr:row>
      <xdr:rowOff>113330</xdr:rowOff>
    </xdr:to>
    <xdr:cxnSp macro="">
      <xdr:nvCxnSpPr>
        <xdr:cNvPr id="129" name="直線コネクタ 128"/>
        <xdr:cNvCxnSpPr/>
      </xdr:nvCxnSpPr>
      <xdr:spPr>
        <a:xfrm flipV="1">
          <a:off x="2019300" y="9856408"/>
          <a:ext cx="889000" cy="29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42037</xdr:rowOff>
    </xdr:from>
    <xdr:to>
      <xdr:col>15</xdr:col>
      <xdr:colOff>101600</xdr:colOff>
      <xdr:row>57</xdr:row>
      <xdr:rowOff>143637</xdr:rowOff>
    </xdr:to>
    <xdr:sp macro="" textlink="">
      <xdr:nvSpPr>
        <xdr:cNvPr id="130" name="フローチャート: 判断 129"/>
        <xdr:cNvSpPr/>
      </xdr:nvSpPr>
      <xdr:spPr>
        <a:xfrm>
          <a:off x="2857500" y="9814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134764</xdr:rowOff>
    </xdr:from>
    <xdr:ext cx="534377" cy="259045"/>
    <xdr:sp macro="" textlink="">
      <xdr:nvSpPr>
        <xdr:cNvPr id="131" name="テキスト ボックス 130"/>
        <xdr:cNvSpPr txBox="1"/>
      </xdr:nvSpPr>
      <xdr:spPr>
        <a:xfrm>
          <a:off x="2641111" y="9907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51150</xdr:rowOff>
    </xdr:from>
    <xdr:to>
      <xdr:col>10</xdr:col>
      <xdr:colOff>114300</xdr:colOff>
      <xdr:row>57</xdr:row>
      <xdr:rowOff>113330</xdr:rowOff>
    </xdr:to>
    <xdr:cxnSp macro="">
      <xdr:nvCxnSpPr>
        <xdr:cNvPr id="132" name="直線コネクタ 131"/>
        <xdr:cNvCxnSpPr/>
      </xdr:nvCxnSpPr>
      <xdr:spPr>
        <a:xfrm>
          <a:off x="1130300" y="9823800"/>
          <a:ext cx="889000" cy="62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96362</xdr:rowOff>
    </xdr:from>
    <xdr:to>
      <xdr:col>10</xdr:col>
      <xdr:colOff>165100</xdr:colOff>
      <xdr:row>58</xdr:row>
      <xdr:rowOff>26512</xdr:rowOff>
    </xdr:to>
    <xdr:sp macro="" textlink="">
      <xdr:nvSpPr>
        <xdr:cNvPr id="133" name="フローチャート: 判断 132"/>
        <xdr:cNvSpPr/>
      </xdr:nvSpPr>
      <xdr:spPr>
        <a:xfrm>
          <a:off x="1968500" y="9869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17639</xdr:rowOff>
    </xdr:from>
    <xdr:ext cx="534377" cy="259045"/>
    <xdr:sp macro="" textlink="">
      <xdr:nvSpPr>
        <xdr:cNvPr id="134" name="テキスト ボックス 133"/>
        <xdr:cNvSpPr txBox="1"/>
      </xdr:nvSpPr>
      <xdr:spPr>
        <a:xfrm>
          <a:off x="1752111" y="9961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91692</xdr:rowOff>
    </xdr:from>
    <xdr:to>
      <xdr:col>6</xdr:col>
      <xdr:colOff>38100</xdr:colOff>
      <xdr:row>58</xdr:row>
      <xdr:rowOff>21842</xdr:rowOff>
    </xdr:to>
    <xdr:sp macro="" textlink="">
      <xdr:nvSpPr>
        <xdr:cNvPr id="135" name="フローチャート: 判断 134"/>
        <xdr:cNvSpPr/>
      </xdr:nvSpPr>
      <xdr:spPr>
        <a:xfrm>
          <a:off x="1079500" y="9864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12969</xdr:rowOff>
    </xdr:from>
    <xdr:ext cx="534377" cy="259045"/>
    <xdr:sp macro="" textlink="">
      <xdr:nvSpPr>
        <xdr:cNvPr id="136" name="テキスト ボックス 135"/>
        <xdr:cNvSpPr txBox="1"/>
      </xdr:nvSpPr>
      <xdr:spPr>
        <a:xfrm>
          <a:off x="863111" y="9957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93700</xdr:rowOff>
    </xdr:from>
    <xdr:to>
      <xdr:col>24</xdr:col>
      <xdr:colOff>114300</xdr:colOff>
      <xdr:row>57</xdr:row>
      <xdr:rowOff>23850</xdr:rowOff>
    </xdr:to>
    <xdr:sp macro="" textlink="">
      <xdr:nvSpPr>
        <xdr:cNvPr id="142" name="楕円 141"/>
        <xdr:cNvSpPr/>
      </xdr:nvSpPr>
      <xdr:spPr>
        <a:xfrm>
          <a:off x="4584700" y="9694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72127</xdr:rowOff>
    </xdr:from>
    <xdr:ext cx="534377" cy="259045"/>
    <xdr:sp macro="" textlink="">
      <xdr:nvSpPr>
        <xdr:cNvPr id="143" name="物件費該当値テキスト"/>
        <xdr:cNvSpPr txBox="1"/>
      </xdr:nvSpPr>
      <xdr:spPr>
        <a:xfrm>
          <a:off x="4686300" y="9673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107024</xdr:rowOff>
    </xdr:from>
    <xdr:to>
      <xdr:col>20</xdr:col>
      <xdr:colOff>38100</xdr:colOff>
      <xdr:row>57</xdr:row>
      <xdr:rowOff>37174</xdr:rowOff>
    </xdr:to>
    <xdr:sp macro="" textlink="">
      <xdr:nvSpPr>
        <xdr:cNvPr id="144" name="楕円 143"/>
        <xdr:cNvSpPr/>
      </xdr:nvSpPr>
      <xdr:spPr>
        <a:xfrm>
          <a:off x="3746500" y="9708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53701</xdr:rowOff>
    </xdr:from>
    <xdr:ext cx="534377" cy="259045"/>
    <xdr:sp macro="" textlink="">
      <xdr:nvSpPr>
        <xdr:cNvPr id="145" name="テキスト ボックス 144"/>
        <xdr:cNvSpPr txBox="1"/>
      </xdr:nvSpPr>
      <xdr:spPr>
        <a:xfrm>
          <a:off x="3530111" y="9483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32958</xdr:rowOff>
    </xdr:from>
    <xdr:to>
      <xdr:col>15</xdr:col>
      <xdr:colOff>101600</xdr:colOff>
      <xdr:row>57</xdr:row>
      <xdr:rowOff>134558</xdr:rowOff>
    </xdr:to>
    <xdr:sp macro="" textlink="">
      <xdr:nvSpPr>
        <xdr:cNvPr id="146" name="楕円 145"/>
        <xdr:cNvSpPr/>
      </xdr:nvSpPr>
      <xdr:spPr>
        <a:xfrm>
          <a:off x="2857500" y="9805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151085</xdr:rowOff>
    </xdr:from>
    <xdr:ext cx="534377" cy="259045"/>
    <xdr:sp macro="" textlink="">
      <xdr:nvSpPr>
        <xdr:cNvPr id="147" name="テキスト ボックス 146"/>
        <xdr:cNvSpPr txBox="1"/>
      </xdr:nvSpPr>
      <xdr:spPr>
        <a:xfrm>
          <a:off x="2641111" y="9580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62530</xdr:rowOff>
    </xdr:from>
    <xdr:to>
      <xdr:col>10</xdr:col>
      <xdr:colOff>165100</xdr:colOff>
      <xdr:row>57</xdr:row>
      <xdr:rowOff>164130</xdr:rowOff>
    </xdr:to>
    <xdr:sp macro="" textlink="">
      <xdr:nvSpPr>
        <xdr:cNvPr id="148" name="楕円 147"/>
        <xdr:cNvSpPr/>
      </xdr:nvSpPr>
      <xdr:spPr>
        <a:xfrm>
          <a:off x="1968500" y="9835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9207</xdr:rowOff>
    </xdr:from>
    <xdr:ext cx="534377" cy="259045"/>
    <xdr:sp macro="" textlink="">
      <xdr:nvSpPr>
        <xdr:cNvPr id="149" name="テキスト ボックス 148"/>
        <xdr:cNvSpPr txBox="1"/>
      </xdr:nvSpPr>
      <xdr:spPr>
        <a:xfrm>
          <a:off x="1752111" y="9610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350</xdr:rowOff>
    </xdr:from>
    <xdr:to>
      <xdr:col>6</xdr:col>
      <xdr:colOff>38100</xdr:colOff>
      <xdr:row>57</xdr:row>
      <xdr:rowOff>101950</xdr:rowOff>
    </xdr:to>
    <xdr:sp macro="" textlink="">
      <xdr:nvSpPr>
        <xdr:cNvPr id="150" name="楕円 149"/>
        <xdr:cNvSpPr/>
      </xdr:nvSpPr>
      <xdr:spPr>
        <a:xfrm>
          <a:off x="1079500" y="977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118477</xdr:rowOff>
    </xdr:from>
    <xdr:ext cx="534377" cy="259045"/>
    <xdr:sp macro="" textlink="">
      <xdr:nvSpPr>
        <xdr:cNvPr id="151" name="テキスト ボックス 150"/>
        <xdr:cNvSpPr txBox="1"/>
      </xdr:nvSpPr>
      <xdr:spPr>
        <a:xfrm>
          <a:off x="863111" y="9548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62" name="直線コネクタ 161"/>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63" name="テキスト ボックス 162"/>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4" name="直線コネクタ 163"/>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5" name="テキスト ボックス 164"/>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6" name="直線コネクタ 165"/>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7" name="テキスト ボックス 166"/>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8" name="直線コネクタ 167"/>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9" name="テキスト ボックス 168"/>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1" name="テキスト ボックス 170"/>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112542</xdr:rowOff>
    </xdr:from>
    <xdr:to>
      <xdr:col>24</xdr:col>
      <xdr:colOff>62865</xdr:colOff>
      <xdr:row>78</xdr:row>
      <xdr:rowOff>136592</xdr:rowOff>
    </xdr:to>
    <xdr:cxnSp macro="">
      <xdr:nvCxnSpPr>
        <xdr:cNvPr id="173" name="直線コネクタ 172"/>
        <xdr:cNvCxnSpPr/>
      </xdr:nvCxnSpPr>
      <xdr:spPr>
        <a:xfrm flipV="1">
          <a:off x="4633595" y="12285492"/>
          <a:ext cx="1270" cy="1224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140419</xdr:rowOff>
    </xdr:from>
    <xdr:ext cx="378565" cy="259045"/>
    <xdr:sp macro="" textlink="">
      <xdr:nvSpPr>
        <xdr:cNvPr id="174" name="維持補修費最小値テキスト"/>
        <xdr:cNvSpPr txBox="1"/>
      </xdr:nvSpPr>
      <xdr:spPr>
        <a:xfrm>
          <a:off x="4686300" y="135135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136592</xdr:rowOff>
    </xdr:from>
    <xdr:to>
      <xdr:col>24</xdr:col>
      <xdr:colOff>152400</xdr:colOff>
      <xdr:row>78</xdr:row>
      <xdr:rowOff>136592</xdr:rowOff>
    </xdr:to>
    <xdr:cxnSp macro="">
      <xdr:nvCxnSpPr>
        <xdr:cNvPr id="175" name="直線コネクタ 174"/>
        <xdr:cNvCxnSpPr/>
      </xdr:nvCxnSpPr>
      <xdr:spPr>
        <a:xfrm>
          <a:off x="4546600" y="135096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59219</xdr:rowOff>
    </xdr:from>
    <xdr:ext cx="534377" cy="259045"/>
    <xdr:sp macro="" textlink="">
      <xdr:nvSpPr>
        <xdr:cNvPr id="176" name="維持補修費最大値テキスト"/>
        <xdr:cNvSpPr txBox="1"/>
      </xdr:nvSpPr>
      <xdr:spPr>
        <a:xfrm>
          <a:off x="4686300" y="12060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53,688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112542</xdr:rowOff>
    </xdr:from>
    <xdr:to>
      <xdr:col>24</xdr:col>
      <xdr:colOff>152400</xdr:colOff>
      <xdr:row>71</xdr:row>
      <xdr:rowOff>112542</xdr:rowOff>
    </xdr:to>
    <xdr:cxnSp macro="">
      <xdr:nvCxnSpPr>
        <xdr:cNvPr id="177" name="直線コネクタ 176"/>
        <xdr:cNvCxnSpPr/>
      </xdr:nvCxnSpPr>
      <xdr:spPr>
        <a:xfrm>
          <a:off x="4546600" y="12285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100037</xdr:rowOff>
    </xdr:from>
    <xdr:to>
      <xdr:col>24</xdr:col>
      <xdr:colOff>63500</xdr:colOff>
      <xdr:row>78</xdr:row>
      <xdr:rowOff>107834</xdr:rowOff>
    </xdr:to>
    <xdr:cxnSp macro="">
      <xdr:nvCxnSpPr>
        <xdr:cNvPr id="178" name="直線コネクタ 177"/>
        <xdr:cNvCxnSpPr/>
      </xdr:nvCxnSpPr>
      <xdr:spPr>
        <a:xfrm flipV="1">
          <a:off x="3797300" y="13473137"/>
          <a:ext cx="838200" cy="7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99593</xdr:rowOff>
    </xdr:from>
    <xdr:ext cx="469744" cy="259045"/>
    <xdr:sp macro="" textlink="">
      <xdr:nvSpPr>
        <xdr:cNvPr id="179" name="維持補修費平均値テキスト"/>
        <xdr:cNvSpPr txBox="1"/>
      </xdr:nvSpPr>
      <xdr:spPr>
        <a:xfrm>
          <a:off x="4686300" y="1312979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76716</xdr:rowOff>
    </xdr:from>
    <xdr:to>
      <xdr:col>24</xdr:col>
      <xdr:colOff>114300</xdr:colOff>
      <xdr:row>78</xdr:row>
      <xdr:rowOff>6866</xdr:rowOff>
    </xdr:to>
    <xdr:sp macro="" textlink="">
      <xdr:nvSpPr>
        <xdr:cNvPr id="180" name="フローチャート: 判断 179"/>
        <xdr:cNvSpPr/>
      </xdr:nvSpPr>
      <xdr:spPr>
        <a:xfrm>
          <a:off x="4584700" y="13278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105066</xdr:rowOff>
    </xdr:from>
    <xdr:to>
      <xdr:col>19</xdr:col>
      <xdr:colOff>177800</xdr:colOff>
      <xdr:row>78</xdr:row>
      <xdr:rowOff>107834</xdr:rowOff>
    </xdr:to>
    <xdr:cxnSp macro="">
      <xdr:nvCxnSpPr>
        <xdr:cNvPr id="181" name="直線コネクタ 180"/>
        <xdr:cNvCxnSpPr/>
      </xdr:nvCxnSpPr>
      <xdr:spPr>
        <a:xfrm>
          <a:off x="2908300" y="13478166"/>
          <a:ext cx="889000" cy="2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6445</xdr:rowOff>
    </xdr:from>
    <xdr:to>
      <xdr:col>20</xdr:col>
      <xdr:colOff>38100</xdr:colOff>
      <xdr:row>78</xdr:row>
      <xdr:rowOff>108045</xdr:rowOff>
    </xdr:to>
    <xdr:sp macro="" textlink="">
      <xdr:nvSpPr>
        <xdr:cNvPr id="182" name="フローチャート: 判断 181"/>
        <xdr:cNvSpPr/>
      </xdr:nvSpPr>
      <xdr:spPr>
        <a:xfrm>
          <a:off x="3746500" y="13379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124572</xdr:rowOff>
    </xdr:from>
    <xdr:ext cx="469744" cy="259045"/>
    <xdr:sp macro="" textlink="">
      <xdr:nvSpPr>
        <xdr:cNvPr id="183" name="テキスト ボックス 182"/>
        <xdr:cNvSpPr txBox="1"/>
      </xdr:nvSpPr>
      <xdr:spPr>
        <a:xfrm>
          <a:off x="3562428" y="131547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104015</xdr:rowOff>
    </xdr:from>
    <xdr:to>
      <xdr:col>15</xdr:col>
      <xdr:colOff>50800</xdr:colOff>
      <xdr:row>78</xdr:row>
      <xdr:rowOff>105066</xdr:rowOff>
    </xdr:to>
    <xdr:cxnSp macro="">
      <xdr:nvCxnSpPr>
        <xdr:cNvPr id="184" name="直線コネクタ 183"/>
        <xdr:cNvCxnSpPr/>
      </xdr:nvCxnSpPr>
      <xdr:spPr>
        <a:xfrm>
          <a:off x="2019300" y="13477115"/>
          <a:ext cx="889000" cy="1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3839</xdr:rowOff>
    </xdr:from>
    <xdr:to>
      <xdr:col>15</xdr:col>
      <xdr:colOff>101600</xdr:colOff>
      <xdr:row>78</xdr:row>
      <xdr:rowOff>105439</xdr:rowOff>
    </xdr:to>
    <xdr:sp macro="" textlink="">
      <xdr:nvSpPr>
        <xdr:cNvPr id="185" name="フローチャート: 判断 184"/>
        <xdr:cNvSpPr/>
      </xdr:nvSpPr>
      <xdr:spPr>
        <a:xfrm>
          <a:off x="2857500" y="13376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121966</xdr:rowOff>
    </xdr:from>
    <xdr:ext cx="469744" cy="259045"/>
    <xdr:sp macro="" textlink="">
      <xdr:nvSpPr>
        <xdr:cNvPr id="186" name="テキスト ボックス 185"/>
        <xdr:cNvSpPr txBox="1"/>
      </xdr:nvSpPr>
      <xdr:spPr>
        <a:xfrm>
          <a:off x="2673428" y="13152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88700</xdr:rowOff>
    </xdr:from>
    <xdr:to>
      <xdr:col>10</xdr:col>
      <xdr:colOff>114300</xdr:colOff>
      <xdr:row>78</xdr:row>
      <xdr:rowOff>104015</xdr:rowOff>
    </xdr:to>
    <xdr:cxnSp macro="">
      <xdr:nvCxnSpPr>
        <xdr:cNvPr id="187" name="直線コネクタ 186"/>
        <xdr:cNvCxnSpPr/>
      </xdr:nvCxnSpPr>
      <xdr:spPr>
        <a:xfrm>
          <a:off x="1130300" y="13461800"/>
          <a:ext cx="889000" cy="1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1803</xdr:rowOff>
    </xdr:from>
    <xdr:to>
      <xdr:col>10</xdr:col>
      <xdr:colOff>165100</xdr:colOff>
      <xdr:row>78</xdr:row>
      <xdr:rowOff>103403</xdr:rowOff>
    </xdr:to>
    <xdr:sp macro="" textlink="">
      <xdr:nvSpPr>
        <xdr:cNvPr id="188" name="フローチャート: 判断 187"/>
        <xdr:cNvSpPr/>
      </xdr:nvSpPr>
      <xdr:spPr>
        <a:xfrm>
          <a:off x="1968500" y="13374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119930</xdr:rowOff>
    </xdr:from>
    <xdr:ext cx="469744" cy="259045"/>
    <xdr:sp macro="" textlink="">
      <xdr:nvSpPr>
        <xdr:cNvPr id="189" name="テキスト ボックス 188"/>
        <xdr:cNvSpPr txBox="1"/>
      </xdr:nvSpPr>
      <xdr:spPr>
        <a:xfrm>
          <a:off x="1784428" y="131501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9027</xdr:rowOff>
    </xdr:from>
    <xdr:to>
      <xdr:col>6</xdr:col>
      <xdr:colOff>38100</xdr:colOff>
      <xdr:row>78</xdr:row>
      <xdr:rowOff>110627</xdr:rowOff>
    </xdr:to>
    <xdr:sp macro="" textlink="">
      <xdr:nvSpPr>
        <xdr:cNvPr id="190" name="フローチャート: 判断 189"/>
        <xdr:cNvSpPr/>
      </xdr:nvSpPr>
      <xdr:spPr>
        <a:xfrm>
          <a:off x="1079500" y="13382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127154</xdr:rowOff>
    </xdr:from>
    <xdr:ext cx="469744" cy="259045"/>
    <xdr:sp macro="" textlink="">
      <xdr:nvSpPr>
        <xdr:cNvPr id="191" name="テキスト ボックス 190"/>
        <xdr:cNvSpPr txBox="1"/>
      </xdr:nvSpPr>
      <xdr:spPr>
        <a:xfrm>
          <a:off x="895428" y="131573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49237</xdr:rowOff>
    </xdr:from>
    <xdr:to>
      <xdr:col>24</xdr:col>
      <xdr:colOff>114300</xdr:colOff>
      <xdr:row>78</xdr:row>
      <xdr:rowOff>150837</xdr:rowOff>
    </xdr:to>
    <xdr:sp macro="" textlink="">
      <xdr:nvSpPr>
        <xdr:cNvPr id="197" name="楕円 196"/>
        <xdr:cNvSpPr/>
      </xdr:nvSpPr>
      <xdr:spPr>
        <a:xfrm>
          <a:off x="4584700" y="13422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135614</xdr:rowOff>
    </xdr:from>
    <xdr:ext cx="469744" cy="259045"/>
    <xdr:sp macro="" textlink="">
      <xdr:nvSpPr>
        <xdr:cNvPr id="198" name="維持補修費該当値テキスト"/>
        <xdr:cNvSpPr txBox="1"/>
      </xdr:nvSpPr>
      <xdr:spPr>
        <a:xfrm>
          <a:off x="4686300" y="13337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57034</xdr:rowOff>
    </xdr:from>
    <xdr:to>
      <xdr:col>20</xdr:col>
      <xdr:colOff>38100</xdr:colOff>
      <xdr:row>78</xdr:row>
      <xdr:rowOff>158634</xdr:rowOff>
    </xdr:to>
    <xdr:sp macro="" textlink="">
      <xdr:nvSpPr>
        <xdr:cNvPr id="199" name="楕円 198"/>
        <xdr:cNvSpPr/>
      </xdr:nvSpPr>
      <xdr:spPr>
        <a:xfrm>
          <a:off x="3746500" y="13430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149761</xdr:rowOff>
    </xdr:from>
    <xdr:ext cx="469744" cy="259045"/>
    <xdr:sp macro="" textlink="">
      <xdr:nvSpPr>
        <xdr:cNvPr id="200" name="テキスト ボックス 199"/>
        <xdr:cNvSpPr txBox="1"/>
      </xdr:nvSpPr>
      <xdr:spPr>
        <a:xfrm>
          <a:off x="3562428" y="135228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54266</xdr:rowOff>
    </xdr:from>
    <xdr:to>
      <xdr:col>15</xdr:col>
      <xdr:colOff>101600</xdr:colOff>
      <xdr:row>78</xdr:row>
      <xdr:rowOff>155866</xdr:rowOff>
    </xdr:to>
    <xdr:sp macro="" textlink="">
      <xdr:nvSpPr>
        <xdr:cNvPr id="201" name="楕円 200"/>
        <xdr:cNvSpPr/>
      </xdr:nvSpPr>
      <xdr:spPr>
        <a:xfrm>
          <a:off x="2857500" y="13427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146993</xdr:rowOff>
    </xdr:from>
    <xdr:ext cx="469744" cy="259045"/>
    <xdr:sp macro="" textlink="">
      <xdr:nvSpPr>
        <xdr:cNvPr id="202" name="テキスト ボックス 201"/>
        <xdr:cNvSpPr txBox="1"/>
      </xdr:nvSpPr>
      <xdr:spPr>
        <a:xfrm>
          <a:off x="2673428" y="13520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53215</xdr:rowOff>
    </xdr:from>
    <xdr:to>
      <xdr:col>10</xdr:col>
      <xdr:colOff>165100</xdr:colOff>
      <xdr:row>78</xdr:row>
      <xdr:rowOff>154815</xdr:rowOff>
    </xdr:to>
    <xdr:sp macro="" textlink="">
      <xdr:nvSpPr>
        <xdr:cNvPr id="203" name="楕円 202"/>
        <xdr:cNvSpPr/>
      </xdr:nvSpPr>
      <xdr:spPr>
        <a:xfrm>
          <a:off x="1968500" y="13426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145942</xdr:rowOff>
    </xdr:from>
    <xdr:ext cx="469744" cy="259045"/>
    <xdr:sp macro="" textlink="">
      <xdr:nvSpPr>
        <xdr:cNvPr id="204" name="テキスト ボックス 203"/>
        <xdr:cNvSpPr txBox="1"/>
      </xdr:nvSpPr>
      <xdr:spPr>
        <a:xfrm>
          <a:off x="1784428" y="13519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37900</xdr:rowOff>
    </xdr:from>
    <xdr:to>
      <xdr:col>6</xdr:col>
      <xdr:colOff>38100</xdr:colOff>
      <xdr:row>78</xdr:row>
      <xdr:rowOff>139500</xdr:rowOff>
    </xdr:to>
    <xdr:sp macro="" textlink="">
      <xdr:nvSpPr>
        <xdr:cNvPr id="205" name="楕円 204"/>
        <xdr:cNvSpPr/>
      </xdr:nvSpPr>
      <xdr:spPr>
        <a:xfrm>
          <a:off x="1079500" y="1341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130627</xdr:rowOff>
    </xdr:from>
    <xdr:ext cx="469744" cy="259045"/>
    <xdr:sp macro="" textlink="">
      <xdr:nvSpPr>
        <xdr:cNvPr id="206" name="テキスト ボックス 205"/>
        <xdr:cNvSpPr txBox="1"/>
      </xdr:nvSpPr>
      <xdr:spPr>
        <a:xfrm>
          <a:off x="895428" y="1350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116,675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7" name="テキスト ボックス 216"/>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139700</xdr:rowOff>
    </xdr:from>
    <xdr:to>
      <xdr:col>28</xdr:col>
      <xdr:colOff>114300</xdr:colOff>
      <xdr:row>99</xdr:row>
      <xdr:rowOff>139700</xdr:rowOff>
    </xdr:to>
    <xdr:cxnSp macro="">
      <xdr:nvCxnSpPr>
        <xdr:cNvPr id="218" name="直線コネクタ 217"/>
        <xdr:cNvCxnSpPr/>
      </xdr:nvCxnSpPr>
      <xdr:spPr>
        <a:xfrm>
          <a:off x="762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168927</xdr:rowOff>
    </xdr:from>
    <xdr:ext cx="531299" cy="259045"/>
    <xdr:sp macro="" textlink="">
      <xdr:nvSpPr>
        <xdr:cNvPr id="219" name="テキスト ボックス 218"/>
        <xdr:cNvSpPr txBox="1"/>
      </xdr:nvSpPr>
      <xdr:spPr>
        <a:xfrm>
          <a:off x="230701" y="1697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25400</xdr:rowOff>
    </xdr:from>
    <xdr:to>
      <xdr:col>28</xdr:col>
      <xdr:colOff>114300</xdr:colOff>
      <xdr:row>98</xdr:row>
      <xdr:rowOff>25400</xdr:rowOff>
    </xdr:to>
    <xdr:cxnSp macro="">
      <xdr:nvCxnSpPr>
        <xdr:cNvPr id="220" name="直線コネクタ 219"/>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54627</xdr:rowOff>
    </xdr:from>
    <xdr:ext cx="531299" cy="259045"/>
    <xdr:sp macro="" textlink="">
      <xdr:nvSpPr>
        <xdr:cNvPr id="221" name="テキスト ボックス 220"/>
        <xdr:cNvSpPr txBox="1"/>
      </xdr:nvSpPr>
      <xdr:spPr>
        <a:xfrm>
          <a:off x="230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82550</xdr:rowOff>
    </xdr:from>
    <xdr:to>
      <xdr:col>28</xdr:col>
      <xdr:colOff>114300</xdr:colOff>
      <xdr:row>96</xdr:row>
      <xdr:rowOff>82550</xdr:rowOff>
    </xdr:to>
    <xdr:cxnSp macro="">
      <xdr:nvCxnSpPr>
        <xdr:cNvPr id="222" name="直線コネクタ 221"/>
        <xdr:cNvCxnSpPr/>
      </xdr:nvCxnSpPr>
      <xdr:spPr>
        <a:xfrm>
          <a:off x="762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111777</xdr:rowOff>
    </xdr:from>
    <xdr:ext cx="531299" cy="259045"/>
    <xdr:sp macro="" textlink="">
      <xdr:nvSpPr>
        <xdr:cNvPr id="223" name="テキスト ボックス 222"/>
        <xdr:cNvSpPr txBox="1"/>
      </xdr:nvSpPr>
      <xdr:spPr>
        <a:xfrm>
          <a:off x="230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4" name="直線コネクタ 223"/>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5" name="テキスト ボックス 224"/>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25400</xdr:rowOff>
    </xdr:from>
    <xdr:to>
      <xdr:col>28</xdr:col>
      <xdr:colOff>114300</xdr:colOff>
      <xdr:row>93</xdr:row>
      <xdr:rowOff>25400</xdr:rowOff>
    </xdr:to>
    <xdr:cxnSp macro="">
      <xdr:nvCxnSpPr>
        <xdr:cNvPr id="226" name="直線コネクタ 225"/>
        <xdr:cNvCxnSpPr/>
      </xdr:nvCxnSpPr>
      <xdr:spPr>
        <a:xfrm>
          <a:off x="762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54627</xdr:rowOff>
    </xdr:from>
    <xdr:ext cx="595419" cy="259045"/>
    <xdr:sp macro="" textlink="">
      <xdr:nvSpPr>
        <xdr:cNvPr id="227" name="テキスト ボックス 226"/>
        <xdr:cNvSpPr txBox="1"/>
      </xdr:nvSpPr>
      <xdr:spPr>
        <a:xfrm>
          <a:off x="166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82550</xdr:rowOff>
    </xdr:from>
    <xdr:to>
      <xdr:col>28</xdr:col>
      <xdr:colOff>114300</xdr:colOff>
      <xdr:row>91</xdr:row>
      <xdr:rowOff>82550</xdr:rowOff>
    </xdr:to>
    <xdr:cxnSp macro="">
      <xdr:nvCxnSpPr>
        <xdr:cNvPr id="228" name="直線コネクタ 227"/>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90</xdr:row>
      <xdr:rowOff>111777</xdr:rowOff>
    </xdr:from>
    <xdr:ext cx="595419" cy="259045"/>
    <xdr:sp macro="" textlink="">
      <xdr:nvSpPr>
        <xdr:cNvPr id="229" name="テキスト ボックス 228"/>
        <xdr:cNvSpPr txBox="1"/>
      </xdr:nvSpPr>
      <xdr:spPr>
        <a:xfrm>
          <a:off x="166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89</xdr:row>
      <xdr:rowOff>139700</xdr:rowOff>
    </xdr:from>
    <xdr:to>
      <xdr:col>28</xdr:col>
      <xdr:colOff>114300</xdr:colOff>
      <xdr:row>89</xdr:row>
      <xdr:rowOff>139700</xdr:rowOff>
    </xdr:to>
    <xdr:cxnSp macro="">
      <xdr:nvCxnSpPr>
        <xdr:cNvPr id="230" name="直線コネクタ 229"/>
        <xdr:cNvCxnSpPr/>
      </xdr:nvCxnSpPr>
      <xdr:spPr>
        <a:xfrm>
          <a:off x="762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88</xdr:row>
      <xdr:rowOff>168927</xdr:rowOff>
    </xdr:from>
    <xdr:ext cx="595419" cy="259045"/>
    <xdr:sp macro="" textlink="">
      <xdr:nvSpPr>
        <xdr:cNvPr id="231" name="テキスト ボックス 230"/>
        <xdr:cNvSpPr txBox="1"/>
      </xdr:nvSpPr>
      <xdr:spPr>
        <a:xfrm>
          <a:off x="166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2" name="直線コネクタ 231"/>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3" name="テキスト ボックス 232"/>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4"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143100</xdr:rowOff>
    </xdr:from>
    <xdr:to>
      <xdr:col>24</xdr:col>
      <xdr:colOff>62865</xdr:colOff>
      <xdr:row>98</xdr:row>
      <xdr:rowOff>130042</xdr:rowOff>
    </xdr:to>
    <xdr:cxnSp macro="">
      <xdr:nvCxnSpPr>
        <xdr:cNvPr id="235" name="直線コネクタ 234"/>
        <xdr:cNvCxnSpPr/>
      </xdr:nvCxnSpPr>
      <xdr:spPr>
        <a:xfrm flipV="1">
          <a:off x="4633595" y="15573600"/>
          <a:ext cx="1270" cy="13585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133869</xdr:rowOff>
    </xdr:from>
    <xdr:ext cx="534377" cy="259045"/>
    <xdr:sp macro="" textlink="">
      <xdr:nvSpPr>
        <xdr:cNvPr id="236" name="扶助費最小値テキスト"/>
        <xdr:cNvSpPr txBox="1"/>
      </xdr:nvSpPr>
      <xdr:spPr>
        <a:xfrm>
          <a:off x="4686300" y="16935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32,676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130042</xdr:rowOff>
    </xdr:from>
    <xdr:to>
      <xdr:col>24</xdr:col>
      <xdr:colOff>152400</xdr:colOff>
      <xdr:row>98</xdr:row>
      <xdr:rowOff>130042</xdr:rowOff>
    </xdr:to>
    <xdr:cxnSp macro="">
      <xdr:nvCxnSpPr>
        <xdr:cNvPr id="237" name="直線コネクタ 236"/>
        <xdr:cNvCxnSpPr/>
      </xdr:nvCxnSpPr>
      <xdr:spPr>
        <a:xfrm>
          <a:off x="4546600" y="169321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89777</xdr:rowOff>
    </xdr:from>
    <xdr:ext cx="599010" cy="259045"/>
    <xdr:sp macro="" textlink="">
      <xdr:nvSpPr>
        <xdr:cNvPr id="238" name="扶助費最大値テキスト"/>
        <xdr:cNvSpPr txBox="1"/>
      </xdr:nvSpPr>
      <xdr:spPr>
        <a:xfrm>
          <a:off x="4686300" y="153488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127,762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143100</xdr:rowOff>
    </xdr:from>
    <xdr:to>
      <xdr:col>24</xdr:col>
      <xdr:colOff>152400</xdr:colOff>
      <xdr:row>90</xdr:row>
      <xdr:rowOff>143100</xdr:rowOff>
    </xdr:to>
    <xdr:cxnSp macro="">
      <xdr:nvCxnSpPr>
        <xdr:cNvPr id="239" name="直線コネクタ 238"/>
        <xdr:cNvCxnSpPr/>
      </xdr:nvCxnSpPr>
      <xdr:spPr>
        <a:xfrm>
          <a:off x="4546600" y="1557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120940</xdr:rowOff>
    </xdr:from>
    <xdr:to>
      <xdr:col>24</xdr:col>
      <xdr:colOff>63500</xdr:colOff>
      <xdr:row>95</xdr:row>
      <xdr:rowOff>75220</xdr:rowOff>
    </xdr:to>
    <xdr:cxnSp macro="">
      <xdr:nvCxnSpPr>
        <xdr:cNvPr id="240" name="直線コネクタ 239"/>
        <xdr:cNvCxnSpPr/>
      </xdr:nvCxnSpPr>
      <xdr:spPr>
        <a:xfrm>
          <a:off x="3797300" y="16237240"/>
          <a:ext cx="838200" cy="125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9062</xdr:rowOff>
    </xdr:from>
    <xdr:ext cx="534377" cy="259045"/>
    <xdr:sp macro="" textlink="">
      <xdr:nvSpPr>
        <xdr:cNvPr id="241" name="扶助費平均値テキスト"/>
        <xdr:cNvSpPr txBox="1"/>
      </xdr:nvSpPr>
      <xdr:spPr>
        <a:xfrm>
          <a:off x="4686300" y="162968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30635</xdr:rowOff>
    </xdr:from>
    <xdr:to>
      <xdr:col>24</xdr:col>
      <xdr:colOff>114300</xdr:colOff>
      <xdr:row>95</xdr:row>
      <xdr:rowOff>132235</xdr:rowOff>
    </xdr:to>
    <xdr:sp macro="" textlink="">
      <xdr:nvSpPr>
        <xdr:cNvPr id="242" name="フローチャート: 判断 241"/>
        <xdr:cNvSpPr/>
      </xdr:nvSpPr>
      <xdr:spPr>
        <a:xfrm>
          <a:off x="4584700" y="16318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120940</xdr:rowOff>
    </xdr:from>
    <xdr:to>
      <xdr:col>19</xdr:col>
      <xdr:colOff>177800</xdr:colOff>
      <xdr:row>95</xdr:row>
      <xdr:rowOff>14756</xdr:rowOff>
    </xdr:to>
    <xdr:cxnSp macro="">
      <xdr:nvCxnSpPr>
        <xdr:cNvPr id="243" name="直線コネクタ 242"/>
        <xdr:cNvCxnSpPr/>
      </xdr:nvCxnSpPr>
      <xdr:spPr>
        <a:xfrm flipV="1">
          <a:off x="2908300" y="16237240"/>
          <a:ext cx="889000" cy="65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38379</xdr:rowOff>
    </xdr:from>
    <xdr:to>
      <xdr:col>20</xdr:col>
      <xdr:colOff>38100</xdr:colOff>
      <xdr:row>95</xdr:row>
      <xdr:rowOff>139979</xdr:rowOff>
    </xdr:to>
    <xdr:sp macro="" textlink="">
      <xdr:nvSpPr>
        <xdr:cNvPr id="244" name="フローチャート: 判断 243"/>
        <xdr:cNvSpPr/>
      </xdr:nvSpPr>
      <xdr:spPr>
        <a:xfrm>
          <a:off x="3746500" y="16326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131106</xdr:rowOff>
    </xdr:from>
    <xdr:ext cx="534377" cy="259045"/>
    <xdr:sp macro="" textlink="">
      <xdr:nvSpPr>
        <xdr:cNvPr id="245" name="テキスト ボックス 244"/>
        <xdr:cNvSpPr txBox="1"/>
      </xdr:nvSpPr>
      <xdr:spPr>
        <a:xfrm>
          <a:off x="3530111" y="16418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165974</xdr:rowOff>
    </xdr:from>
    <xdr:to>
      <xdr:col>15</xdr:col>
      <xdr:colOff>50800</xdr:colOff>
      <xdr:row>95</xdr:row>
      <xdr:rowOff>14756</xdr:rowOff>
    </xdr:to>
    <xdr:cxnSp macro="">
      <xdr:nvCxnSpPr>
        <xdr:cNvPr id="246" name="直線コネクタ 245"/>
        <xdr:cNvCxnSpPr/>
      </xdr:nvCxnSpPr>
      <xdr:spPr>
        <a:xfrm>
          <a:off x="2019300" y="16282274"/>
          <a:ext cx="889000" cy="20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89815</xdr:rowOff>
    </xdr:from>
    <xdr:to>
      <xdr:col>15</xdr:col>
      <xdr:colOff>101600</xdr:colOff>
      <xdr:row>96</xdr:row>
      <xdr:rowOff>19965</xdr:rowOff>
    </xdr:to>
    <xdr:sp macro="" textlink="">
      <xdr:nvSpPr>
        <xdr:cNvPr id="247" name="フローチャート: 判断 246"/>
        <xdr:cNvSpPr/>
      </xdr:nvSpPr>
      <xdr:spPr>
        <a:xfrm>
          <a:off x="2857500" y="16377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11092</xdr:rowOff>
    </xdr:from>
    <xdr:ext cx="534377" cy="259045"/>
    <xdr:sp macro="" textlink="">
      <xdr:nvSpPr>
        <xdr:cNvPr id="248" name="テキスト ボックス 247"/>
        <xdr:cNvSpPr txBox="1"/>
      </xdr:nvSpPr>
      <xdr:spPr>
        <a:xfrm>
          <a:off x="2641111" y="16470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94</xdr:row>
      <xdr:rowOff>165974</xdr:rowOff>
    </xdr:from>
    <xdr:to>
      <xdr:col>10</xdr:col>
      <xdr:colOff>114300</xdr:colOff>
      <xdr:row>95</xdr:row>
      <xdr:rowOff>25685</xdr:rowOff>
    </xdr:to>
    <xdr:cxnSp macro="">
      <xdr:nvCxnSpPr>
        <xdr:cNvPr id="249" name="直線コネクタ 248"/>
        <xdr:cNvCxnSpPr/>
      </xdr:nvCxnSpPr>
      <xdr:spPr>
        <a:xfrm flipV="1">
          <a:off x="1130300" y="16282274"/>
          <a:ext cx="889000" cy="31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92486</xdr:rowOff>
    </xdr:from>
    <xdr:to>
      <xdr:col>10</xdr:col>
      <xdr:colOff>165100</xdr:colOff>
      <xdr:row>96</xdr:row>
      <xdr:rowOff>22636</xdr:rowOff>
    </xdr:to>
    <xdr:sp macro="" textlink="">
      <xdr:nvSpPr>
        <xdr:cNvPr id="250" name="フローチャート: 判断 249"/>
        <xdr:cNvSpPr/>
      </xdr:nvSpPr>
      <xdr:spPr>
        <a:xfrm>
          <a:off x="1968500" y="16380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13763</xdr:rowOff>
    </xdr:from>
    <xdr:ext cx="534377" cy="259045"/>
    <xdr:sp macro="" textlink="">
      <xdr:nvSpPr>
        <xdr:cNvPr id="251" name="テキスト ボックス 250"/>
        <xdr:cNvSpPr txBox="1"/>
      </xdr:nvSpPr>
      <xdr:spPr>
        <a:xfrm>
          <a:off x="1752111" y="16472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126561</xdr:rowOff>
    </xdr:from>
    <xdr:to>
      <xdr:col>6</xdr:col>
      <xdr:colOff>38100</xdr:colOff>
      <xdr:row>96</xdr:row>
      <xdr:rowOff>56711</xdr:rowOff>
    </xdr:to>
    <xdr:sp macro="" textlink="">
      <xdr:nvSpPr>
        <xdr:cNvPr id="252" name="フローチャート: 判断 251"/>
        <xdr:cNvSpPr/>
      </xdr:nvSpPr>
      <xdr:spPr>
        <a:xfrm>
          <a:off x="1079500" y="16414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47838</xdr:rowOff>
    </xdr:from>
    <xdr:ext cx="534377" cy="259045"/>
    <xdr:sp macro="" textlink="">
      <xdr:nvSpPr>
        <xdr:cNvPr id="253" name="テキスト ボックス 252"/>
        <xdr:cNvSpPr txBox="1"/>
      </xdr:nvSpPr>
      <xdr:spPr>
        <a:xfrm>
          <a:off x="863111" y="16507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4" name="テキスト ボックス 253"/>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5" name="テキスト ボックス 254"/>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6" name="テキスト ボックス 255"/>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7" name="テキスト ボックス 256"/>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8" name="テキスト ボックス 257"/>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24420</xdr:rowOff>
    </xdr:from>
    <xdr:to>
      <xdr:col>24</xdr:col>
      <xdr:colOff>114300</xdr:colOff>
      <xdr:row>95</xdr:row>
      <xdr:rowOff>126020</xdr:rowOff>
    </xdr:to>
    <xdr:sp macro="" textlink="">
      <xdr:nvSpPr>
        <xdr:cNvPr id="259" name="楕円 258"/>
        <xdr:cNvSpPr/>
      </xdr:nvSpPr>
      <xdr:spPr>
        <a:xfrm>
          <a:off x="4584700" y="16312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47297</xdr:rowOff>
    </xdr:from>
    <xdr:ext cx="534377" cy="259045"/>
    <xdr:sp macro="" textlink="">
      <xdr:nvSpPr>
        <xdr:cNvPr id="260" name="扶助費該当値テキスト"/>
        <xdr:cNvSpPr txBox="1"/>
      </xdr:nvSpPr>
      <xdr:spPr>
        <a:xfrm>
          <a:off x="4686300" y="16163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70140</xdr:rowOff>
    </xdr:from>
    <xdr:to>
      <xdr:col>20</xdr:col>
      <xdr:colOff>38100</xdr:colOff>
      <xdr:row>95</xdr:row>
      <xdr:rowOff>290</xdr:rowOff>
    </xdr:to>
    <xdr:sp macro="" textlink="">
      <xdr:nvSpPr>
        <xdr:cNvPr id="261" name="楕円 260"/>
        <xdr:cNvSpPr/>
      </xdr:nvSpPr>
      <xdr:spPr>
        <a:xfrm>
          <a:off x="3746500" y="16186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16817</xdr:rowOff>
    </xdr:from>
    <xdr:ext cx="534377" cy="259045"/>
    <xdr:sp macro="" textlink="">
      <xdr:nvSpPr>
        <xdr:cNvPr id="262" name="テキスト ボックス 261"/>
        <xdr:cNvSpPr txBox="1"/>
      </xdr:nvSpPr>
      <xdr:spPr>
        <a:xfrm>
          <a:off x="3530111" y="15961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135406</xdr:rowOff>
    </xdr:from>
    <xdr:to>
      <xdr:col>15</xdr:col>
      <xdr:colOff>101600</xdr:colOff>
      <xdr:row>95</xdr:row>
      <xdr:rowOff>65556</xdr:rowOff>
    </xdr:to>
    <xdr:sp macro="" textlink="">
      <xdr:nvSpPr>
        <xdr:cNvPr id="263" name="楕円 262"/>
        <xdr:cNvSpPr/>
      </xdr:nvSpPr>
      <xdr:spPr>
        <a:xfrm>
          <a:off x="2857500" y="16251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82083</xdr:rowOff>
    </xdr:from>
    <xdr:ext cx="534377" cy="259045"/>
    <xdr:sp macro="" textlink="">
      <xdr:nvSpPr>
        <xdr:cNvPr id="264" name="テキスト ボックス 263"/>
        <xdr:cNvSpPr txBox="1"/>
      </xdr:nvSpPr>
      <xdr:spPr>
        <a:xfrm>
          <a:off x="2641111" y="16026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94</xdr:row>
      <xdr:rowOff>115174</xdr:rowOff>
    </xdr:from>
    <xdr:to>
      <xdr:col>10</xdr:col>
      <xdr:colOff>165100</xdr:colOff>
      <xdr:row>95</xdr:row>
      <xdr:rowOff>45324</xdr:rowOff>
    </xdr:to>
    <xdr:sp macro="" textlink="">
      <xdr:nvSpPr>
        <xdr:cNvPr id="265" name="楕円 264"/>
        <xdr:cNvSpPr/>
      </xdr:nvSpPr>
      <xdr:spPr>
        <a:xfrm>
          <a:off x="1968500" y="16231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61851</xdr:rowOff>
    </xdr:from>
    <xdr:ext cx="534377" cy="259045"/>
    <xdr:sp macro="" textlink="">
      <xdr:nvSpPr>
        <xdr:cNvPr id="266" name="テキスト ボックス 265"/>
        <xdr:cNvSpPr txBox="1"/>
      </xdr:nvSpPr>
      <xdr:spPr>
        <a:xfrm>
          <a:off x="1752111" y="16006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146335</xdr:rowOff>
    </xdr:from>
    <xdr:to>
      <xdr:col>6</xdr:col>
      <xdr:colOff>38100</xdr:colOff>
      <xdr:row>95</xdr:row>
      <xdr:rowOff>76485</xdr:rowOff>
    </xdr:to>
    <xdr:sp macro="" textlink="">
      <xdr:nvSpPr>
        <xdr:cNvPr id="267" name="楕円 266"/>
        <xdr:cNvSpPr/>
      </xdr:nvSpPr>
      <xdr:spPr>
        <a:xfrm>
          <a:off x="1079500" y="16262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93</xdr:row>
      <xdr:rowOff>93012</xdr:rowOff>
    </xdr:from>
    <xdr:ext cx="534377" cy="259045"/>
    <xdr:sp macro="" textlink="">
      <xdr:nvSpPr>
        <xdr:cNvPr id="268" name="テキスト ボックス 267"/>
        <xdr:cNvSpPr txBox="1"/>
      </xdr:nvSpPr>
      <xdr:spPr>
        <a:xfrm>
          <a:off x="863111" y="16037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9" name="正方形/長方形 268"/>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70" name="正方形/長方形 269"/>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1" name="正方形/長方形 270"/>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2" name="正方形/長方形 271"/>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3" name="正方形/長方形 272"/>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4" name="正方形/長方形 273"/>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5" name="正方形/長方形 274"/>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6" name="正方形/長方形 275"/>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7" name="テキスト ボックス 276"/>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8" name="直線コネクタ 277"/>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9" name="直線コネクタ 278"/>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80" name="テキスト ボックス 279"/>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81" name="直線コネクタ 280"/>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82" name="テキスト ボックス 281"/>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83" name="直線コネクタ 282"/>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84" name="テキスト ボックス 283"/>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5" name="直線コネクタ 284"/>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86" name="テキスト ボックス 285"/>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8" name="テキスト ボックス 287"/>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65963</xdr:rowOff>
    </xdr:from>
    <xdr:to>
      <xdr:col>54</xdr:col>
      <xdr:colOff>189865</xdr:colOff>
      <xdr:row>35</xdr:row>
      <xdr:rowOff>27965</xdr:rowOff>
    </xdr:to>
    <xdr:cxnSp macro="">
      <xdr:nvCxnSpPr>
        <xdr:cNvPr id="290" name="直線コネクタ 289"/>
        <xdr:cNvCxnSpPr/>
      </xdr:nvCxnSpPr>
      <xdr:spPr>
        <a:xfrm flipV="1">
          <a:off x="10475595" y="5380913"/>
          <a:ext cx="1270" cy="6478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31792</xdr:rowOff>
    </xdr:from>
    <xdr:ext cx="599010" cy="259045"/>
    <xdr:sp macro="" textlink="">
      <xdr:nvSpPr>
        <xdr:cNvPr id="291" name="補助費等最小値テキスト"/>
        <xdr:cNvSpPr txBox="1"/>
      </xdr:nvSpPr>
      <xdr:spPr>
        <a:xfrm>
          <a:off x="10528300" y="60325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136,939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35</xdr:row>
      <xdr:rowOff>27965</xdr:rowOff>
    </xdr:from>
    <xdr:to>
      <xdr:col>55</xdr:col>
      <xdr:colOff>88900</xdr:colOff>
      <xdr:row>35</xdr:row>
      <xdr:rowOff>27965</xdr:rowOff>
    </xdr:to>
    <xdr:cxnSp macro="">
      <xdr:nvCxnSpPr>
        <xdr:cNvPr id="292" name="直線コネクタ 291"/>
        <xdr:cNvCxnSpPr/>
      </xdr:nvCxnSpPr>
      <xdr:spPr>
        <a:xfrm>
          <a:off x="10388600" y="6028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12640</xdr:rowOff>
    </xdr:from>
    <xdr:ext cx="599010" cy="259045"/>
    <xdr:sp macro="" textlink="">
      <xdr:nvSpPr>
        <xdr:cNvPr id="293" name="補助費等最大値テキスト"/>
        <xdr:cNvSpPr txBox="1"/>
      </xdr:nvSpPr>
      <xdr:spPr>
        <a:xfrm>
          <a:off x="10528300" y="51561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278,628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65963</xdr:rowOff>
    </xdr:from>
    <xdr:to>
      <xdr:col>55</xdr:col>
      <xdr:colOff>88900</xdr:colOff>
      <xdr:row>31</xdr:row>
      <xdr:rowOff>65963</xdr:rowOff>
    </xdr:to>
    <xdr:cxnSp macro="">
      <xdr:nvCxnSpPr>
        <xdr:cNvPr id="294" name="直線コネクタ 293"/>
        <xdr:cNvCxnSpPr/>
      </xdr:nvCxnSpPr>
      <xdr:spPr>
        <a:xfrm>
          <a:off x="10388600" y="53809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31</xdr:row>
      <xdr:rowOff>97276</xdr:rowOff>
    </xdr:from>
    <xdr:to>
      <xdr:col>55</xdr:col>
      <xdr:colOff>0</xdr:colOff>
      <xdr:row>35</xdr:row>
      <xdr:rowOff>126999</xdr:rowOff>
    </xdr:to>
    <xdr:cxnSp macro="">
      <xdr:nvCxnSpPr>
        <xdr:cNvPr id="295" name="直線コネクタ 294"/>
        <xdr:cNvCxnSpPr/>
      </xdr:nvCxnSpPr>
      <xdr:spPr>
        <a:xfrm flipV="1">
          <a:off x="9639300" y="5412226"/>
          <a:ext cx="838200" cy="715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33</xdr:row>
      <xdr:rowOff>54100</xdr:rowOff>
    </xdr:from>
    <xdr:ext cx="599010" cy="259045"/>
    <xdr:sp macro="" textlink="">
      <xdr:nvSpPr>
        <xdr:cNvPr id="296" name="補助費等平均値テキスト"/>
        <xdr:cNvSpPr txBox="1"/>
      </xdr:nvSpPr>
      <xdr:spPr>
        <a:xfrm>
          <a:off x="10528300" y="571195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190,393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33</xdr:row>
      <xdr:rowOff>75673</xdr:rowOff>
    </xdr:from>
    <xdr:to>
      <xdr:col>55</xdr:col>
      <xdr:colOff>50800</xdr:colOff>
      <xdr:row>34</xdr:row>
      <xdr:rowOff>5823</xdr:rowOff>
    </xdr:to>
    <xdr:sp macro="" textlink="">
      <xdr:nvSpPr>
        <xdr:cNvPr id="297" name="フローチャート: 判断 296"/>
        <xdr:cNvSpPr/>
      </xdr:nvSpPr>
      <xdr:spPr>
        <a:xfrm>
          <a:off x="10426700" y="5733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126999</xdr:rowOff>
    </xdr:from>
    <xdr:to>
      <xdr:col>50</xdr:col>
      <xdr:colOff>114300</xdr:colOff>
      <xdr:row>35</xdr:row>
      <xdr:rowOff>151468</xdr:rowOff>
    </xdr:to>
    <xdr:cxnSp macro="">
      <xdr:nvCxnSpPr>
        <xdr:cNvPr id="298" name="直線コネクタ 297"/>
        <xdr:cNvCxnSpPr/>
      </xdr:nvCxnSpPr>
      <xdr:spPr>
        <a:xfrm flipV="1">
          <a:off x="8750300" y="6127749"/>
          <a:ext cx="889000" cy="24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52210</xdr:rowOff>
    </xdr:from>
    <xdr:to>
      <xdr:col>50</xdr:col>
      <xdr:colOff>165100</xdr:colOff>
      <xdr:row>37</xdr:row>
      <xdr:rowOff>153810</xdr:rowOff>
    </xdr:to>
    <xdr:sp macro="" textlink="">
      <xdr:nvSpPr>
        <xdr:cNvPr id="299" name="フローチャート: 判断 298"/>
        <xdr:cNvSpPr/>
      </xdr:nvSpPr>
      <xdr:spPr>
        <a:xfrm>
          <a:off x="9588500" y="6395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144937</xdr:rowOff>
    </xdr:from>
    <xdr:ext cx="534377" cy="259045"/>
    <xdr:sp macro="" textlink="">
      <xdr:nvSpPr>
        <xdr:cNvPr id="300" name="テキスト ボックス 299"/>
        <xdr:cNvSpPr txBox="1"/>
      </xdr:nvSpPr>
      <xdr:spPr>
        <a:xfrm>
          <a:off x="9372111" y="6488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151468</xdr:rowOff>
    </xdr:from>
    <xdr:to>
      <xdr:col>45</xdr:col>
      <xdr:colOff>177800</xdr:colOff>
      <xdr:row>36</xdr:row>
      <xdr:rowOff>45846</xdr:rowOff>
    </xdr:to>
    <xdr:cxnSp macro="">
      <xdr:nvCxnSpPr>
        <xdr:cNvPr id="301" name="直線コネクタ 300"/>
        <xdr:cNvCxnSpPr/>
      </xdr:nvCxnSpPr>
      <xdr:spPr>
        <a:xfrm flipV="1">
          <a:off x="7861300" y="6152218"/>
          <a:ext cx="889000" cy="65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54670</xdr:rowOff>
    </xdr:from>
    <xdr:to>
      <xdr:col>46</xdr:col>
      <xdr:colOff>38100</xdr:colOff>
      <xdr:row>37</xdr:row>
      <xdr:rowOff>156270</xdr:rowOff>
    </xdr:to>
    <xdr:sp macro="" textlink="">
      <xdr:nvSpPr>
        <xdr:cNvPr id="302" name="フローチャート: 判断 301"/>
        <xdr:cNvSpPr/>
      </xdr:nvSpPr>
      <xdr:spPr>
        <a:xfrm>
          <a:off x="8699500" y="639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147397</xdr:rowOff>
    </xdr:from>
    <xdr:ext cx="534377" cy="259045"/>
    <xdr:sp macro="" textlink="">
      <xdr:nvSpPr>
        <xdr:cNvPr id="303" name="テキスト ボックス 302"/>
        <xdr:cNvSpPr txBox="1"/>
      </xdr:nvSpPr>
      <xdr:spPr>
        <a:xfrm>
          <a:off x="8483111" y="6491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161586</xdr:rowOff>
    </xdr:from>
    <xdr:to>
      <xdr:col>41</xdr:col>
      <xdr:colOff>50800</xdr:colOff>
      <xdr:row>36</xdr:row>
      <xdr:rowOff>45846</xdr:rowOff>
    </xdr:to>
    <xdr:cxnSp macro="">
      <xdr:nvCxnSpPr>
        <xdr:cNvPr id="304" name="直線コネクタ 303"/>
        <xdr:cNvCxnSpPr/>
      </xdr:nvCxnSpPr>
      <xdr:spPr>
        <a:xfrm>
          <a:off x="6972300" y="6162336"/>
          <a:ext cx="889000" cy="55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62986</xdr:rowOff>
    </xdr:from>
    <xdr:to>
      <xdr:col>41</xdr:col>
      <xdr:colOff>101600</xdr:colOff>
      <xdr:row>37</xdr:row>
      <xdr:rowOff>164586</xdr:rowOff>
    </xdr:to>
    <xdr:sp macro="" textlink="">
      <xdr:nvSpPr>
        <xdr:cNvPr id="305" name="フローチャート: 判断 304"/>
        <xdr:cNvSpPr/>
      </xdr:nvSpPr>
      <xdr:spPr>
        <a:xfrm>
          <a:off x="7810500" y="640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155713</xdr:rowOff>
    </xdr:from>
    <xdr:ext cx="534377" cy="259045"/>
    <xdr:sp macro="" textlink="">
      <xdr:nvSpPr>
        <xdr:cNvPr id="306" name="テキスト ボックス 305"/>
        <xdr:cNvSpPr txBox="1"/>
      </xdr:nvSpPr>
      <xdr:spPr>
        <a:xfrm>
          <a:off x="7594111" y="6499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51954</xdr:rowOff>
    </xdr:from>
    <xdr:to>
      <xdr:col>36</xdr:col>
      <xdr:colOff>165100</xdr:colOff>
      <xdr:row>37</xdr:row>
      <xdr:rowOff>153554</xdr:rowOff>
    </xdr:to>
    <xdr:sp macro="" textlink="">
      <xdr:nvSpPr>
        <xdr:cNvPr id="307" name="フローチャート: 判断 306"/>
        <xdr:cNvSpPr/>
      </xdr:nvSpPr>
      <xdr:spPr>
        <a:xfrm>
          <a:off x="6921500" y="6395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144680</xdr:rowOff>
    </xdr:from>
    <xdr:ext cx="534377" cy="259045"/>
    <xdr:sp macro="" textlink="">
      <xdr:nvSpPr>
        <xdr:cNvPr id="308" name="テキスト ボックス 307"/>
        <xdr:cNvSpPr txBox="1"/>
      </xdr:nvSpPr>
      <xdr:spPr>
        <a:xfrm>
          <a:off x="6705111" y="6488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31</xdr:row>
      <xdr:rowOff>46476</xdr:rowOff>
    </xdr:from>
    <xdr:to>
      <xdr:col>55</xdr:col>
      <xdr:colOff>50800</xdr:colOff>
      <xdr:row>31</xdr:row>
      <xdr:rowOff>148076</xdr:rowOff>
    </xdr:to>
    <xdr:sp macro="" textlink="">
      <xdr:nvSpPr>
        <xdr:cNvPr id="314" name="楕円 313"/>
        <xdr:cNvSpPr/>
      </xdr:nvSpPr>
      <xdr:spPr>
        <a:xfrm>
          <a:off x="10426700" y="5361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30</xdr:row>
      <xdr:rowOff>139639</xdr:rowOff>
    </xdr:from>
    <xdr:ext cx="599010" cy="259045"/>
    <xdr:sp macro="" textlink="">
      <xdr:nvSpPr>
        <xdr:cNvPr id="315" name="補助費等該当値テキスト"/>
        <xdr:cNvSpPr txBox="1"/>
      </xdr:nvSpPr>
      <xdr:spPr>
        <a:xfrm>
          <a:off x="10528300" y="52831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271,779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76199</xdr:rowOff>
    </xdr:from>
    <xdr:to>
      <xdr:col>50</xdr:col>
      <xdr:colOff>165100</xdr:colOff>
      <xdr:row>36</xdr:row>
      <xdr:rowOff>6349</xdr:rowOff>
    </xdr:to>
    <xdr:sp macro="" textlink="">
      <xdr:nvSpPr>
        <xdr:cNvPr id="316" name="楕円 315"/>
        <xdr:cNvSpPr/>
      </xdr:nvSpPr>
      <xdr:spPr>
        <a:xfrm>
          <a:off x="9588500" y="6076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34</xdr:row>
      <xdr:rowOff>22876</xdr:rowOff>
    </xdr:from>
    <xdr:ext cx="599010" cy="259045"/>
    <xdr:sp macro="" textlink="">
      <xdr:nvSpPr>
        <xdr:cNvPr id="317" name="テキスト ボックス 316"/>
        <xdr:cNvSpPr txBox="1"/>
      </xdr:nvSpPr>
      <xdr:spPr>
        <a:xfrm>
          <a:off x="9339795" y="58521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100668</xdr:rowOff>
    </xdr:from>
    <xdr:to>
      <xdr:col>46</xdr:col>
      <xdr:colOff>38100</xdr:colOff>
      <xdr:row>36</xdr:row>
      <xdr:rowOff>30818</xdr:rowOff>
    </xdr:to>
    <xdr:sp macro="" textlink="">
      <xdr:nvSpPr>
        <xdr:cNvPr id="318" name="楕円 317"/>
        <xdr:cNvSpPr/>
      </xdr:nvSpPr>
      <xdr:spPr>
        <a:xfrm>
          <a:off x="8699500" y="6101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34</xdr:row>
      <xdr:rowOff>47345</xdr:rowOff>
    </xdr:from>
    <xdr:ext cx="599010" cy="259045"/>
    <xdr:sp macro="" textlink="">
      <xdr:nvSpPr>
        <xdr:cNvPr id="319" name="テキスト ボックス 318"/>
        <xdr:cNvSpPr txBox="1"/>
      </xdr:nvSpPr>
      <xdr:spPr>
        <a:xfrm>
          <a:off x="8450795" y="58766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166496</xdr:rowOff>
    </xdr:from>
    <xdr:to>
      <xdr:col>41</xdr:col>
      <xdr:colOff>101600</xdr:colOff>
      <xdr:row>36</xdr:row>
      <xdr:rowOff>96646</xdr:rowOff>
    </xdr:to>
    <xdr:sp macro="" textlink="">
      <xdr:nvSpPr>
        <xdr:cNvPr id="320" name="楕円 319"/>
        <xdr:cNvSpPr/>
      </xdr:nvSpPr>
      <xdr:spPr>
        <a:xfrm>
          <a:off x="7810500" y="6167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113173</xdr:rowOff>
    </xdr:from>
    <xdr:ext cx="534377" cy="259045"/>
    <xdr:sp macro="" textlink="">
      <xdr:nvSpPr>
        <xdr:cNvPr id="321" name="テキスト ボックス 320"/>
        <xdr:cNvSpPr txBox="1"/>
      </xdr:nvSpPr>
      <xdr:spPr>
        <a:xfrm>
          <a:off x="7594111" y="5942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110786</xdr:rowOff>
    </xdr:from>
    <xdr:to>
      <xdr:col>36</xdr:col>
      <xdr:colOff>165100</xdr:colOff>
      <xdr:row>36</xdr:row>
      <xdr:rowOff>40936</xdr:rowOff>
    </xdr:to>
    <xdr:sp macro="" textlink="">
      <xdr:nvSpPr>
        <xdr:cNvPr id="322" name="楕円 321"/>
        <xdr:cNvSpPr/>
      </xdr:nvSpPr>
      <xdr:spPr>
        <a:xfrm>
          <a:off x="6921500" y="6111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34</xdr:row>
      <xdr:rowOff>57463</xdr:rowOff>
    </xdr:from>
    <xdr:ext cx="599010" cy="259045"/>
    <xdr:sp macro="" textlink="">
      <xdr:nvSpPr>
        <xdr:cNvPr id="323" name="テキスト ボックス 322"/>
        <xdr:cNvSpPr txBox="1"/>
      </xdr:nvSpPr>
      <xdr:spPr>
        <a:xfrm>
          <a:off x="6672795" y="58867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4" name="直線コネクタ 333"/>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5" name="テキスト ボックス 334"/>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6" name="直線コネクタ 335"/>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7" name="テキスト ボックス 336"/>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8" name="直線コネクタ 337"/>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9" name="テキスト ボックス 338"/>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40" name="直線コネクタ 339"/>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41" name="テキスト ボックス 340"/>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2" name="直線コネクタ 341"/>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3" name="テキスト ボックス 342"/>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4"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64043</xdr:rowOff>
    </xdr:from>
    <xdr:to>
      <xdr:col>54</xdr:col>
      <xdr:colOff>189865</xdr:colOff>
      <xdr:row>58</xdr:row>
      <xdr:rowOff>77114</xdr:rowOff>
    </xdr:to>
    <xdr:cxnSp macro="">
      <xdr:nvCxnSpPr>
        <xdr:cNvPr id="345" name="直線コネクタ 344"/>
        <xdr:cNvCxnSpPr/>
      </xdr:nvCxnSpPr>
      <xdr:spPr>
        <a:xfrm flipV="1">
          <a:off x="10475595" y="8807993"/>
          <a:ext cx="1270" cy="12132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80941</xdr:rowOff>
    </xdr:from>
    <xdr:ext cx="534377" cy="259045"/>
    <xdr:sp macro="" textlink="">
      <xdr:nvSpPr>
        <xdr:cNvPr id="346" name="普通建設事業費最小値テキスト"/>
        <xdr:cNvSpPr txBox="1"/>
      </xdr:nvSpPr>
      <xdr:spPr>
        <a:xfrm>
          <a:off x="10528300" y="10025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77114</xdr:rowOff>
    </xdr:from>
    <xdr:to>
      <xdr:col>55</xdr:col>
      <xdr:colOff>88900</xdr:colOff>
      <xdr:row>58</xdr:row>
      <xdr:rowOff>77114</xdr:rowOff>
    </xdr:to>
    <xdr:cxnSp macro="">
      <xdr:nvCxnSpPr>
        <xdr:cNvPr id="347" name="直線コネクタ 346"/>
        <xdr:cNvCxnSpPr/>
      </xdr:nvCxnSpPr>
      <xdr:spPr>
        <a:xfrm>
          <a:off x="10388600" y="10021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10720</xdr:rowOff>
    </xdr:from>
    <xdr:ext cx="599010" cy="259045"/>
    <xdr:sp macro="" textlink="">
      <xdr:nvSpPr>
        <xdr:cNvPr id="348" name="普通建設事業費最大値テキスト"/>
        <xdr:cNvSpPr txBox="1"/>
      </xdr:nvSpPr>
      <xdr:spPr>
        <a:xfrm>
          <a:off x="10528300" y="85832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279,048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64043</xdr:rowOff>
    </xdr:from>
    <xdr:to>
      <xdr:col>55</xdr:col>
      <xdr:colOff>88900</xdr:colOff>
      <xdr:row>51</xdr:row>
      <xdr:rowOff>64043</xdr:rowOff>
    </xdr:to>
    <xdr:cxnSp macro="">
      <xdr:nvCxnSpPr>
        <xdr:cNvPr id="349" name="直線コネクタ 348"/>
        <xdr:cNvCxnSpPr/>
      </xdr:nvCxnSpPr>
      <xdr:spPr>
        <a:xfrm>
          <a:off x="10388600" y="88079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149941</xdr:rowOff>
    </xdr:from>
    <xdr:to>
      <xdr:col>55</xdr:col>
      <xdr:colOff>0</xdr:colOff>
      <xdr:row>56</xdr:row>
      <xdr:rowOff>152853</xdr:rowOff>
    </xdr:to>
    <xdr:cxnSp macro="">
      <xdr:nvCxnSpPr>
        <xdr:cNvPr id="350" name="直線コネクタ 349"/>
        <xdr:cNvCxnSpPr/>
      </xdr:nvCxnSpPr>
      <xdr:spPr>
        <a:xfrm flipV="1">
          <a:off x="9639300" y="9751141"/>
          <a:ext cx="838200" cy="2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14631</xdr:rowOff>
    </xdr:from>
    <xdr:ext cx="534377" cy="259045"/>
    <xdr:sp macro="" textlink="">
      <xdr:nvSpPr>
        <xdr:cNvPr id="351" name="普通建設事業費平均値テキスト"/>
        <xdr:cNvSpPr txBox="1"/>
      </xdr:nvSpPr>
      <xdr:spPr>
        <a:xfrm>
          <a:off x="10528300" y="94443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163204</xdr:rowOff>
    </xdr:from>
    <xdr:to>
      <xdr:col>55</xdr:col>
      <xdr:colOff>50800</xdr:colOff>
      <xdr:row>56</xdr:row>
      <xdr:rowOff>93354</xdr:rowOff>
    </xdr:to>
    <xdr:sp macro="" textlink="">
      <xdr:nvSpPr>
        <xdr:cNvPr id="352" name="フローチャート: 判断 351"/>
        <xdr:cNvSpPr/>
      </xdr:nvSpPr>
      <xdr:spPr>
        <a:xfrm>
          <a:off x="10426700" y="9592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152853</xdr:rowOff>
    </xdr:from>
    <xdr:to>
      <xdr:col>50</xdr:col>
      <xdr:colOff>114300</xdr:colOff>
      <xdr:row>58</xdr:row>
      <xdr:rowOff>28298</xdr:rowOff>
    </xdr:to>
    <xdr:cxnSp macro="">
      <xdr:nvCxnSpPr>
        <xdr:cNvPr id="353" name="直線コネクタ 352"/>
        <xdr:cNvCxnSpPr/>
      </xdr:nvCxnSpPr>
      <xdr:spPr>
        <a:xfrm flipV="1">
          <a:off x="8750300" y="9754053"/>
          <a:ext cx="889000" cy="218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25971</xdr:rowOff>
    </xdr:from>
    <xdr:to>
      <xdr:col>50</xdr:col>
      <xdr:colOff>165100</xdr:colOff>
      <xdr:row>57</xdr:row>
      <xdr:rowOff>127571</xdr:rowOff>
    </xdr:to>
    <xdr:sp macro="" textlink="">
      <xdr:nvSpPr>
        <xdr:cNvPr id="354" name="フローチャート: 判断 353"/>
        <xdr:cNvSpPr/>
      </xdr:nvSpPr>
      <xdr:spPr>
        <a:xfrm>
          <a:off x="9588500" y="9798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118698</xdr:rowOff>
    </xdr:from>
    <xdr:ext cx="534377" cy="259045"/>
    <xdr:sp macro="" textlink="">
      <xdr:nvSpPr>
        <xdr:cNvPr id="355" name="テキスト ボックス 354"/>
        <xdr:cNvSpPr txBox="1"/>
      </xdr:nvSpPr>
      <xdr:spPr>
        <a:xfrm>
          <a:off x="9372111" y="9891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117018</xdr:rowOff>
    </xdr:from>
    <xdr:to>
      <xdr:col>45</xdr:col>
      <xdr:colOff>177800</xdr:colOff>
      <xdr:row>58</xdr:row>
      <xdr:rowOff>28298</xdr:rowOff>
    </xdr:to>
    <xdr:cxnSp macro="">
      <xdr:nvCxnSpPr>
        <xdr:cNvPr id="356" name="直線コネクタ 355"/>
        <xdr:cNvCxnSpPr/>
      </xdr:nvCxnSpPr>
      <xdr:spPr>
        <a:xfrm>
          <a:off x="7861300" y="9718218"/>
          <a:ext cx="889000" cy="254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43697</xdr:rowOff>
    </xdr:from>
    <xdr:to>
      <xdr:col>46</xdr:col>
      <xdr:colOff>38100</xdr:colOff>
      <xdr:row>57</xdr:row>
      <xdr:rowOff>145297</xdr:rowOff>
    </xdr:to>
    <xdr:sp macro="" textlink="">
      <xdr:nvSpPr>
        <xdr:cNvPr id="357" name="フローチャート: 判断 356"/>
        <xdr:cNvSpPr/>
      </xdr:nvSpPr>
      <xdr:spPr>
        <a:xfrm>
          <a:off x="8699500" y="9816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161824</xdr:rowOff>
    </xdr:from>
    <xdr:ext cx="534377" cy="259045"/>
    <xdr:sp macro="" textlink="">
      <xdr:nvSpPr>
        <xdr:cNvPr id="358" name="テキスト ボックス 357"/>
        <xdr:cNvSpPr txBox="1"/>
      </xdr:nvSpPr>
      <xdr:spPr>
        <a:xfrm>
          <a:off x="8483111" y="9591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117018</xdr:rowOff>
    </xdr:from>
    <xdr:to>
      <xdr:col>41</xdr:col>
      <xdr:colOff>50800</xdr:colOff>
      <xdr:row>56</xdr:row>
      <xdr:rowOff>169715</xdr:rowOff>
    </xdr:to>
    <xdr:cxnSp macro="">
      <xdr:nvCxnSpPr>
        <xdr:cNvPr id="359" name="直線コネクタ 358"/>
        <xdr:cNvCxnSpPr/>
      </xdr:nvCxnSpPr>
      <xdr:spPr>
        <a:xfrm flipV="1">
          <a:off x="6972300" y="9718218"/>
          <a:ext cx="889000" cy="52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21733</xdr:rowOff>
    </xdr:from>
    <xdr:to>
      <xdr:col>41</xdr:col>
      <xdr:colOff>101600</xdr:colOff>
      <xdr:row>57</xdr:row>
      <xdr:rowOff>123333</xdr:rowOff>
    </xdr:to>
    <xdr:sp macro="" textlink="">
      <xdr:nvSpPr>
        <xdr:cNvPr id="360" name="フローチャート: 判断 359"/>
        <xdr:cNvSpPr/>
      </xdr:nvSpPr>
      <xdr:spPr>
        <a:xfrm>
          <a:off x="7810500" y="9794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114460</xdr:rowOff>
    </xdr:from>
    <xdr:ext cx="534377" cy="259045"/>
    <xdr:sp macro="" textlink="">
      <xdr:nvSpPr>
        <xdr:cNvPr id="361" name="テキスト ボックス 360"/>
        <xdr:cNvSpPr txBox="1"/>
      </xdr:nvSpPr>
      <xdr:spPr>
        <a:xfrm>
          <a:off x="7594111" y="9887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42092</xdr:rowOff>
    </xdr:from>
    <xdr:to>
      <xdr:col>36</xdr:col>
      <xdr:colOff>165100</xdr:colOff>
      <xdr:row>57</xdr:row>
      <xdr:rowOff>143692</xdr:rowOff>
    </xdr:to>
    <xdr:sp macro="" textlink="">
      <xdr:nvSpPr>
        <xdr:cNvPr id="362" name="フローチャート: 判断 361"/>
        <xdr:cNvSpPr/>
      </xdr:nvSpPr>
      <xdr:spPr>
        <a:xfrm>
          <a:off x="6921500" y="9814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134819</xdr:rowOff>
    </xdr:from>
    <xdr:ext cx="534377" cy="259045"/>
    <xdr:sp macro="" textlink="">
      <xdr:nvSpPr>
        <xdr:cNvPr id="363" name="テキスト ボックス 362"/>
        <xdr:cNvSpPr txBox="1"/>
      </xdr:nvSpPr>
      <xdr:spPr>
        <a:xfrm>
          <a:off x="6705111" y="9907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4" name="テキスト ボックス 363"/>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5" name="テキスト ボックス 364"/>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6" name="テキスト ボックス 365"/>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7" name="テキスト ボックス 366"/>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8" name="テキスト ボックス 367"/>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99141</xdr:rowOff>
    </xdr:from>
    <xdr:to>
      <xdr:col>55</xdr:col>
      <xdr:colOff>50800</xdr:colOff>
      <xdr:row>57</xdr:row>
      <xdr:rowOff>29291</xdr:rowOff>
    </xdr:to>
    <xdr:sp macro="" textlink="">
      <xdr:nvSpPr>
        <xdr:cNvPr id="369" name="楕円 368"/>
        <xdr:cNvSpPr/>
      </xdr:nvSpPr>
      <xdr:spPr>
        <a:xfrm>
          <a:off x="10426700" y="9700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77568</xdr:rowOff>
    </xdr:from>
    <xdr:ext cx="534377" cy="259045"/>
    <xdr:sp macro="" textlink="">
      <xdr:nvSpPr>
        <xdr:cNvPr id="370" name="普通建設事業費該当値テキスト"/>
        <xdr:cNvSpPr txBox="1"/>
      </xdr:nvSpPr>
      <xdr:spPr>
        <a:xfrm>
          <a:off x="10528300" y="9678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102053</xdr:rowOff>
    </xdr:from>
    <xdr:to>
      <xdr:col>50</xdr:col>
      <xdr:colOff>165100</xdr:colOff>
      <xdr:row>57</xdr:row>
      <xdr:rowOff>32203</xdr:rowOff>
    </xdr:to>
    <xdr:sp macro="" textlink="">
      <xdr:nvSpPr>
        <xdr:cNvPr id="371" name="楕円 370"/>
        <xdr:cNvSpPr/>
      </xdr:nvSpPr>
      <xdr:spPr>
        <a:xfrm>
          <a:off x="9588500" y="9703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48730</xdr:rowOff>
    </xdr:from>
    <xdr:ext cx="534377" cy="259045"/>
    <xdr:sp macro="" textlink="">
      <xdr:nvSpPr>
        <xdr:cNvPr id="372" name="テキスト ボックス 371"/>
        <xdr:cNvSpPr txBox="1"/>
      </xdr:nvSpPr>
      <xdr:spPr>
        <a:xfrm>
          <a:off x="9372111" y="9478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148948</xdr:rowOff>
    </xdr:from>
    <xdr:to>
      <xdr:col>46</xdr:col>
      <xdr:colOff>38100</xdr:colOff>
      <xdr:row>58</xdr:row>
      <xdr:rowOff>79098</xdr:rowOff>
    </xdr:to>
    <xdr:sp macro="" textlink="">
      <xdr:nvSpPr>
        <xdr:cNvPr id="373" name="楕円 372"/>
        <xdr:cNvSpPr/>
      </xdr:nvSpPr>
      <xdr:spPr>
        <a:xfrm>
          <a:off x="8699500" y="9921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70225</xdr:rowOff>
    </xdr:from>
    <xdr:ext cx="534377" cy="259045"/>
    <xdr:sp macro="" textlink="">
      <xdr:nvSpPr>
        <xdr:cNvPr id="374" name="テキスト ボックス 373"/>
        <xdr:cNvSpPr txBox="1"/>
      </xdr:nvSpPr>
      <xdr:spPr>
        <a:xfrm>
          <a:off x="8483111" y="10014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66218</xdr:rowOff>
    </xdr:from>
    <xdr:to>
      <xdr:col>41</xdr:col>
      <xdr:colOff>101600</xdr:colOff>
      <xdr:row>56</xdr:row>
      <xdr:rowOff>167818</xdr:rowOff>
    </xdr:to>
    <xdr:sp macro="" textlink="">
      <xdr:nvSpPr>
        <xdr:cNvPr id="375" name="楕円 374"/>
        <xdr:cNvSpPr/>
      </xdr:nvSpPr>
      <xdr:spPr>
        <a:xfrm>
          <a:off x="7810500" y="9667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12895</xdr:rowOff>
    </xdr:from>
    <xdr:ext cx="534377" cy="259045"/>
    <xdr:sp macro="" textlink="">
      <xdr:nvSpPr>
        <xdr:cNvPr id="376" name="テキスト ボックス 375"/>
        <xdr:cNvSpPr txBox="1"/>
      </xdr:nvSpPr>
      <xdr:spPr>
        <a:xfrm>
          <a:off x="7594111" y="9442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118915</xdr:rowOff>
    </xdr:from>
    <xdr:to>
      <xdr:col>36</xdr:col>
      <xdr:colOff>165100</xdr:colOff>
      <xdr:row>57</xdr:row>
      <xdr:rowOff>49065</xdr:rowOff>
    </xdr:to>
    <xdr:sp macro="" textlink="">
      <xdr:nvSpPr>
        <xdr:cNvPr id="377" name="楕円 376"/>
        <xdr:cNvSpPr/>
      </xdr:nvSpPr>
      <xdr:spPr>
        <a:xfrm>
          <a:off x="6921500" y="9720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65592</xdr:rowOff>
    </xdr:from>
    <xdr:ext cx="534377" cy="259045"/>
    <xdr:sp macro="" textlink="">
      <xdr:nvSpPr>
        <xdr:cNvPr id="378" name="テキスト ボックス 377"/>
        <xdr:cNvSpPr txBox="1"/>
      </xdr:nvSpPr>
      <xdr:spPr>
        <a:xfrm>
          <a:off x="6705111" y="9495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9" name="正方形/長方形 378"/>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0" name="正方形/長方形 379"/>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1" name="正方形/長方形 380"/>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2" name="正方形/長方形 381"/>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3" name="正方形/長方形 382"/>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4" name="正方形/長方形 383"/>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5" name="正方形/長方形 384"/>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6" name="正方形/長方形 385"/>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7" name="テキスト ボックス 386"/>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8" name="直線コネクタ 387"/>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9" name="直線コネクタ 388"/>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0" name="テキスト ボックス 389"/>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1" name="直線コネクタ 390"/>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2" name="テキスト ボックス 391"/>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3" name="直線コネクタ 392"/>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4" name="テキスト ボックス 393"/>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5" name="直線コネクタ 394"/>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6" name="テキスト ボックス 395"/>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7" name="直線コネクタ 396"/>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8" name="テキスト ボックス 397"/>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9" name="直線コネクタ 398"/>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0" name="テキスト ボックス 399"/>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1"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129467</xdr:rowOff>
    </xdr:from>
    <xdr:to>
      <xdr:col>54</xdr:col>
      <xdr:colOff>189865</xdr:colOff>
      <xdr:row>79</xdr:row>
      <xdr:rowOff>44450</xdr:rowOff>
    </xdr:to>
    <xdr:cxnSp macro="">
      <xdr:nvCxnSpPr>
        <xdr:cNvPr id="402" name="直線コネクタ 401"/>
        <xdr:cNvCxnSpPr/>
      </xdr:nvCxnSpPr>
      <xdr:spPr>
        <a:xfrm flipV="1">
          <a:off x="10475595" y="12302417"/>
          <a:ext cx="1270" cy="12865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3"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4" name="直線コネクタ 403"/>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76144</xdr:rowOff>
    </xdr:from>
    <xdr:ext cx="599010" cy="259045"/>
    <xdr:sp macro="" textlink="">
      <xdr:nvSpPr>
        <xdr:cNvPr id="405" name="普通建設事業費 （ うち新規整備　）最大値テキスト"/>
        <xdr:cNvSpPr txBox="1"/>
      </xdr:nvSpPr>
      <xdr:spPr>
        <a:xfrm>
          <a:off x="10528300" y="120776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168,843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129467</xdr:rowOff>
    </xdr:from>
    <xdr:to>
      <xdr:col>55</xdr:col>
      <xdr:colOff>88900</xdr:colOff>
      <xdr:row>71</xdr:row>
      <xdr:rowOff>129467</xdr:rowOff>
    </xdr:to>
    <xdr:cxnSp macro="">
      <xdr:nvCxnSpPr>
        <xdr:cNvPr id="406" name="直線コネクタ 405"/>
        <xdr:cNvCxnSpPr/>
      </xdr:nvCxnSpPr>
      <xdr:spPr>
        <a:xfrm>
          <a:off x="10388600" y="12302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8034</xdr:rowOff>
    </xdr:from>
    <xdr:to>
      <xdr:col>55</xdr:col>
      <xdr:colOff>0</xdr:colOff>
      <xdr:row>78</xdr:row>
      <xdr:rowOff>123949</xdr:rowOff>
    </xdr:to>
    <xdr:cxnSp macro="">
      <xdr:nvCxnSpPr>
        <xdr:cNvPr id="407" name="直線コネクタ 406"/>
        <xdr:cNvCxnSpPr/>
      </xdr:nvCxnSpPr>
      <xdr:spPr>
        <a:xfrm>
          <a:off x="9639300" y="13381134"/>
          <a:ext cx="838200" cy="115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131726</xdr:rowOff>
    </xdr:from>
    <xdr:ext cx="534377" cy="259045"/>
    <xdr:sp macro="" textlink="">
      <xdr:nvSpPr>
        <xdr:cNvPr id="408" name="普通建設事業費 （ うち新規整備　）平均値テキスト"/>
        <xdr:cNvSpPr txBox="1"/>
      </xdr:nvSpPr>
      <xdr:spPr>
        <a:xfrm>
          <a:off x="10528300" y="131619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108849</xdr:rowOff>
    </xdr:from>
    <xdr:to>
      <xdr:col>55</xdr:col>
      <xdr:colOff>50800</xdr:colOff>
      <xdr:row>78</xdr:row>
      <xdr:rowOff>38999</xdr:rowOff>
    </xdr:to>
    <xdr:sp macro="" textlink="">
      <xdr:nvSpPr>
        <xdr:cNvPr id="409" name="フローチャート: 判断 408"/>
        <xdr:cNvSpPr/>
      </xdr:nvSpPr>
      <xdr:spPr>
        <a:xfrm>
          <a:off x="10426700" y="13310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8034</xdr:rowOff>
    </xdr:from>
    <xdr:to>
      <xdr:col>50</xdr:col>
      <xdr:colOff>114300</xdr:colOff>
      <xdr:row>79</xdr:row>
      <xdr:rowOff>5809</xdr:rowOff>
    </xdr:to>
    <xdr:cxnSp macro="">
      <xdr:nvCxnSpPr>
        <xdr:cNvPr id="410" name="直線コネクタ 409"/>
        <xdr:cNvCxnSpPr/>
      </xdr:nvCxnSpPr>
      <xdr:spPr>
        <a:xfrm flipV="1">
          <a:off x="8750300" y="13381134"/>
          <a:ext cx="889000" cy="169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66139</xdr:rowOff>
    </xdr:from>
    <xdr:to>
      <xdr:col>50</xdr:col>
      <xdr:colOff>165100</xdr:colOff>
      <xdr:row>78</xdr:row>
      <xdr:rowOff>167739</xdr:rowOff>
    </xdr:to>
    <xdr:sp macro="" textlink="">
      <xdr:nvSpPr>
        <xdr:cNvPr id="411" name="フローチャート: 判断 410"/>
        <xdr:cNvSpPr/>
      </xdr:nvSpPr>
      <xdr:spPr>
        <a:xfrm>
          <a:off x="9588500" y="13439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158866</xdr:rowOff>
    </xdr:from>
    <xdr:ext cx="534377" cy="259045"/>
    <xdr:sp macro="" textlink="">
      <xdr:nvSpPr>
        <xdr:cNvPr id="412" name="テキスト ボックス 411"/>
        <xdr:cNvSpPr txBox="1"/>
      </xdr:nvSpPr>
      <xdr:spPr>
        <a:xfrm>
          <a:off x="9372111" y="13531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167239</xdr:rowOff>
    </xdr:from>
    <xdr:to>
      <xdr:col>45</xdr:col>
      <xdr:colOff>177800</xdr:colOff>
      <xdr:row>79</xdr:row>
      <xdr:rowOff>5809</xdr:rowOff>
    </xdr:to>
    <xdr:cxnSp macro="">
      <xdr:nvCxnSpPr>
        <xdr:cNvPr id="413" name="直線コネクタ 412"/>
        <xdr:cNvCxnSpPr/>
      </xdr:nvCxnSpPr>
      <xdr:spPr>
        <a:xfrm>
          <a:off x="7861300" y="13540339"/>
          <a:ext cx="889000" cy="1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46952</xdr:rowOff>
    </xdr:from>
    <xdr:to>
      <xdr:col>46</xdr:col>
      <xdr:colOff>38100</xdr:colOff>
      <xdr:row>78</xdr:row>
      <xdr:rowOff>148552</xdr:rowOff>
    </xdr:to>
    <xdr:sp macro="" textlink="">
      <xdr:nvSpPr>
        <xdr:cNvPr id="414" name="フローチャート: 判断 413"/>
        <xdr:cNvSpPr/>
      </xdr:nvSpPr>
      <xdr:spPr>
        <a:xfrm>
          <a:off x="8699500" y="13420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165079</xdr:rowOff>
    </xdr:from>
    <xdr:ext cx="534377" cy="259045"/>
    <xdr:sp macro="" textlink="">
      <xdr:nvSpPr>
        <xdr:cNvPr id="415" name="テキスト ボックス 414"/>
        <xdr:cNvSpPr txBox="1"/>
      </xdr:nvSpPr>
      <xdr:spPr>
        <a:xfrm>
          <a:off x="8483111" y="13195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167239</xdr:rowOff>
    </xdr:from>
    <xdr:to>
      <xdr:col>41</xdr:col>
      <xdr:colOff>50800</xdr:colOff>
      <xdr:row>79</xdr:row>
      <xdr:rowOff>10899</xdr:rowOff>
    </xdr:to>
    <xdr:cxnSp macro="">
      <xdr:nvCxnSpPr>
        <xdr:cNvPr id="416" name="直線コネクタ 415"/>
        <xdr:cNvCxnSpPr/>
      </xdr:nvCxnSpPr>
      <xdr:spPr>
        <a:xfrm flipV="1">
          <a:off x="6972300" y="13540339"/>
          <a:ext cx="889000" cy="15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47051</xdr:rowOff>
    </xdr:from>
    <xdr:to>
      <xdr:col>41</xdr:col>
      <xdr:colOff>101600</xdr:colOff>
      <xdr:row>78</xdr:row>
      <xdr:rowOff>148651</xdr:rowOff>
    </xdr:to>
    <xdr:sp macro="" textlink="">
      <xdr:nvSpPr>
        <xdr:cNvPr id="417" name="フローチャート: 判断 416"/>
        <xdr:cNvSpPr/>
      </xdr:nvSpPr>
      <xdr:spPr>
        <a:xfrm>
          <a:off x="7810500" y="13420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165178</xdr:rowOff>
    </xdr:from>
    <xdr:ext cx="534377" cy="259045"/>
    <xdr:sp macro="" textlink="">
      <xdr:nvSpPr>
        <xdr:cNvPr id="418" name="テキスト ボックス 417"/>
        <xdr:cNvSpPr txBox="1"/>
      </xdr:nvSpPr>
      <xdr:spPr>
        <a:xfrm>
          <a:off x="7594111" y="13195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49650</xdr:rowOff>
    </xdr:from>
    <xdr:to>
      <xdr:col>36</xdr:col>
      <xdr:colOff>165100</xdr:colOff>
      <xdr:row>78</xdr:row>
      <xdr:rowOff>151250</xdr:rowOff>
    </xdr:to>
    <xdr:sp macro="" textlink="">
      <xdr:nvSpPr>
        <xdr:cNvPr id="419" name="フローチャート: 判断 418"/>
        <xdr:cNvSpPr/>
      </xdr:nvSpPr>
      <xdr:spPr>
        <a:xfrm>
          <a:off x="6921500" y="13422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167777</xdr:rowOff>
    </xdr:from>
    <xdr:ext cx="534377" cy="259045"/>
    <xdr:sp macro="" textlink="">
      <xdr:nvSpPr>
        <xdr:cNvPr id="420" name="テキスト ボックス 419"/>
        <xdr:cNvSpPr txBox="1"/>
      </xdr:nvSpPr>
      <xdr:spPr>
        <a:xfrm>
          <a:off x="6705111" y="13197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1" name="テキスト ボックス 420"/>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2" name="テキスト ボックス 421"/>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3" name="テキスト ボックス 422"/>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4" name="テキスト ボックス 423"/>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5" name="テキスト ボックス 424"/>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73149</xdr:rowOff>
    </xdr:from>
    <xdr:to>
      <xdr:col>55</xdr:col>
      <xdr:colOff>50800</xdr:colOff>
      <xdr:row>79</xdr:row>
      <xdr:rowOff>3299</xdr:rowOff>
    </xdr:to>
    <xdr:sp macro="" textlink="">
      <xdr:nvSpPr>
        <xdr:cNvPr id="426" name="楕円 425"/>
        <xdr:cNvSpPr/>
      </xdr:nvSpPr>
      <xdr:spPr>
        <a:xfrm>
          <a:off x="10426700" y="13446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159526</xdr:rowOff>
    </xdr:from>
    <xdr:ext cx="534377" cy="259045"/>
    <xdr:sp macro="" textlink="">
      <xdr:nvSpPr>
        <xdr:cNvPr id="427" name="普通建設事業費 （ うち新規整備　）該当値テキスト"/>
        <xdr:cNvSpPr txBox="1"/>
      </xdr:nvSpPr>
      <xdr:spPr>
        <a:xfrm>
          <a:off x="10528300" y="13361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128684</xdr:rowOff>
    </xdr:from>
    <xdr:to>
      <xdr:col>50</xdr:col>
      <xdr:colOff>165100</xdr:colOff>
      <xdr:row>78</xdr:row>
      <xdr:rowOff>58834</xdr:rowOff>
    </xdr:to>
    <xdr:sp macro="" textlink="">
      <xdr:nvSpPr>
        <xdr:cNvPr id="428" name="楕円 427"/>
        <xdr:cNvSpPr/>
      </xdr:nvSpPr>
      <xdr:spPr>
        <a:xfrm>
          <a:off x="9588500" y="13330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75361</xdr:rowOff>
    </xdr:from>
    <xdr:ext cx="534377" cy="259045"/>
    <xdr:sp macro="" textlink="">
      <xdr:nvSpPr>
        <xdr:cNvPr id="429" name="テキスト ボックス 428"/>
        <xdr:cNvSpPr txBox="1"/>
      </xdr:nvSpPr>
      <xdr:spPr>
        <a:xfrm>
          <a:off x="9372111" y="13105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126459</xdr:rowOff>
    </xdr:from>
    <xdr:to>
      <xdr:col>46</xdr:col>
      <xdr:colOff>38100</xdr:colOff>
      <xdr:row>79</xdr:row>
      <xdr:rowOff>56609</xdr:rowOff>
    </xdr:to>
    <xdr:sp macro="" textlink="">
      <xdr:nvSpPr>
        <xdr:cNvPr id="430" name="楕円 429"/>
        <xdr:cNvSpPr/>
      </xdr:nvSpPr>
      <xdr:spPr>
        <a:xfrm>
          <a:off x="8699500" y="13499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47736</xdr:rowOff>
    </xdr:from>
    <xdr:ext cx="469744" cy="259045"/>
    <xdr:sp macro="" textlink="">
      <xdr:nvSpPr>
        <xdr:cNvPr id="431" name="テキスト ボックス 430"/>
        <xdr:cNvSpPr txBox="1"/>
      </xdr:nvSpPr>
      <xdr:spPr>
        <a:xfrm>
          <a:off x="8515428" y="135922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116439</xdr:rowOff>
    </xdr:from>
    <xdr:to>
      <xdr:col>41</xdr:col>
      <xdr:colOff>101600</xdr:colOff>
      <xdr:row>79</xdr:row>
      <xdr:rowOff>46589</xdr:rowOff>
    </xdr:to>
    <xdr:sp macro="" textlink="">
      <xdr:nvSpPr>
        <xdr:cNvPr id="432" name="楕円 431"/>
        <xdr:cNvSpPr/>
      </xdr:nvSpPr>
      <xdr:spPr>
        <a:xfrm>
          <a:off x="7810500" y="13489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37716</xdr:rowOff>
    </xdr:from>
    <xdr:ext cx="469744" cy="259045"/>
    <xdr:sp macro="" textlink="">
      <xdr:nvSpPr>
        <xdr:cNvPr id="433" name="テキスト ボックス 432"/>
        <xdr:cNvSpPr txBox="1"/>
      </xdr:nvSpPr>
      <xdr:spPr>
        <a:xfrm>
          <a:off x="7626428" y="13582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131549</xdr:rowOff>
    </xdr:from>
    <xdr:to>
      <xdr:col>36</xdr:col>
      <xdr:colOff>165100</xdr:colOff>
      <xdr:row>79</xdr:row>
      <xdr:rowOff>61699</xdr:rowOff>
    </xdr:to>
    <xdr:sp macro="" textlink="">
      <xdr:nvSpPr>
        <xdr:cNvPr id="434" name="楕円 433"/>
        <xdr:cNvSpPr/>
      </xdr:nvSpPr>
      <xdr:spPr>
        <a:xfrm>
          <a:off x="6921500" y="13504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52826</xdr:rowOff>
    </xdr:from>
    <xdr:ext cx="469744" cy="259045"/>
    <xdr:sp macro="" textlink="">
      <xdr:nvSpPr>
        <xdr:cNvPr id="435" name="テキスト ボックス 434"/>
        <xdr:cNvSpPr txBox="1"/>
      </xdr:nvSpPr>
      <xdr:spPr>
        <a:xfrm>
          <a:off x="6737428" y="13597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6" name="正方形/長方形 435"/>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7" name="正方形/長方形 436"/>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8" name="正方形/長方形 437"/>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9" name="正方形/長方形 438"/>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0" name="正方形/長方形 439"/>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1" name="正方形/長方形 440"/>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2" name="正方形/長方形 441"/>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3" name="正方形/長方形 442"/>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4" name="テキスト ボックス 443"/>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5" name="直線コネクタ 444"/>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25400</xdr:rowOff>
    </xdr:from>
    <xdr:to>
      <xdr:col>59</xdr:col>
      <xdr:colOff>50800</xdr:colOff>
      <xdr:row>98</xdr:row>
      <xdr:rowOff>25400</xdr:rowOff>
    </xdr:to>
    <xdr:cxnSp macro="">
      <xdr:nvCxnSpPr>
        <xdr:cNvPr id="446" name="直線コネクタ 445"/>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54627</xdr:rowOff>
    </xdr:from>
    <xdr:ext cx="248786" cy="259045"/>
    <xdr:sp macro="" textlink="">
      <xdr:nvSpPr>
        <xdr:cNvPr id="447" name="テキスト ボックス 446"/>
        <xdr:cNvSpPr txBox="1"/>
      </xdr:nvSpPr>
      <xdr:spPr>
        <a:xfrm>
          <a:off x="6355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8" name="直線コネクタ 447"/>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9" name="テキスト ボックス 448"/>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50" name="直線コネクタ 449"/>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90</xdr:row>
      <xdr:rowOff>111777</xdr:rowOff>
    </xdr:from>
    <xdr:ext cx="595419" cy="259045"/>
    <xdr:sp macro="" textlink="">
      <xdr:nvSpPr>
        <xdr:cNvPr id="451" name="テキスト ボックス 450"/>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2" name="直線コネクタ 451"/>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3" name="テキスト ボックス 452"/>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4"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114263</xdr:rowOff>
    </xdr:from>
    <xdr:to>
      <xdr:col>54</xdr:col>
      <xdr:colOff>189865</xdr:colOff>
      <xdr:row>98</xdr:row>
      <xdr:rowOff>16531</xdr:rowOff>
    </xdr:to>
    <xdr:cxnSp macro="">
      <xdr:nvCxnSpPr>
        <xdr:cNvPr id="455" name="直線コネクタ 454"/>
        <xdr:cNvCxnSpPr/>
      </xdr:nvCxnSpPr>
      <xdr:spPr>
        <a:xfrm flipV="1">
          <a:off x="10475595" y="15544763"/>
          <a:ext cx="1270" cy="12738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20358</xdr:rowOff>
    </xdr:from>
    <xdr:ext cx="469744" cy="259045"/>
    <xdr:sp macro="" textlink="">
      <xdr:nvSpPr>
        <xdr:cNvPr id="456" name="普通建設事業費 （ うち更新整備　）最小値テキスト"/>
        <xdr:cNvSpPr txBox="1"/>
      </xdr:nvSpPr>
      <xdr:spPr>
        <a:xfrm>
          <a:off x="10528300" y="16822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16531</xdr:rowOff>
    </xdr:from>
    <xdr:to>
      <xdr:col>55</xdr:col>
      <xdr:colOff>88900</xdr:colOff>
      <xdr:row>98</xdr:row>
      <xdr:rowOff>16531</xdr:rowOff>
    </xdr:to>
    <xdr:cxnSp macro="">
      <xdr:nvCxnSpPr>
        <xdr:cNvPr id="457" name="直線コネクタ 456"/>
        <xdr:cNvCxnSpPr/>
      </xdr:nvCxnSpPr>
      <xdr:spPr>
        <a:xfrm>
          <a:off x="10388600" y="16818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60940</xdr:rowOff>
    </xdr:from>
    <xdr:ext cx="599010" cy="259045"/>
    <xdr:sp macro="" textlink="">
      <xdr:nvSpPr>
        <xdr:cNvPr id="458" name="普通建設事業費 （ うち更新整備　）最大値テキスト"/>
        <xdr:cNvSpPr txBox="1"/>
      </xdr:nvSpPr>
      <xdr:spPr>
        <a:xfrm>
          <a:off x="10528300" y="153199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224,451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114263</xdr:rowOff>
    </xdr:from>
    <xdr:to>
      <xdr:col>55</xdr:col>
      <xdr:colOff>88900</xdr:colOff>
      <xdr:row>90</xdr:row>
      <xdr:rowOff>114263</xdr:rowOff>
    </xdr:to>
    <xdr:cxnSp macro="">
      <xdr:nvCxnSpPr>
        <xdr:cNvPr id="459" name="直線コネクタ 458"/>
        <xdr:cNvCxnSpPr/>
      </xdr:nvCxnSpPr>
      <xdr:spPr>
        <a:xfrm>
          <a:off x="10388600" y="15544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101712</xdr:rowOff>
    </xdr:from>
    <xdr:to>
      <xdr:col>55</xdr:col>
      <xdr:colOff>0</xdr:colOff>
      <xdr:row>96</xdr:row>
      <xdr:rowOff>166812</xdr:rowOff>
    </xdr:to>
    <xdr:cxnSp macro="">
      <xdr:nvCxnSpPr>
        <xdr:cNvPr id="460" name="直線コネクタ 459"/>
        <xdr:cNvCxnSpPr/>
      </xdr:nvCxnSpPr>
      <xdr:spPr>
        <a:xfrm flipV="1">
          <a:off x="9639300" y="16560912"/>
          <a:ext cx="838200" cy="65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30143</xdr:rowOff>
    </xdr:from>
    <xdr:ext cx="534377" cy="259045"/>
    <xdr:sp macro="" textlink="">
      <xdr:nvSpPr>
        <xdr:cNvPr id="461" name="普通建設事業費 （ うち更新整備　）平均値テキスト"/>
        <xdr:cNvSpPr txBox="1"/>
      </xdr:nvSpPr>
      <xdr:spPr>
        <a:xfrm>
          <a:off x="10528300" y="163178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7266</xdr:rowOff>
    </xdr:from>
    <xdr:to>
      <xdr:col>55</xdr:col>
      <xdr:colOff>50800</xdr:colOff>
      <xdr:row>96</xdr:row>
      <xdr:rowOff>108866</xdr:rowOff>
    </xdr:to>
    <xdr:sp macro="" textlink="">
      <xdr:nvSpPr>
        <xdr:cNvPr id="462" name="フローチャート: 判断 461"/>
        <xdr:cNvSpPr/>
      </xdr:nvSpPr>
      <xdr:spPr>
        <a:xfrm>
          <a:off x="10426700" y="16466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166812</xdr:rowOff>
    </xdr:from>
    <xdr:to>
      <xdr:col>50</xdr:col>
      <xdr:colOff>114300</xdr:colOff>
      <xdr:row>97</xdr:row>
      <xdr:rowOff>108285</xdr:rowOff>
    </xdr:to>
    <xdr:cxnSp macro="">
      <xdr:nvCxnSpPr>
        <xdr:cNvPr id="463" name="直線コネクタ 462"/>
        <xdr:cNvCxnSpPr/>
      </xdr:nvCxnSpPr>
      <xdr:spPr>
        <a:xfrm flipV="1">
          <a:off x="8750300" y="16626012"/>
          <a:ext cx="889000" cy="112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149913</xdr:rowOff>
    </xdr:from>
    <xdr:to>
      <xdr:col>50</xdr:col>
      <xdr:colOff>165100</xdr:colOff>
      <xdr:row>97</xdr:row>
      <xdr:rowOff>80063</xdr:rowOff>
    </xdr:to>
    <xdr:sp macro="" textlink="">
      <xdr:nvSpPr>
        <xdr:cNvPr id="464" name="フローチャート: 判断 463"/>
        <xdr:cNvSpPr/>
      </xdr:nvSpPr>
      <xdr:spPr>
        <a:xfrm>
          <a:off x="9588500" y="16609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71190</xdr:rowOff>
    </xdr:from>
    <xdr:ext cx="534377" cy="259045"/>
    <xdr:sp macro="" textlink="">
      <xdr:nvSpPr>
        <xdr:cNvPr id="465" name="テキスト ボックス 464"/>
        <xdr:cNvSpPr txBox="1"/>
      </xdr:nvSpPr>
      <xdr:spPr>
        <a:xfrm>
          <a:off x="9372111" y="16701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142889</xdr:rowOff>
    </xdr:from>
    <xdr:to>
      <xdr:col>45</xdr:col>
      <xdr:colOff>177800</xdr:colOff>
      <xdr:row>97</xdr:row>
      <xdr:rowOff>108285</xdr:rowOff>
    </xdr:to>
    <xdr:cxnSp macro="">
      <xdr:nvCxnSpPr>
        <xdr:cNvPr id="466" name="直線コネクタ 465"/>
        <xdr:cNvCxnSpPr/>
      </xdr:nvCxnSpPr>
      <xdr:spPr>
        <a:xfrm>
          <a:off x="7861300" y="16430639"/>
          <a:ext cx="889000" cy="308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11804</xdr:rowOff>
    </xdr:from>
    <xdr:to>
      <xdr:col>46</xdr:col>
      <xdr:colOff>38100</xdr:colOff>
      <xdr:row>97</xdr:row>
      <xdr:rowOff>113404</xdr:rowOff>
    </xdr:to>
    <xdr:sp macro="" textlink="">
      <xdr:nvSpPr>
        <xdr:cNvPr id="467" name="フローチャート: 判断 466"/>
        <xdr:cNvSpPr/>
      </xdr:nvSpPr>
      <xdr:spPr>
        <a:xfrm>
          <a:off x="8699500" y="16642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129931</xdr:rowOff>
    </xdr:from>
    <xdr:ext cx="534377" cy="259045"/>
    <xdr:sp macro="" textlink="">
      <xdr:nvSpPr>
        <xdr:cNvPr id="468" name="テキスト ボックス 467"/>
        <xdr:cNvSpPr txBox="1"/>
      </xdr:nvSpPr>
      <xdr:spPr>
        <a:xfrm>
          <a:off x="8483111" y="16417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142889</xdr:rowOff>
    </xdr:from>
    <xdr:to>
      <xdr:col>41</xdr:col>
      <xdr:colOff>50800</xdr:colOff>
      <xdr:row>96</xdr:row>
      <xdr:rowOff>45357</xdr:rowOff>
    </xdr:to>
    <xdr:cxnSp macro="">
      <xdr:nvCxnSpPr>
        <xdr:cNvPr id="469" name="直線コネクタ 468"/>
        <xdr:cNvCxnSpPr/>
      </xdr:nvCxnSpPr>
      <xdr:spPr>
        <a:xfrm flipV="1">
          <a:off x="6972300" y="16430639"/>
          <a:ext cx="889000" cy="73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163790</xdr:rowOff>
    </xdr:from>
    <xdr:to>
      <xdr:col>41</xdr:col>
      <xdr:colOff>101600</xdr:colOff>
      <xdr:row>97</xdr:row>
      <xdr:rowOff>93940</xdr:rowOff>
    </xdr:to>
    <xdr:sp macro="" textlink="">
      <xdr:nvSpPr>
        <xdr:cNvPr id="470" name="フローチャート: 判断 469"/>
        <xdr:cNvSpPr/>
      </xdr:nvSpPr>
      <xdr:spPr>
        <a:xfrm>
          <a:off x="7810500" y="16622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85067</xdr:rowOff>
    </xdr:from>
    <xdr:ext cx="534377" cy="259045"/>
    <xdr:sp macro="" textlink="">
      <xdr:nvSpPr>
        <xdr:cNvPr id="471" name="テキスト ボックス 470"/>
        <xdr:cNvSpPr txBox="1"/>
      </xdr:nvSpPr>
      <xdr:spPr>
        <a:xfrm>
          <a:off x="7594111" y="16715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7832</xdr:rowOff>
    </xdr:from>
    <xdr:to>
      <xdr:col>36</xdr:col>
      <xdr:colOff>165100</xdr:colOff>
      <xdr:row>97</xdr:row>
      <xdr:rowOff>109432</xdr:rowOff>
    </xdr:to>
    <xdr:sp macro="" textlink="">
      <xdr:nvSpPr>
        <xdr:cNvPr id="472" name="フローチャート: 判断 471"/>
        <xdr:cNvSpPr/>
      </xdr:nvSpPr>
      <xdr:spPr>
        <a:xfrm>
          <a:off x="6921500" y="16638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100559</xdr:rowOff>
    </xdr:from>
    <xdr:ext cx="534377" cy="259045"/>
    <xdr:sp macro="" textlink="">
      <xdr:nvSpPr>
        <xdr:cNvPr id="473" name="テキスト ボックス 472"/>
        <xdr:cNvSpPr txBox="1"/>
      </xdr:nvSpPr>
      <xdr:spPr>
        <a:xfrm>
          <a:off x="6705111" y="16731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4" name="テキスト ボックス 473"/>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5" name="テキスト ボックス 474"/>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6" name="テキスト ボックス 475"/>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7" name="テキスト ボックス 476"/>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8" name="テキスト ボックス 477"/>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50912</xdr:rowOff>
    </xdr:from>
    <xdr:to>
      <xdr:col>55</xdr:col>
      <xdr:colOff>50800</xdr:colOff>
      <xdr:row>96</xdr:row>
      <xdr:rowOff>152512</xdr:rowOff>
    </xdr:to>
    <xdr:sp macro="" textlink="">
      <xdr:nvSpPr>
        <xdr:cNvPr id="479" name="楕円 478"/>
        <xdr:cNvSpPr/>
      </xdr:nvSpPr>
      <xdr:spPr>
        <a:xfrm>
          <a:off x="10426700" y="16510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29339</xdr:rowOff>
    </xdr:from>
    <xdr:ext cx="534377" cy="259045"/>
    <xdr:sp macro="" textlink="">
      <xdr:nvSpPr>
        <xdr:cNvPr id="480" name="普通建設事業費 （ うち更新整備　）該当値テキスト"/>
        <xdr:cNvSpPr txBox="1"/>
      </xdr:nvSpPr>
      <xdr:spPr>
        <a:xfrm>
          <a:off x="10528300" y="16488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116012</xdr:rowOff>
    </xdr:from>
    <xdr:to>
      <xdr:col>50</xdr:col>
      <xdr:colOff>165100</xdr:colOff>
      <xdr:row>97</xdr:row>
      <xdr:rowOff>46162</xdr:rowOff>
    </xdr:to>
    <xdr:sp macro="" textlink="">
      <xdr:nvSpPr>
        <xdr:cNvPr id="481" name="楕円 480"/>
        <xdr:cNvSpPr/>
      </xdr:nvSpPr>
      <xdr:spPr>
        <a:xfrm>
          <a:off x="9588500" y="16575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62689</xdr:rowOff>
    </xdr:from>
    <xdr:ext cx="534377" cy="259045"/>
    <xdr:sp macro="" textlink="">
      <xdr:nvSpPr>
        <xdr:cNvPr id="482" name="テキスト ボックス 481"/>
        <xdr:cNvSpPr txBox="1"/>
      </xdr:nvSpPr>
      <xdr:spPr>
        <a:xfrm>
          <a:off x="9372111" y="16350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57485</xdr:rowOff>
    </xdr:from>
    <xdr:to>
      <xdr:col>46</xdr:col>
      <xdr:colOff>38100</xdr:colOff>
      <xdr:row>97</xdr:row>
      <xdr:rowOff>159085</xdr:rowOff>
    </xdr:to>
    <xdr:sp macro="" textlink="">
      <xdr:nvSpPr>
        <xdr:cNvPr id="483" name="楕円 482"/>
        <xdr:cNvSpPr/>
      </xdr:nvSpPr>
      <xdr:spPr>
        <a:xfrm>
          <a:off x="8699500" y="16688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150212</xdr:rowOff>
    </xdr:from>
    <xdr:ext cx="534377" cy="259045"/>
    <xdr:sp macro="" textlink="">
      <xdr:nvSpPr>
        <xdr:cNvPr id="484" name="テキスト ボックス 483"/>
        <xdr:cNvSpPr txBox="1"/>
      </xdr:nvSpPr>
      <xdr:spPr>
        <a:xfrm>
          <a:off x="8483111" y="16780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92089</xdr:rowOff>
    </xdr:from>
    <xdr:to>
      <xdr:col>41</xdr:col>
      <xdr:colOff>101600</xdr:colOff>
      <xdr:row>96</xdr:row>
      <xdr:rowOff>22239</xdr:rowOff>
    </xdr:to>
    <xdr:sp macro="" textlink="">
      <xdr:nvSpPr>
        <xdr:cNvPr id="485" name="楕円 484"/>
        <xdr:cNvSpPr/>
      </xdr:nvSpPr>
      <xdr:spPr>
        <a:xfrm>
          <a:off x="7810500" y="16379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38766</xdr:rowOff>
    </xdr:from>
    <xdr:ext cx="534377" cy="259045"/>
    <xdr:sp macro="" textlink="">
      <xdr:nvSpPr>
        <xdr:cNvPr id="486" name="テキスト ボックス 485"/>
        <xdr:cNvSpPr txBox="1"/>
      </xdr:nvSpPr>
      <xdr:spPr>
        <a:xfrm>
          <a:off x="7594111" y="16155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166007</xdr:rowOff>
    </xdr:from>
    <xdr:to>
      <xdr:col>36</xdr:col>
      <xdr:colOff>165100</xdr:colOff>
      <xdr:row>96</xdr:row>
      <xdr:rowOff>96157</xdr:rowOff>
    </xdr:to>
    <xdr:sp macro="" textlink="">
      <xdr:nvSpPr>
        <xdr:cNvPr id="487" name="楕円 486"/>
        <xdr:cNvSpPr/>
      </xdr:nvSpPr>
      <xdr:spPr>
        <a:xfrm>
          <a:off x="6921500" y="16453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112684</xdr:rowOff>
    </xdr:from>
    <xdr:ext cx="534377" cy="259045"/>
    <xdr:sp macro="" textlink="">
      <xdr:nvSpPr>
        <xdr:cNvPr id="488" name="テキスト ボックス 487"/>
        <xdr:cNvSpPr txBox="1"/>
      </xdr:nvSpPr>
      <xdr:spPr>
        <a:xfrm>
          <a:off x="6705111" y="16228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9" name="正方形/長方形 488"/>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0" name="正方形/長方形 489"/>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1" name="正方形/長方形 490"/>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2" name="正方形/長方形 491"/>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3" name="正方形/長方形 492"/>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4" name="正方形/長方形 493"/>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5" name="正方形/長方形 494"/>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6" name="正方形/長方形 495"/>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7" name="テキスト ボックス 496"/>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8" name="直線コネクタ 497"/>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25400</xdr:rowOff>
    </xdr:from>
    <xdr:to>
      <xdr:col>89</xdr:col>
      <xdr:colOff>177800</xdr:colOff>
      <xdr:row>38</xdr:row>
      <xdr:rowOff>25400</xdr:rowOff>
    </xdr:to>
    <xdr:cxnSp macro="">
      <xdr:nvCxnSpPr>
        <xdr:cNvPr id="499" name="直線コネクタ 498"/>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54627</xdr:rowOff>
    </xdr:from>
    <xdr:ext cx="248786" cy="259045"/>
    <xdr:sp macro="" textlink="">
      <xdr:nvSpPr>
        <xdr:cNvPr id="500" name="テキスト ボックス 499"/>
        <xdr:cNvSpPr txBox="1"/>
      </xdr:nvSpPr>
      <xdr:spPr>
        <a:xfrm>
          <a:off x="12197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1" name="直線コネクタ 500"/>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2" name="テキスト ボックス 501"/>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82550</xdr:rowOff>
    </xdr:from>
    <xdr:to>
      <xdr:col>89</xdr:col>
      <xdr:colOff>177800</xdr:colOff>
      <xdr:row>31</xdr:row>
      <xdr:rowOff>82550</xdr:rowOff>
    </xdr:to>
    <xdr:cxnSp macro="">
      <xdr:nvCxnSpPr>
        <xdr:cNvPr id="503" name="直線コネクタ 502"/>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30</xdr:row>
      <xdr:rowOff>111777</xdr:rowOff>
    </xdr:from>
    <xdr:ext cx="595419" cy="259045"/>
    <xdr:sp macro="" textlink="">
      <xdr:nvSpPr>
        <xdr:cNvPr id="504" name="テキスト ボックス 503"/>
        <xdr:cNvSpPr txBox="1"/>
      </xdr:nvSpPr>
      <xdr:spPr>
        <a:xfrm>
          <a:off x="11850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5" name="直線コネクタ 504"/>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6" name="テキスト ボックス 505"/>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7"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145249</xdr:rowOff>
    </xdr:from>
    <xdr:to>
      <xdr:col>85</xdr:col>
      <xdr:colOff>126364</xdr:colOff>
      <xdr:row>38</xdr:row>
      <xdr:rowOff>25400</xdr:rowOff>
    </xdr:to>
    <xdr:cxnSp macro="">
      <xdr:nvCxnSpPr>
        <xdr:cNvPr id="508" name="直線コネクタ 507"/>
        <xdr:cNvCxnSpPr/>
      </xdr:nvCxnSpPr>
      <xdr:spPr>
        <a:xfrm flipV="1">
          <a:off x="16317595" y="5288749"/>
          <a:ext cx="1269" cy="12517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52235</xdr:rowOff>
    </xdr:from>
    <xdr:ext cx="249299" cy="259045"/>
    <xdr:sp macro="" textlink="">
      <xdr:nvSpPr>
        <xdr:cNvPr id="509" name="災害復旧事業費最小値テキスト"/>
        <xdr:cNvSpPr txBox="1"/>
      </xdr:nvSpPr>
      <xdr:spPr>
        <a:xfrm>
          <a:off x="16370300" y="656733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25400</xdr:rowOff>
    </xdr:from>
    <xdr:to>
      <xdr:col>86</xdr:col>
      <xdr:colOff>25400</xdr:colOff>
      <xdr:row>38</xdr:row>
      <xdr:rowOff>25400</xdr:rowOff>
    </xdr:to>
    <xdr:cxnSp macro="">
      <xdr:nvCxnSpPr>
        <xdr:cNvPr id="510" name="直線コネクタ 509"/>
        <xdr:cNvCxnSpPr/>
      </xdr:nvCxnSpPr>
      <xdr:spPr>
        <a:xfrm>
          <a:off x="16230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91926</xdr:rowOff>
    </xdr:from>
    <xdr:ext cx="599010" cy="259045"/>
    <xdr:sp macro="" textlink="">
      <xdr:nvSpPr>
        <xdr:cNvPr id="511" name="災害復旧事業費最大値テキスト"/>
        <xdr:cNvSpPr txBox="1"/>
      </xdr:nvSpPr>
      <xdr:spPr>
        <a:xfrm>
          <a:off x="16370300" y="50639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145249</xdr:rowOff>
    </xdr:from>
    <xdr:to>
      <xdr:col>86</xdr:col>
      <xdr:colOff>25400</xdr:colOff>
      <xdr:row>30</xdr:row>
      <xdr:rowOff>145249</xdr:rowOff>
    </xdr:to>
    <xdr:cxnSp macro="">
      <xdr:nvCxnSpPr>
        <xdr:cNvPr id="512" name="直線コネクタ 511"/>
        <xdr:cNvCxnSpPr/>
      </xdr:nvCxnSpPr>
      <xdr:spPr>
        <a:xfrm>
          <a:off x="16230600" y="52887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150850</xdr:rowOff>
    </xdr:from>
    <xdr:to>
      <xdr:col>85</xdr:col>
      <xdr:colOff>127000</xdr:colOff>
      <xdr:row>38</xdr:row>
      <xdr:rowOff>14696</xdr:rowOff>
    </xdr:to>
    <xdr:cxnSp macro="">
      <xdr:nvCxnSpPr>
        <xdr:cNvPr id="513" name="直線コネクタ 512"/>
        <xdr:cNvCxnSpPr/>
      </xdr:nvCxnSpPr>
      <xdr:spPr>
        <a:xfrm flipV="1">
          <a:off x="15481300" y="6494500"/>
          <a:ext cx="838200" cy="35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96685</xdr:rowOff>
    </xdr:from>
    <xdr:ext cx="469744" cy="259045"/>
    <xdr:sp macro="" textlink="">
      <xdr:nvSpPr>
        <xdr:cNvPr id="514" name="災害復旧事業費平均値テキスト"/>
        <xdr:cNvSpPr txBox="1"/>
      </xdr:nvSpPr>
      <xdr:spPr>
        <a:xfrm>
          <a:off x="16370300" y="644033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118258</xdr:rowOff>
    </xdr:from>
    <xdr:to>
      <xdr:col>85</xdr:col>
      <xdr:colOff>177800</xdr:colOff>
      <xdr:row>38</xdr:row>
      <xdr:rowOff>48408</xdr:rowOff>
    </xdr:to>
    <xdr:sp macro="" textlink="">
      <xdr:nvSpPr>
        <xdr:cNvPr id="515" name="フローチャート: 判断 514"/>
        <xdr:cNvSpPr/>
      </xdr:nvSpPr>
      <xdr:spPr>
        <a:xfrm>
          <a:off x="16268700" y="6461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13044</xdr:rowOff>
    </xdr:from>
    <xdr:to>
      <xdr:col>81</xdr:col>
      <xdr:colOff>50800</xdr:colOff>
      <xdr:row>38</xdr:row>
      <xdr:rowOff>14696</xdr:rowOff>
    </xdr:to>
    <xdr:cxnSp macro="">
      <xdr:nvCxnSpPr>
        <xdr:cNvPr id="516" name="直線コネクタ 515"/>
        <xdr:cNvCxnSpPr/>
      </xdr:nvCxnSpPr>
      <xdr:spPr>
        <a:xfrm>
          <a:off x="14592300" y="6528144"/>
          <a:ext cx="889000" cy="1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134477</xdr:rowOff>
    </xdr:from>
    <xdr:to>
      <xdr:col>81</xdr:col>
      <xdr:colOff>101600</xdr:colOff>
      <xdr:row>38</xdr:row>
      <xdr:rowOff>64627</xdr:rowOff>
    </xdr:to>
    <xdr:sp macro="" textlink="">
      <xdr:nvSpPr>
        <xdr:cNvPr id="517" name="フローチャート: 判断 516"/>
        <xdr:cNvSpPr/>
      </xdr:nvSpPr>
      <xdr:spPr>
        <a:xfrm>
          <a:off x="15430500" y="6478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81154</xdr:rowOff>
    </xdr:from>
    <xdr:ext cx="469744" cy="259045"/>
    <xdr:sp macro="" textlink="">
      <xdr:nvSpPr>
        <xdr:cNvPr id="518" name="テキスト ボックス 517"/>
        <xdr:cNvSpPr txBox="1"/>
      </xdr:nvSpPr>
      <xdr:spPr>
        <a:xfrm>
          <a:off x="15246428" y="62533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13044</xdr:rowOff>
    </xdr:from>
    <xdr:to>
      <xdr:col>76</xdr:col>
      <xdr:colOff>114300</xdr:colOff>
      <xdr:row>38</xdr:row>
      <xdr:rowOff>18834</xdr:rowOff>
    </xdr:to>
    <xdr:cxnSp macro="">
      <xdr:nvCxnSpPr>
        <xdr:cNvPr id="519" name="直線コネクタ 518"/>
        <xdr:cNvCxnSpPr/>
      </xdr:nvCxnSpPr>
      <xdr:spPr>
        <a:xfrm flipV="1">
          <a:off x="13703300" y="6528144"/>
          <a:ext cx="889000" cy="5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137512</xdr:rowOff>
    </xdr:from>
    <xdr:to>
      <xdr:col>76</xdr:col>
      <xdr:colOff>165100</xdr:colOff>
      <xdr:row>38</xdr:row>
      <xdr:rowOff>67662</xdr:rowOff>
    </xdr:to>
    <xdr:sp macro="" textlink="">
      <xdr:nvSpPr>
        <xdr:cNvPr id="520" name="フローチャート: 判断 519"/>
        <xdr:cNvSpPr/>
      </xdr:nvSpPr>
      <xdr:spPr>
        <a:xfrm>
          <a:off x="14541500" y="6481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58789</xdr:rowOff>
    </xdr:from>
    <xdr:ext cx="469744" cy="259045"/>
    <xdr:sp macro="" textlink="">
      <xdr:nvSpPr>
        <xdr:cNvPr id="521" name="テキスト ボックス 520"/>
        <xdr:cNvSpPr txBox="1"/>
      </xdr:nvSpPr>
      <xdr:spPr>
        <a:xfrm>
          <a:off x="14357428" y="65738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11553</xdr:rowOff>
    </xdr:from>
    <xdr:to>
      <xdr:col>71</xdr:col>
      <xdr:colOff>177800</xdr:colOff>
      <xdr:row>38</xdr:row>
      <xdr:rowOff>18834</xdr:rowOff>
    </xdr:to>
    <xdr:cxnSp macro="">
      <xdr:nvCxnSpPr>
        <xdr:cNvPr id="522" name="直線コネクタ 521"/>
        <xdr:cNvCxnSpPr/>
      </xdr:nvCxnSpPr>
      <xdr:spPr>
        <a:xfrm>
          <a:off x="12814300" y="6526653"/>
          <a:ext cx="889000" cy="7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142153</xdr:rowOff>
    </xdr:from>
    <xdr:to>
      <xdr:col>72</xdr:col>
      <xdr:colOff>38100</xdr:colOff>
      <xdr:row>38</xdr:row>
      <xdr:rowOff>72303</xdr:rowOff>
    </xdr:to>
    <xdr:sp macro="" textlink="">
      <xdr:nvSpPr>
        <xdr:cNvPr id="523" name="フローチャート: 判断 522"/>
        <xdr:cNvSpPr/>
      </xdr:nvSpPr>
      <xdr:spPr>
        <a:xfrm>
          <a:off x="13652500" y="6485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38</xdr:row>
      <xdr:rowOff>63430</xdr:rowOff>
    </xdr:from>
    <xdr:ext cx="378565" cy="259045"/>
    <xdr:sp macro="" textlink="">
      <xdr:nvSpPr>
        <xdr:cNvPr id="524" name="テキスト ボックス 523"/>
        <xdr:cNvSpPr txBox="1"/>
      </xdr:nvSpPr>
      <xdr:spPr>
        <a:xfrm>
          <a:off x="13514017" y="65785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135889</xdr:rowOff>
    </xdr:from>
    <xdr:to>
      <xdr:col>67</xdr:col>
      <xdr:colOff>101600</xdr:colOff>
      <xdr:row>38</xdr:row>
      <xdr:rowOff>66039</xdr:rowOff>
    </xdr:to>
    <xdr:sp macro="" textlink="">
      <xdr:nvSpPr>
        <xdr:cNvPr id="525" name="フローチャート: 判断 524"/>
        <xdr:cNvSpPr/>
      </xdr:nvSpPr>
      <xdr:spPr>
        <a:xfrm>
          <a:off x="12763500" y="6479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57166</xdr:rowOff>
    </xdr:from>
    <xdr:ext cx="469744" cy="259045"/>
    <xdr:sp macro="" textlink="">
      <xdr:nvSpPr>
        <xdr:cNvPr id="526" name="テキスト ボックス 525"/>
        <xdr:cNvSpPr txBox="1"/>
      </xdr:nvSpPr>
      <xdr:spPr>
        <a:xfrm>
          <a:off x="12579428" y="6572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7" name="テキスト ボックス 526"/>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8" name="テキスト ボックス 527"/>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9" name="テキスト ボックス 528"/>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0" name="テキスト ボックス 529"/>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1" name="テキスト ボックス 530"/>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100050</xdr:rowOff>
    </xdr:from>
    <xdr:to>
      <xdr:col>85</xdr:col>
      <xdr:colOff>177800</xdr:colOff>
      <xdr:row>38</xdr:row>
      <xdr:rowOff>30200</xdr:rowOff>
    </xdr:to>
    <xdr:sp macro="" textlink="">
      <xdr:nvSpPr>
        <xdr:cNvPr id="532" name="楕円 531"/>
        <xdr:cNvSpPr/>
      </xdr:nvSpPr>
      <xdr:spPr>
        <a:xfrm>
          <a:off x="16268700" y="644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59427</xdr:rowOff>
    </xdr:from>
    <xdr:ext cx="469744" cy="259045"/>
    <xdr:sp macro="" textlink="">
      <xdr:nvSpPr>
        <xdr:cNvPr id="533" name="災害復旧事業費該当値テキスト"/>
        <xdr:cNvSpPr txBox="1"/>
      </xdr:nvSpPr>
      <xdr:spPr>
        <a:xfrm>
          <a:off x="16370300" y="6231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135346</xdr:rowOff>
    </xdr:from>
    <xdr:to>
      <xdr:col>81</xdr:col>
      <xdr:colOff>101600</xdr:colOff>
      <xdr:row>38</xdr:row>
      <xdr:rowOff>65495</xdr:rowOff>
    </xdr:to>
    <xdr:sp macro="" textlink="">
      <xdr:nvSpPr>
        <xdr:cNvPr id="534" name="楕円 533"/>
        <xdr:cNvSpPr/>
      </xdr:nvSpPr>
      <xdr:spPr>
        <a:xfrm>
          <a:off x="15430500" y="647899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38</xdr:row>
      <xdr:rowOff>56623</xdr:rowOff>
    </xdr:from>
    <xdr:ext cx="469744" cy="259045"/>
    <xdr:sp macro="" textlink="">
      <xdr:nvSpPr>
        <xdr:cNvPr id="535" name="テキスト ボックス 534"/>
        <xdr:cNvSpPr txBox="1"/>
      </xdr:nvSpPr>
      <xdr:spPr>
        <a:xfrm>
          <a:off x="15246428" y="6571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133694</xdr:rowOff>
    </xdr:from>
    <xdr:to>
      <xdr:col>76</xdr:col>
      <xdr:colOff>165100</xdr:colOff>
      <xdr:row>38</xdr:row>
      <xdr:rowOff>63844</xdr:rowOff>
    </xdr:to>
    <xdr:sp macro="" textlink="">
      <xdr:nvSpPr>
        <xdr:cNvPr id="536" name="楕円 535"/>
        <xdr:cNvSpPr/>
      </xdr:nvSpPr>
      <xdr:spPr>
        <a:xfrm>
          <a:off x="14541500" y="6477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80371</xdr:rowOff>
    </xdr:from>
    <xdr:ext cx="469744" cy="259045"/>
    <xdr:sp macro="" textlink="">
      <xdr:nvSpPr>
        <xdr:cNvPr id="537" name="テキスト ボックス 536"/>
        <xdr:cNvSpPr txBox="1"/>
      </xdr:nvSpPr>
      <xdr:spPr>
        <a:xfrm>
          <a:off x="14357428" y="6252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139483</xdr:rowOff>
    </xdr:from>
    <xdr:to>
      <xdr:col>72</xdr:col>
      <xdr:colOff>38100</xdr:colOff>
      <xdr:row>38</xdr:row>
      <xdr:rowOff>69633</xdr:rowOff>
    </xdr:to>
    <xdr:sp macro="" textlink="">
      <xdr:nvSpPr>
        <xdr:cNvPr id="538" name="楕円 537"/>
        <xdr:cNvSpPr/>
      </xdr:nvSpPr>
      <xdr:spPr>
        <a:xfrm>
          <a:off x="13652500" y="6483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86160</xdr:rowOff>
    </xdr:from>
    <xdr:ext cx="469744" cy="259045"/>
    <xdr:sp macro="" textlink="">
      <xdr:nvSpPr>
        <xdr:cNvPr id="539" name="テキスト ボックス 538"/>
        <xdr:cNvSpPr txBox="1"/>
      </xdr:nvSpPr>
      <xdr:spPr>
        <a:xfrm>
          <a:off x="13468428" y="62583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132202</xdr:rowOff>
    </xdr:from>
    <xdr:to>
      <xdr:col>67</xdr:col>
      <xdr:colOff>101600</xdr:colOff>
      <xdr:row>38</xdr:row>
      <xdr:rowOff>62353</xdr:rowOff>
    </xdr:to>
    <xdr:sp macro="" textlink="">
      <xdr:nvSpPr>
        <xdr:cNvPr id="540" name="楕円 539"/>
        <xdr:cNvSpPr/>
      </xdr:nvSpPr>
      <xdr:spPr>
        <a:xfrm>
          <a:off x="12763500" y="6475852"/>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78879</xdr:rowOff>
    </xdr:from>
    <xdr:ext cx="469744" cy="259045"/>
    <xdr:sp macro="" textlink="">
      <xdr:nvSpPr>
        <xdr:cNvPr id="541" name="テキスト ボックス 540"/>
        <xdr:cNvSpPr txBox="1"/>
      </xdr:nvSpPr>
      <xdr:spPr>
        <a:xfrm>
          <a:off x="12579428" y="62510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2" name="正方形/長方形 541"/>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3" name="正方形/長方形 542"/>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4" name="正方形/長方形 543"/>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5" name="正方形/長方形 544"/>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6" name="正方形/長方形 545"/>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7" name="正方形/長方形 546"/>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8" name="正方形/長方形 547"/>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9" name="正方形/長方形 548"/>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0" name="テキスト ボックス 549"/>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1" name="直線コネクタ 550"/>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2" name="直線コネクタ 551"/>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3" name="テキスト ボックス 552"/>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4" name="直線コネクタ 553"/>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5" name="テキスト ボックス 554"/>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6"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7" name="直線コネクタ 556"/>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8"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9" name="直線コネクタ 558"/>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0"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1" name="直線コネクタ 560"/>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2" name="直線コネクタ 561"/>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3"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4" name="フローチャート: 判断 563"/>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5" name="直線コネクタ 564"/>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6" name="フローチャート: 判断 565"/>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7" name="テキスト ボックス 566"/>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8" name="直線コネクタ 567"/>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9" name="フローチャート: 判断 568"/>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0" name="テキスト ボックス 569"/>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1" name="直線コネクタ 570"/>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2" name="フローチャート: 判断 571"/>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3" name="テキスト ボックス 572"/>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4" name="フローチャート: 判断 573"/>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5" name="テキスト ボックス 574"/>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6" name="テキスト ボックス 575"/>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7" name="テキスト ボックス 576"/>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8" name="テキスト ボックス 577"/>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9" name="テキスト ボックス 578"/>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0" name="テキスト ボックス 579"/>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1" name="楕円 580"/>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2"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3" name="楕円 582"/>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4" name="テキスト ボックス 583"/>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5" name="楕円 584"/>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6" name="テキスト ボックス 585"/>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7" name="楕円 586"/>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8" name="テキスト ボックス 587"/>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9" name="楕円 588"/>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0" name="テキスト ボックス 589"/>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1" name="正方形/長方形 590"/>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2" name="正方形/長方形 591"/>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3" name="正方形/長方形 592"/>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4" name="正方形/長方形 593"/>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5" name="正方形/長方形 594"/>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6" name="正方形/長方形 595"/>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7" name="正方形/長方形 596"/>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48,205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8" name="正方形/長方形 597"/>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9" name="テキスト ボックス 598"/>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0" name="直線コネクタ 599"/>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1" name="直線コネクタ 600"/>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2" name="テキスト ボックス 601"/>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3" name="直線コネクタ 602"/>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4" name="テキスト ボックス 603"/>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5" name="直線コネクタ 604"/>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06" name="テキスト ボックス 605"/>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7" name="直線コネクタ 606"/>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08" name="テキスト ボックス 607"/>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09" name="直線コネクタ 608"/>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0" name="テキスト ボックス 609"/>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1" name="直線コネクタ 61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2" name="テキスト ボックス 611"/>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3"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62654</xdr:rowOff>
    </xdr:from>
    <xdr:to>
      <xdr:col>85</xdr:col>
      <xdr:colOff>126364</xdr:colOff>
      <xdr:row>79</xdr:row>
      <xdr:rowOff>19403</xdr:rowOff>
    </xdr:to>
    <xdr:cxnSp macro="">
      <xdr:nvCxnSpPr>
        <xdr:cNvPr id="614" name="直線コネクタ 613"/>
        <xdr:cNvCxnSpPr/>
      </xdr:nvCxnSpPr>
      <xdr:spPr>
        <a:xfrm flipV="1">
          <a:off x="16317595" y="12064154"/>
          <a:ext cx="1269" cy="14997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23230</xdr:rowOff>
    </xdr:from>
    <xdr:ext cx="469744" cy="259045"/>
    <xdr:sp macro="" textlink="">
      <xdr:nvSpPr>
        <xdr:cNvPr id="615" name="公債費最小値テキスト"/>
        <xdr:cNvSpPr txBox="1"/>
      </xdr:nvSpPr>
      <xdr:spPr>
        <a:xfrm>
          <a:off x="16370300" y="135677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19403</xdr:rowOff>
    </xdr:from>
    <xdr:to>
      <xdr:col>86</xdr:col>
      <xdr:colOff>25400</xdr:colOff>
      <xdr:row>79</xdr:row>
      <xdr:rowOff>19403</xdr:rowOff>
    </xdr:to>
    <xdr:cxnSp macro="">
      <xdr:nvCxnSpPr>
        <xdr:cNvPr id="616" name="直線コネクタ 615"/>
        <xdr:cNvCxnSpPr/>
      </xdr:nvCxnSpPr>
      <xdr:spPr>
        <a:xfrm>
          <a:off x="16230600" y="135639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9331</xdr:rowOff>
    </xdr:from>
    <xdr:ext cx="599010" cy="259045"/>
    <xdr:sp macro="" textlink="">
      <xdr:nvSpPr>
        <xdr:cNvPr id="617" name="公債費最大値テキスト"/>
        <xdr:cNvSpPr txBox="1"/>
      </xdr:nvSpPr>
      <xdr:spPr>
        <a:xfrm>
          <a:off x="16370300" y="118393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200,111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62654</xdr:rowOff>
    </xdr:from>
    <xdr:to>
      <xdr:col>86</xdr:col>
      <xdr:colOff>25400</xdr:colOff>
      <xdr:row>70</xdr:row>
      <xdr:rowOff>62654</xdr:rowOff>
    </xdr:to>
    <xdr:cxnSp macro="">
      <xdr:nvCxnSpPr>
        <xdr:cNvPr id="618" name="直線コネクタ 617"/>
        <xdr:cNvCxnSpPr/>
      </xdr:nvCxnSpPr>
      <xdr:spPr>
        <a:xfrm>
          <a:off x="16230600" y="120641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48740</xdr:rowOff>
    </xdr:from>
    <xdr:to>
      <xdr:col>85</xdr:col>
      <xdr:colOff>127000</xdr:colOff>
      <xdr:row>77</xdr:row>
      <xdr:rowOff>56445</xdr:rowOff>
    </xdr:to>
    <xdr:cxnSp macro="">
      <xdr:nvCxnSpPr>
        <xdr:cNvPr id="619" name="直線コネクタ 618"/>
        <xdr:cNvCxnSpPr/>
      </xdr:nvCxnSpPr>
      <xdr:spPr>
        <a:xfrm flipV="1">
          <a:off x="15481300" y="13250390"/>
          <a:ext cx="838200" cy="7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133928</xdr:rowOff>
    </xdr:from>
    <xdr:ext cx="534377" cy="259045"/>
    <xdr:sp macro="" textlink="">
      <xdr:nvSpPr>
        <xdr:cNvPr id="620" name="公債費平均値テキスト"/>
        <xdr:cNvSpPr txBox="1"/>
      </xdr:nvSpPr>
      <xdr:spPr>
        <a:xfrm>
          <a:off x="16370300" y="129926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111051</xdr:rowOff>
    </xdr:from>
    <xdr:to>
      <xdr:col>85</xdr:col>
      <xdr:colOff>177800</xdr:colOff>
      <xdr:row>77</xdr:row>
      <xdr:rowOff>41201</xdr:rowOff>
    </xdr:to>
    <xdr:sp macro="" textlink="">
      <xdr:nvSpPr>
        <xdr:cNvPr id="621" name="フローチャート: 判断 620"/>
        <xdr:cNvSpPr/>
      </xdr:nvSpPr>
      <xdr:spPr>
        <a:xfrm>
          <a:off x="16268700" y="13141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56445</xdr:rowOff>
    </xdr:from>
    <xdr:to>
      <xdr:col>81</xdr:col>
      <xdr:colOff>50800</xdr:colOff>
      <xdr:row>77</xdr:row>
      <xdr:rowOff>67653</xdr:rowOff>
    </xdr:to>
    <xdr:cxnSp macro="">
      <xdr:nvCxnSpPr>
        <xdr:cNvPr id="622" name="直線コネクタ 621"/>
        <xdr:cNvCxnSpPr/>
      </xdr:nvCxnSpPr>
      <xdr:spPr>
        <a:xfrm flipV="1">
          <a:off x="14592300" y="13258095"/>
          <a:ext cx="889000" cy="112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95225</xdr:rowOff>
    </xdr:from>
    <xdr:to>
      <xdr:col>81</xdr:col>
      <xdr:colOff>101600</xdr:colOff>
      <xdr:row>78</xdr:row>
      <xdr:rowOff>25375</xdr:rowOff>
    </xdr:to>
    <xdr:sp macro="" textlink="">
      <xdr:nvSpPr>
        <xdr:cNvPr id="623" name="フローチャート: 判断 622"/>
        <xdr:cNvSpPr/>
      </xdr:nvSpPr>
      <xdr:spPr>
        <a:xfrm>
          <a:off x="15430500" y="13296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16502</xdr:rowOff>
    </xdr:from>
    <xdr:ext cx="534377" cy="259045"/>
    <xdr:sp macro="" textlink="">
      <xdr:nvSpPr>
        <xdr:cNvPr id="624" name="テキスト ボックス 623"/>
        <xdr:cNvSpPr txBox="1"/>
      </xdr:nvSpPr>
      <xdr:spPr>
        <a:xfrm>
          <a:off x="15214111" y="13389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67653</xdr:rowOff>
    </xdr:from>
    <xdr:to>
      <xdr:col>76</xdr:col>
      <xdr:colOff>114300</xdr:colOff>
      <xdr:row>77</xdr:row>
      <xdr:rowOff>71951</xdr:rowOff>
    </xdr:to>
    <xdr:cxnSp macro="">
      <xdr:nvCxnSpPr>
        <xdr:cNvPr id="625" name="直線コネクタ 624"/>
        <xdr:cNvCxnSpPr/>
      </xdr:nvCxnSpPr>
      <xdr:spPr>
        <a:xfrm flipV="1">
          <a:off x="13703300" y="13269303"/>
          <a:ext cx="889000" cy="4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91712</xdr:rowOff>
    </xdr:from>
    <xdr:to>
      <xdr:col>76</xdr:col>
      <xdr:colOff>165100</xdr:colOff>
      <xdr:row>78</xdr:row>
      <xdr:rowOff>21862</xdr:rowOff>
    </xdr:to>
    <xdr:sp macro="" textlink="">
      <xdr:nvSpPr>
        <xdr:cNvPr id="626" name="フローチャート: 判断 625"/>
        <xdr:cNvSpPr/>
      </xdr:nvSpPr>
      <xdr:spPr>
        <a:xfrm>
          <a:off x="14541500" y="13293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12989</xdr:rowOff>
    </xdr:from>
    <xdr:ext cx="534377" cy="259045"/>
    <xdr:sp macro="" textlink="">
      <xdr:nvSpPr>
        <xdr:cNvPr id="627" name="テキスト ボックス 626"/>
        <xdr:cNvSpPr txBox="1"/>
      </xdr:nvSpPr>
      <xdr:spPr>
        <a:xfrm>
          <a:off x="14325111" y="13386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25355</xdr:rowOff>
    </xdr:from>
    <xdr:to>
      <xdr:col>71</xdr:col>
      <xdr:colOff>177800</xdr:colOff>
      <xdr:row>77</xdr:row>
      <xdr:rowOff>71951</xdr:rowOff>
    </xdr:to>
    <xdr:cxnSp macro="">
      <xdr:nvCxnSpPr>
        <xdr:cNvPr id="628" name="直線コネクタ 627"/>
        <xdr:cNvCxnSpPr/>
      </xdr:nvCxnSpPr>
      <xdr:spPr>
        <a:xfrm>
          <a:off x="12814300" y="13227005"/>
          <a:ext cx="889000" cy="46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93349</xdr:rowOff>
    </xdr:from>
    <xdr:to>
      <xdr:col>72</xdr:col>
      <xdr:colOff>38100</xdr:colOff>
      <xdr:row>78</xdr:row>
      <xdr:rowOff>23499</xdr:rowOff>
    </xdr:to>
    <xdr:sp macro="" textlink="">
      <xdr:nvSpPr>
        <xdr:cNvPr id="629" name="フローチャート: 判断 628"/>
        <xdr:cNvSpPr/>
      </xdr:nvSpPr>
      <xdr:spPr>
        <a:xfrm>
          <a:off x="13652500" y="13294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14626</xdr:rowOff>
    </xdr:from>
    <xdr:ext cx="534377" cy="259045"/>
    <xdr:sp macro="" textlink="">
      <xdr:nvSpPr>
        <xdr:cNvPr id="630" name="テキスト ボックス 629"/>
        <xdr:cNvSpPr txBox="1"/>
      </xdr:nvSpPr>
      <xdr:spPr>
        <a:xfrm>
          <a:off x="13436111" y="13387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94645</xdr:rowOff>
    </xdr:from>
    <xdr:to>
      <xdr:col>67</xdr:col>
      <xdr:colOff>101600</xdr:colOff>
      <xdr:row>78</xdr:row>
      <xdr:rowOff>24795</xdr:rowOff>
    </xdr:to>
    <xdr:sp macro="" textlink="">
      <xdr:nvSpPr>
        <xdr:cNvPr id="631" name="フローチャート: 判断 630"/>
        <xdr:cNvSpPr/>
      </xdr:nvSpPr>
      <xdr:spPr>
        <a:xfrm>
          <a:off x="12763500" y="13296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15922</xdr:rowOff>
    </xdr:from>
    <xdr:ext cx="534377" cy="259045"/>
    <xdr:sp macro="" textlink="">
      <xdr:nvSpPr>
        <xdr:cNvPr id="632" name="テキスト ボックス 631"/>
        <xdr:cNvSpPr txBox="1"/>
      </xdr:nvSpPr>
      <xdr:spPr>
        <a:xfrm>
          <a:off x="12547111" y="13389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3" name="テキスト ボックス 63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4" name="テキスト ボックス 63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5" name="テキスト ボックス 63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6" name="テキスト ボックス 63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7" name="テキスト ボックス 63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169390</xdr:rowOff>
    </xdr:from>
    <xdr:to>
      <xdr:col>85</xdr:col>
      <xdr:colOff>177800</xdr:colOff>
      <xdr:row>77</xdr:row>
      <xdr:rowOff>99540</xdr:rowOff>
    </xdr:to>
    <xdr:sp macro="" textlink="">
      <xdr:nvSpPr>
        <xdr:cNvPr id="638" name="楕円 637"/>
        <xdr:cNvSpPr/>
      </xdr:nvSpPr>
      <xdr:spPr>
        <a:xfrm>
          <a:off x="16268700" y="13199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147817</xdr:rowOff>
    </xdr:from>
    <xdr:ext cx="534377" cy="259045"/>
    <xdr:sp macro="" textlink="">
      <xdr:nvSpPr>
        <xdr:cNvPr id="639" name="公債費該当値テキスト"/>
        <xdr:cNvSpPr txBox="1"/>
      </xdr:nvSpPr>
      <xdr:spPr>
        <a:xfrm>
          <a:off x="16370300" y="13178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5645</xdr:rowOff>
    </xdr:from>
    <xdr:to>
      <xdr:col>81</xdr:col>
      <xdr:colOff>101600</xdr:colOff>
      <xdr:row>77</xdr:row>
      <xdr:rowOff>107245</xdr:rowOff>
    </xdr:to>
    <xdr:sp macro="" textlink="">
      <xdr:nvSpPr>
        <xdr:cNvPr id="640" name="楕円 639"/>
        <xdr:cNvSpPr/>
      </xdr:nvSpPr>
      <xdr:spPr>
        <a:xfrm>
          <a:off x="15430500" y="13207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123772</xdr:rowOff>
    </xdr:from>
    <xdr:ext cx="534377" cy="259045"/>
    <xdr:sp macro="" textlink="">
      <xdr:nvSpPr>
        <xdr:cNvPr id="641" name="テキスト ボックス 640"/>
        <xdr:cNvSpPr txBox="1"/>
      </xdr:nvSpPr>
      <xdr:spPr>
        <a:xfrm>
          <a:off x="15214111" y="12982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16853</xdr:rowOff>
    </xdr:from>
    <xdr:to>
      <xdr:col>76</xdr:col>
      <xdr:colOff>165100</xdr:colOff>
      <xdr:row>77</xdr:row>
      <xdr:rowOff>118453</xdr:rowOff>
    </xdr:to>
    <xdr:sp macro="" textlink="">
      <xdr:nvSpPr>
        <xdr:cNvPr id="642" name="楕円 641"/>
        <xdr:cNvSpPr/>
      </xdr:nvSpPr>
      <xdr:spPr>
        <a:xfrm>
          <a:off x="14541500" y="13218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134980</xdr:rowOff>
    </xdr:from>
    <xdr:ext cx="534377" cy="259045"/>
    <xdr:sp macro="" textlink="">
      <xdr:nvSpPr>
        <xdr:cNvPr id="643" name="テキスト ボックス 642"/>
        <xdr:cNvSpPr txBox="1"/>
      </xdr:nvSpPr>
      <xdr:spPr>
        <a:xfrm>
          <a:off x="14325111" y="12993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21151</xdr:rowOff>
    </xdr:from>
    <xdr:to>
      <xdr:col>72</xdr:col>
      <xdr:colOff>38100</xdr:colOff>
      <xdr:row>77</xdr:row>
      <xdr:rowOff>122751</xdr:rowOff>
    </xdr:to>
    <xdr:sp macro="" textlink="">
      <xdr:nvSpPr>
        <xdr:cNvPr id="644" name="楕円 643"/>
        <xdr:cNvSpPr/>
      </xdr:nvSpPr>
      <xdr:spPr>
        <a:xfrm>
          <a:off x="13652500" y="13222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139278</xdr:rowOff>
    </xdr:from>
    <xdr:ext cx="534377" cy="259045"/>
    <xdr:sp macro="" textlink="">
      <xdr:nvSpPr>
        <xdr:cNvPr id="645" name="テキスト ボックス 644"/>
        <xdr:cNvSpPr txBox="1"/>
      </xdr:nvSpPr>
      <xdr:spPr>
        <a:xfrm>
          <a:off x="13436111" y="12998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146005</xdr:rowOff>
    </xdr:from>
    <xdr:to>
      <xdr:col>67</xdr:col>
      <xdr:colOff>101600</xdr:colOff>
      <xdr:row>77</xdr:row>
      <xdr:rowOff>76155</xdr:rowOff>
    </xdr:to>
    <xdr:sp macro="" textlink="">
      <xdr:nvSpPr>
        <xdr:cNvPr id="646" name="楕円 645"/>
        <xdr:cNvSpPr/>
      </xdr:nvSpPr>
      <xdr:spPr>
        <a:xfrm>
          <a:off x="12763500" y="13176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92681</xdr:rowOff>
    </xdr:from>
    <xdr:ext cx="534377" cy="259045"/>
    <xdr:sp macro="" textlink="">
      <xdr:nvSpPr>
        <xdr:cNvPr id="647" name="テキスト ボックス 646"/>
        <xdr:cNvSpPr txBox="1"/>
      </xdr:nvSpPr>
      <xdr:spPr>
        <a:xfrm>
          <a:off x="12547111" y="12951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8" name="正方形/長方形 64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9" name="正方形/長方形 648"/>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0" name="正方形/長方形 649"/>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1" name="正方形/長方形 650"/>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2" name="正方形/長方形 651"/>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3" name="正方形/長方形 652"/>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4" name="正方形/長方形 653"/>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5" name="正方形/長方形 65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6" name="テキスト ボックス 65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7" name="直線コネクタ 65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58" name="直線コネクタ 657"/>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59" name="テキスト ボックス 658"/>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60" name="直線コネクタ 659"/>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61" name="テキスト ボックス 660"/>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62" name="直線コネクタ 661"/>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63" name="テキスト ボックス 662"/>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64" name="直線コネクタ 663"/>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65" name="テキスト ボックス 664"/>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66" name="直線コネクタ 665"/>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67" name="テキスト ボックス 666"/>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68" name="直線コネクタ 667"/>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69" name="テキスト ボックス 668"/>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0" name="直線コネクタ 66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1" name="テキスト ボックス 670"/>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2"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135313</xdr:rowOff>
    </xdr:from>
    <xdr:to>
      <xdr:col>85</xdr:col>
      <xdr:colOff>126364</xdr:colOff>
      <xdr:row>99</xdr:row>
      <xdr:rowOff>97518</xdr:rowOff>
    </xdr:to>
    <xdr:cxnSp macro="">
      <xdr:nvCxnSpPr>
        <xdr:cNvPr id="673" name="直線コネクタ 672"/>
        <xdr:cNvCxnSpPr/>
      </xdr:nvCxnSpPr>
      <xdr:spPr>
        <a:xfrm flipV="1">
          <a:off x="16317595" y="15565813"/>
          <a:ext cx="1269" cy="15052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101345</xdr:rowOff>
    </xdr:from>
    <xdr:ext cx="378565" cy="259045"/>
    <xdr:sp macro="" textlink="">
      <xdr:nvSpPr>
        <xdr:cNvPr id="674" name="積立金最小値テキスト"/>
        <xdr:cNvSpPr txBox="1"/>
      </xdr:nvSpPr>
      <xdr:spPr>
        <a:xfrm>
          <a:off x="16370300" y="170748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97518</xdr:rowOff>
    </xdr:from>
    <xdr:to>
      <xdr:col>86</xdr:col>
      <xdr:colOff>25400</xdr:colOff>
      <xdr:row>99</xdr:row>
      <xdr:rowOff>97518</xdr:rowOff>
    </xdr:to>
    <xdr:cxnSp macro="">
      <xdr:nvCxnSpPr>
        <xdr:cNvPr id="675" name="直線コネクタ 674"/>
        <xdr:cNvCxnSpPr/>
      </xdr:nvCxnSpPr>
      <xdr:spPr>
        <a:xfrm>
          <a:off x="16230600" y="170710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81990</xdr:rowOff>
    </xdr:from>
    <xdr:ext cx="599010" cy="259045"/>
    <xdr:sp macro="" textlink="">
      <xdr:nvSpPr>
        <xdr:cNvPr id="676" name="積立金最大値テキスト"/>
        <xdr:cNvSpPr txBox="1"/>
      </xdr:nvSpPr>
      <xdr:spPr>
        <a:xfrm>
          <a:off x="16370300" y="153410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138,403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135313</xdr:rowOff>
    </xdr:from>
    <xdr:to>
      <xdr:col>86</xdr:col>
      <xdr:colOff>25400</xdr:colOff>
      <xdr:row>90</xdr:row>
      <xdr:rowOff>135313</xdr:rowOff>
    </xdr:to>
    <xdr:cxnSp macro="">
      <xdr:nvCxnSpPr>
        <xdr:cNvPr id="677" name="直線コネクタ 676"/>
        <xdr:cNvCxnSpPr/>
      </xdr:nvCxnSpPr>
      <xdr:spPr>
        <a:xfrm>
          <a:off x="16230600" y="155658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94</xdr:row>
      <xdr:rowOff>78392</xdr:rowOff>
    </xdr:from>
    <xdr:to>
      <xdr:col>85</xdr:col>
      <xdr:colOff>127000</xdr:colOff>
      <xdr:row>95</xdr:row>
      <xdr:rowOff>10454</xdr:rowOff>
    </xdr:to>
    <xdr:cxnSp macro="">
      <xdr:nvCxnSpPr>
        <xdr:cNvPr id="678" name="直線コネクタ 677"/>
        <xdr:cNvCxnSpPr/>
      </xdr:nvCxnSpPr>
      <xdr:spPr>
        <a:xfrm flipV="1">
          <a:off x="15481300" y="16194692"/>
          <a:ext cx="838200" cy="103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22141</xdr:rowOff>
    </xdr:from>
    <xdr:ext cx="534377" cy="259045"/>
    <xdr:sp macro="" textlink="">
      <xdr:nvSpPr>
        <xdr:cNvPr id="679" name="積立金平均値テキスト"/>
        <xdr:cNvSpPr txBox="1"/>
      </xdr:nvSpPr>
      <xdr:spPr>
        <a:xfrm>
          <a:off x="16370300" y="166527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43714</xdr:rowOff>
    </xdr:from>
    <xdr:to>
      <xdr:col>85</xdr:col>
      <xdr:colOff>177800</xdr:colOff>
      <xdr:row>97</xdr:row>
      <xdr:rowOff>145314</xdr:rowOff>
    </xdr:to>
    <xdr:sp macro="" textlink="">
      <xdr:nvSpPr>
        <xdr:cNvPr id="680" name="フローチャート: 判断 679"/>
        <xdr:cNvSpPr/>
      </xdr:nvSpPr>
      <xdr:spPr>
        <a:xfrm>
          <a:off x="16268700" y="16674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10454</xdr:rowOff>
    </xdr:from>
    <xdr:to>
      <xdr:col>81</xdr:col>
      <xdr:colOff>50800</xdr:colOff>
      <xdr:row>95</xdr:row>
      <xdr:rowOff>11347</xdr:rowOff>
    </xdr:to>
    <xdr:cxnSp macro="">
      <xdr:nvCxnSpPr>
        <xdr:cNvPr id="681" name="直線コネクタ 680"/>
        <xdr:cNvCxnSpPr/>
      </xdr:nvCxnSpPr>
      <xdr:spPr>
        <a:xfrm flipV="1">
          <a:off x="14592300" y="16298204"/>
          <a:ext cx="889000" cy="8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84469</xdr:rowOff>
    </xdr:from>
    <xdr:to>
      <xdr:col>81</xdr:col>
      <xdr:colOff>101600</xdr:colOff>
      <xdr:row>99</xdr:row>
      <xdr:rowOff>14619</xdr:rowOff>
    </xdr:to>
    <xdr:sp macro="" textlink="">
      <xdr:nvSpPr>
        <xdr:cNvPr id="682" name="フローチャート: 判断 681"/>
        <xdr:cNvSpPr/>
      </xdr:nvSpPr>
      <xdr:spPr>
        <a:xfrm>
          <a:off x="15430500" y="16886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5746</xdr:rowOff>
    </xdr:from>
    <xdr:ext cx="534377" cy="259045"/>
    <xdr:sp macro="" textlink="">
      <xdr:nvSpPr>
        <xdr:cNvPr id="683" name="テキスト ボックス 682"/>
        <xdr:cNvSpPr txBox="1"/>
      </xdr:nvSpPr>
      <xdr:spPr>
        <a:xfrm>
          <a:off x="15214111" y="16979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11347</xdr:rowOff>
    </xdr:from>
    <xdr:to>
      <xdr:col>76</xdr:col>
      <xdr:colOff>114300</xdr:colOff>
      <xdr:row>95</xdr:row>
      <xdr:rowOff>90094</xdr:rowOff>
    </xdr:to>
    <xdr:cxnSp macro="">
      <xdr:nvCxnSpPr>
        <xdr:cNvPr id="684" name="直線コネクタ 683"/>
        <xdr:cNvCxnSpPr/>
      </xdr:nvCxnSpPr>
      <xdr:spPr>
        <a:xfrm flipV="1">
          <a:off x="13703300" y="16299097"/>
          <a:ext cx="889000" cy="78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168714</xdr:rowOff>
    </xdr:from>
    <xdr:to>
      <xdr:col>76</xdr:col>
      <xdr:colOff>165100</xdr:colOff>
      <xdr:row>98</xdr:row>
      <xdr:rowOff>98864</xdr:rowOff>
    </xdr:to>
    <xdr:sp macro="" textlink="">
      <xdr:nvSpPr>
        <xdr:cNvPr id="685" name="フローチャート: 判断 684"/>
        <xdr:cNvSpPr/>
      </xdr:nvSpPr>
      <xdr:spPr>
        <a:xfrm>
          <a:off x="14541500" y="16799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89991</xdr:rowOff>
    </xdr:from>
    <xdr:ext cx="534377" cy="259045"/>
    <xdr:sp macro="" textlink="">
      <xdr:nvSpPr>
        <xdr:cNvPr id="686" name="テキスト ボックス 685"/>
        <xdr:cNvSpPr txBox="1"/>
      </xdr:nvSpPr>
      <xdr:spPr>
        <a:xfrm>
          <a:off x="14325111" y="16892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90094</xdr:rowOff>
    </xdr:from>
    <xdr:to>
      <xdr:col>71</xdr:col>
      <xdr:colOff>177800</xdr:colOff>
      <xdr:row>95</xdr:row>
      <xdr:rowOff>149323</xdr:rowOff>
    </xdr:to>
    <xdr:cxnSp macro="">
      <xdr:nvCxnSpPr>
        <xdr:cNvPr id="687" name="直線コネクタ 686"/>
        <xdr:cNvCxnSpPr/>
      </xdr:nvCxnSpPr>
      <xdr:spPr>
        <a:xfrm flipV="1">
          <a:off x="12814300" y="16377844"/>
          <a:ext cx="889000" cy="59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43822</xdr:rowOff>
    </xdr:from>
    <xdr:to>
      <xdr:col>72</xdr:col>
      <xdr:colOff>38100</xdr:colOff>
      <xdr:row>98</xdr:row>
      <xdr:rowOff>145422</xdr:rowOff>
    </xdr:to>
    <xdr:sp macro="" textlink="">
      <xdr:nvSpPr>
        <xdr:cNvPr id="688" name="フローチャート: 判断 687"/>
        <xdr:cNvSpPr/>
      </xdr:nvSpPr>
      <xdr:spPr>
        <a:xfrm>
          <a:off x="13652500" y="16845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136549</xdr:rowOff>
    </xdr:from>
    <xdr:ext cx="534377" cy="259045"/>
    <xdr:sp macro="" textlink="">
      <xdr:nvSpPr>
        <xdr:cNvPr id="689" name="テキスト ボックス 688"/>
        <xdr:cNvSpPr txBox="1"/>
      </xdr:nvSpPr>
      <xdr:spPr>
        <a:xfrm>
          <a:off x="13436111" y="16938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66672</xdr:rowOff>
    </xdr:from>
    <xdr:to>
      <xdr:col>67</xdr:col>
      <xdr:colOff>101600</xdr:colOff>
      <xdr:row>98</xdr:row>
      <xdr:rowOff>168272</xdr:rowOff>
    </xdr:to>
    <xdr:sp macro="" textlink="">
      <xdr:nvSpPr>
        <xdr:cNvPr id="690" name="フローチャート: 判断 689"/>
        <xdr:cNvSpPr/>
      </xdr:nvSpPr>
      <xdr:spPr>
        <a:xfrm>
          <a:off x="12763500" y="16868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159399</xdr:rowOff>
    </xdr:from>
    <xdr:ext cx="534377" cy="259045"/>
    <xdr:sp macro="" textlink="">
      <xdr:nvSpPr>
        <xdr:cNvPr id="691" name="テキスト ボックス 690"/>
        <xdr:cNvSpPr txBox="1"/>
      </xdr:nvSpPr>
      <xdr:spPr>
        <a:xfrm>
          <a:off x="12547111" y="16961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2" name="テキスト ボックス 69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3" name="テキスト ボックス 69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4" name="テキスト ボックス 69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5" name="テキスト ボックス 69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6" name="テキスト ボックス 69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27592</xdr:rowOff>
    </xdr:from>
    <xdr:to>
      <xdr:col>85</xdr:col>
      <xdr:colOff>177800</xdr:colOff>
      <xdr:row>94</xdr:row>
      <xdr:rowOff>129192</xdr:rowOff>
    </xdr:to>
    <xdr:sp macro="" textlink="">
      <xdr:nvSpPr>
        <xdr:cNvPr id="697" name="楕円 696"/>
        <xdr:cNvSpPr/>
      </xdr:nvSpPr>
      <xdr:spPr>
        <a:xfrm>
          <a:off x="16268700" y="16143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93</xdr:row>
      <xdr:rowOff>50469</xdr:rowOff>
    </xdr:from>
    <xdr:ext cx="534377" cy="259045"/>
    <xdr:sp macro="" textlink="">
      <xdr:nvSpPr>
        <xdr:cNvPr id="698" name="積立金該当値テキスト"/>
        <xdr:cNvSpPr txBox="1"/>
      </xdr:nvSpPr>
      <xdr:spPr>
        <a:xfrm>
          <a:off x="16370300" y="15995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94</xdr:row>
      <xdr:rowOff>131104</xdr:rowOff>
    </xdr:from>
    <xdr:to>
      <xdr:col>81</xdr:col>
      <xdr:colOff>101600</xdr:colOff>
      <xdr:row>95</xdr:row>
      <xdr:rowOff>61254</xdr:rowOff>
    </xdr:to>
    <xdr:sp macro="" textlink="">
      <xdr:nvSpPr>
        <xdr:cNvPr id="699" name="楕円 698"/>
        <xdr:cNvSpPr/>
      </xdr:nvSpPr>
      <xdr:spPr>
        <a:xfrm>
          <a:off x="15430500" y="16247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77781</xdr:rowOff>
    </xdr:from>
    <xdr:ext cx="534377" cy="259045"/>
    <xdr:sp macro="" textlink="">
      <xdr:nvSpPr>
        <xdr:cNvPr id="700" name="テキスト ボックス 699"/>
        <xdr:cNvSpPr txBox="1"/>
      </xdr:nvSpPr>
      <xdr:spPr>
        <a:xfrm>
          <a:off x="15214111" y="16022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94</xdr:row>
      <xdr:rowOff>131997</xdr:rowOff>
    </xdr:from>
    <xdr:to>
      <xdr:col>76</xdr:col>
      <xdr:colOff>165100</xdr:colOff>
      <xdr:row>95</xdr:row>
      <xdr:rowOff>62147</xdr:rowOff>
    </xdr:to>
    <xdr:sp macro="" textlink="">
      <xdr:nvSpPr>
        <xdr:cNvPr id="701" name="楕円 700"/>
        <xdr:cNvSpPr/>
      </xdr:nvSpPr>
      <xdr:spPr>
        <a:xfrm>
          <a:off x="14541500" y="16248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78674</xdr:rowOff>
    </xdr:from>
    <xdr:ext cx="534377" cy="259045"/>
    <xdr:sp macro="" textlink="">
      <xdr:nvSpPr>
        <xdr:cNvPr id="702" name="テキスト ボックス 701"/>
        <xdr:cNvSpPr txBox="1"/>
      </xdr:nvSpPr>
      <xdr:spPr>
        <a:xfrm>
          <a:off x="14325111" y="16023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39294</xdr:rowOff>
    </xdr:from>
    <xdr:to>
      <xdr:col>72</xdr:col>
      <xdr:colOff>38100</xdr:colOff>
      <xdr:row>95</xdr:row>
      <xdr:rowOff>140894</xdr:rowOff>
    </xdr:to>
    <xdr:sp macro="" textlink="">
      <xdr:nvSpPr>
        <xdr:cNvPr id="703" name="楕円 702"/>
        <xdr:cNvSpPr/>
      </xdr:nvSpPr>
      <xdr:spPr>
        <a:xfrm>
          <a:off x="13652500" y="16327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157421</xdr:rowOff>
    </xdr:from>
    <xdr:ext cx="534377" cy="259045"/>
    <xdr:sp macro="" textlink="">
      <xdr:nvSpPr>
        <xdr:cNvPr id="704" name="テキスト ボックス 703"/>
        <xdr:cNvSpPr txBox="1"/>
      </xdr:nvSpPr>
      <xdr:spPr>
        <a:xfrm>
          <a:off x="13436111" y="16102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98523</xdr:rowOff>
    </xdr:from>
    <xdr:to>
      <xdr:col>67</xdr:col>
      <xdr:colOff>101600</xdr:colOff>
      <xdr:row>96</xdr:row>
      <xdr:rowOff>28673</xdr:rowOff>
    </xdr:to>
    <xdr:sp macro="" textlink="">
      <xdr:nvSpPr>
        <xdr:cNvPr id="705" name="楕円 704"/>
        <xdr:cNvSpPr/>
      </xdr:nvSpPr>
      <xdr:spPr>
        <a:xfrm>
          <a:off x="12763500" y="16386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45200</xdr:rowOff>
    </xdr:from>
    <xdr:ext cx="534377" cy="259045"/>
    <xdr:sp macro="" textlink="">
      <xdr:nvSpPr>
        <xdr:cNvPr id="706" name="テキスト ボックス 705"/>
        <xdr:cNvSpPr txBox="1"/>
      </xdr:nvSpPr>
      <xdr:spPr>
        <a:xfrm>
          <a:off x="12547111" y="16161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7" name="正方形/長方形 70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8" name="正方形/長方形 70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9" name="正方形/長方形 70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0" name="正方形/長方形 70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1" name="正方形/長方形 71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2" name="正方形/長方形 71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3" name="正方形/長方形 71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4" name="正方形/長方形 71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5" name="テキスト ボックス 71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6" name="直線コネクタ 71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7" name="直線コネクタ 716"/>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8" name="テキスト ボックス 717"/>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9" name="直線コネクタ 718"/>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0" name="テキスト ボックス 719"/>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1" name="直線コネクタ 720"/>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2" name="テキスト ボックス 721"/>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3" name="直線コネクタ 722"/>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4" name="テキスト ボックス 723"/>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5" name="直線コネクタ 724"/>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6" name="テキスト ボックス 725"/>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7" name="直線コネクタ 72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8" name="テキスト ボックス 727"/>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9"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82398</xdr:rowOff>
    </xdr:from>
    <xdr:to>
      <xdr:col>116</xdr:col>
      <xdr:colOff>62864</xdr:colOff>
      <xdr:row>39</xdr:row>
      <xdr:rowOff>44450</xdr:rowOff>
    </xdr:to>
    <xdr:cxnSp macro="">
      <xdr:nvCxnSpPr>
        <xdr:cNvPr id="730" name="直線コネクタ 729"/>
        <xdr:cNvCxnSpPr/>
      </xdr:nvCxnSpPr>
      <xdr:spPr>
        <a:xfrm flipV="1">
          <a:off x="22159595" y="5397348"/>
          <a:ext cx="1269" cy="13336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1"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2" name="直線コネクタ 731"/>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29075</xdr:rowOff>
    </xdr:from>
    <xdr:ext cx="534377" cy="259045"/>
    <xdr:sp macro="" textlink="">
      <xdr:nvSpPr>
        <xdr:cNvPr id="733" name="投資及び出資金最大値テキスト"/>
        <xdr:cNvSpPr txBox="1"/>
      </xdr:nvSpPr>
      <xdr:spPr>
        <a:xfrm>
          <a:off x="22212300" y="5172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17,502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82398</xdr:rowOff>
    </xdr:from>
    <xdr:to>
      <xdr:col>116</xdr:col>
      <xdr:colOff>152400</xdr:colOff>
      <xdr:row>31</xdr:row>
      <xdr:rowOff>82398</xdr:rowOff>
    </xdr:to>
    <xdr:cxnSp macro="">
      <xdr:nvCxnSpPr>
        <xdr:cNvPr id="734" name="直線コネクタ 733"/>
        <xdr:cNvCxnSpPr/>
      </xdr:nvCxnSpPr>
      <xdr:spPr>
        <a:xfrm>
          <a:off x="22072600" y="53973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5" name="直線コネクタ 734"/>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53636</xdr:rowOff>
    </xdr:from>
    <xdr:ext cx="469744" cy="259045"/>
    <xdr:sp macro="" textlink="">
      <xdr:nvSpPr>
        <xdr:cNvPr id="736" name="投資及び出資金平均値テキスト"/>
        <xdr:cNvSpPr txBox="1"/>
      </xdr:nvSpPr>
      <xdr:spPr>
        <a:xfrm>
          <a:off x="22212300" y="639728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30759</xdr:rowOff>
    </xdr:from>
    <xdr:to>
      <xdr:col>116</xdr:col>
      <xdr:colOff>114300</xdr:colOff>
      <xdr:row>38</xdr:row>
      <xdr:rowOff>132359</xdr:rowOff>
    </xdr:to>
    <xdr:sp macro="" textlink="">
      <xdr:nvSpPr>
        <xdr:cNvPr id="737" name="フローチャート: 判断 736"/>
        <xdr:cNvSpPr/>
      </xdr:nvSpPr>
      <xdr:spPr>
        <a:xfrm>
          <a:off x="22110700" y="6545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38" name="直線コネクタ 737"/>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49657</xdr:rowOff>
    </xdr:from>
    <xdr:to>
      <xdr:col>112</xdr:col>
      <xdr:colOff>38100</xdr:colOff>
      <xdr:row>38</xdr:row>
      <xdr:rowOff>151257</xdr:rowOff>
    </xdr:to>
    <xdr:sp macro="" textlink="">
      <xdr:nvSpPr>
        <xdr:cNvPr id="739" name="フローチャート: 判断 738"/>
        <xdr:cNvSpPr/>
      </xdr:nvSpPr>
      <xdr:spPr>
        <a:xfrm>
          <a:off x="21272500" y="6564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167784</xdr:rowOff>
    </xdr:from>
    <xdr:ext cx="469744" cy="259045"/>
    <xdr:sp macro="" textlink="">
      <xdr:nvSpPr>
        <xdr:cNvPr id="740" name="テキスト ボックス 739"/>
        <xdr:cNvSpPr txBox="1"/>
      </xdr:nvSpPr>
      <xdr:spPr>
        <a:xfrm>
          <a:off x="21088428" y="6339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1" name="直線コネクタ 740"/>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78004</xdr:rowOff>
    </xdr:from>
    <xdr:to>
      <xdr:col>107</xdr:col>
      <xdr:colOff>101600</xdr:colOff>
      <xdr:row>39</xdr:row>
      <xdr:rowOff>8154</xdr:rowOff>
    </xdr:to>
    <xdr:sp macro="" textlink="">
      <xdr:nvSpPr>
        <xdr:cNvPr id="742" name="フローチャート: 判断 741"/>
        <xdr:cNvSpPr/>
      </xdr:nvSpPr>
      <xdr:spPr>
        <a:xfrm>
          <a:off x="20383500" y="6593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24680</xdr:rowOff>
    </xdr:from>
    <xdr:ext cx="469744" cy="259045"/>
    <xdr:sp macro="" textlink="">
      <xdr:nvSpPr>
        <xdr:cNvPr id="743" name="テキスト ボックス 742"/>
        <xdr:cNvSpPr txBox="1"/>
      </xdr:nvSpPr>
      <xdr:spPr>
        <a:xfrm>
          <a:off x="20199428" y="63683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4" name="直線コネクタ 743"/>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83033</xdr:rowOff>
    </xdr:from>
    <xdr:to>
      <xdr:col>102</xdr:col>
      <xdr:colOff>165100</xdr:colOff>
      <xdr:row>39</xdr:row>
      <xdr:rowOff>13183</xdr:rowOff>
    </xdr:to>
    <xdr:sp macro="" textlink="">
      <xdr:nvSpPr>
        <xdr:cNvPr id="745" name="フローチャート: 判断 744"/>
        <xdr:cNvSpPr/>
      </xdr:nvSpPr>
      <xdr:spPr>
        <a:xfrm>
          <a:off x="19494500" y="6598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29710</xdr:rowOff>
    </xdr:from>
    <xdr:ext cx="469744" cy="259045"/>
    <xdr:sp macro="" textlink="">
      <xdr:nvSpPr>
        <xdr:cNvPr id="746" name="テキスト ボックス 745"/>
        <xdr:cNvSpPr txBox="1"/>
      </xdr:nvSpPr>
      <xdr:spPr>
        <a:xfrm>
          <a:off x="19310428" y="63733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98730</xdr:rowOff>
    </xdr:from>
    <xdr:to>
      <xdr:col>98</xdr:col>
      <xdr:colOff>38100</xdr:colOff>
      <xdr:row>39</xdr:row>
      <xdr:rowOff>28880</xdr:rowOff>
    </xdr:to>
    <xdr:sp macro="" textlink="">
      <xdr:nvSpPr>
        <xdr:cNvPr id="747" name="フローチャート: 判断 746"/>
        <xdr:cNvSpPr/>
      </xdr:nvSpPr>
      <xdr:spPr>
        <a:xfrm>
          <a:off x="18605500" y="6613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45407</xdr:rowOff>
    </xdr:from>
    <xdr:ext cx="378565" cy="259045"/>
    <xdr:sp macro="" textlink="">
      <xdr:nvSpPr>
        <xdr:cNvPr id="748" name="テキスト ボックス 747"/>
        <xdr:cNvSpPr txBox="1"/>
      </xdr:nvSpPr>
      <xdr:spPr>
        <a:xfrm>
          <a:off x="18467017" y="63890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9" name="テキスト ボックス 74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0" name="テキスト ボックス 74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1" name="テキスト ボックス 75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2" name="テキスト ボックス 75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3" name="テキスト ボックス 75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4" name="楕円 753"/>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55" name="投資及び出資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56" name="楕円 755"/>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57" name="テキスト ボックス 756"/>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58" name="楕円 757"/>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59" name="テキスト ボックス 758"/>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0" name="楕円 759"/>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1" name="テキスト ボックス 760"/>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2" name="楕円 761"/>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3" name="テキスト ボックス 762"/>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4" name="正方形/長方形 76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5" name="正方形/長方形 76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6" name="正方形/長方形 76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7" name="正方形/長方形 76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8" name="正方形/長方形 76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9" name="正方形/長方形 76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0" name="正方形/長方形 76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1" name="正方形/長方形 77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2" name="テキスト ボックス 77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3" name="直線コネクタ 77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4" name="直線コネクタ 773"/>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5" name="テキスト ボックス 774"/>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6" name="直線コネクタ 775"/>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77" name="テキスト ボックス 776"/>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8" name="直線コネクタ 777"/>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79" name="テキスト ボックス 778"/>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0" name="直線コネクタ 779"/>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1" name="テキスト ボックス 780"/>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2" name="直線コネクタ 781"/>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3" name="テキスト ボックス 782"/>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4" name="直線コネクタ 783"/>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5" name="テキスト ボックス 784"/>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6"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122174</xdr:rowOff>
    </xdr:from>
    <xdr:to>
      <xdr:col>116</xdr:col>
      <xdr:colOff>62864</xdr:colOff>
      <xdr:row>59</xdr:row>
      <xdr:rowOff>44450</xdr:rowOff>
    </xdr:to>
    <xdr:cxnSp macro="">
      <xdr:nvCxnSpPr>
        <xdr:cNvPr id="787" name="直線コネクタ 786"/>
        <xdr:cNvCxnSpPr/>
      </xdr:nvCxnSpPr>
      <xdr:spPr>
        <a:xfrm flipV="1">
          <a:off x="22159595" y="8694674"/>
          <a:ext cx="1269" cy="14653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88"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89" name="直線コネクタ 788"/>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68851</xdr:rowOff>
    </xdr:from>
    <xdr:ext cx="534377" cy="259045"/>
    <xdr:sp macro="" textlink="">
      <xdr:nvSpPr>
        <xdr:cNvPr id="790" name="貸付金最大値テキスト"/>
        <xdr:cNvSpPr txBox="1"/>
      </xdr:nvSpPr>
      <xdr:spPr>
        <a:xfrm>
          <a:off x="22212300" y="8469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76,920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122174</xdr:rowOff>
    </xdr:from>
    <xdr:to>
      <xdr:col>116</xdr:col>
      <xdr:colOff>152400</xdr:colOff>
      <xdr:row>50</xdr:row>
      <xdr:rowOff>122174</xdr:rowOff>
    </xdr:to>
    <xdr:cxnSp macro="">
      <xdr:nvCxnSpPr>
        <xdr:cNvPr id="791" name="直線コネクタ 790"/>
        <xdr:cNvCxnSpPr/>
      </xdr:nvCxnSpPr>
      <xdr:spPr>
        <a:xfrm>
          <a:off x="22072600" y="86946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124079</xdr:rowOff>
    </xdr:from>
    <xdr:to>
      <xdr:col>116</xdr:col>
      <xdr:colOff>63500</xdr:colOff>
      <xdr:row>58</xdr:row>
      <xdr:rowOff>125508</xdr:rowOff>
    </xdr:to>
    <xdr:cxnSp macro="">
      <xdr:nvCxnSpPr>
        <xdr:cNvPr id="792" name="直線コネクタ 791"/>
        <xdr:cNvCxnSpPr/>
      </xdr:nvCxnSpPr>
      <xdr:spPr>
        <a:xfrm flipV="1">
          <a:off x="21323300" y="10068179"/>
          <a:ext cx="838200" cy="1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75309</xdr:rowOff>
    </xdr:from>
    <xdr:ext cx="469744" cy="259045"/>
    <xdr:sp macro="" textlink="">
      <xdr:nvSpPr>
        <xdr:cNvPr id="793" name="貸付金平均値テキスト"/>
        <xdr:cNvSpPr txBox="1"/>
      </xdr:nvSpPr>
      <xdr:spPr>
        <a:xfrm>
          <a:off x="22212300" y="1001940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96882</xdr:rowOff>
    </xdr:from>
    <xdr:to>
      <xdr:col>116</xdr:col>
      <xdr:colOff>114300</xdr:colOff>
      <xdr:row>59</xdr:row>
      <xdr:rowOff>27032</xdr:rowOff>
    </xdr:to>
    <xdr:sp macro="" textlink="">
      <xdr:nvSpPr>
        <xdr:cNvPr id="794" name="フローチャート: 判断 793"/>
        <xdr:cNvSpPr/>
      </xdr:nvSpPr>
      <xdr:spPr>
        <a:xfrm>
          <a:off x="22110700" y="10040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125508</xdr:rowOff>
    </xdr:from>
    <xdr:to>
      <xdr:col>111</xdr:col>
      <xdr:colOff>177800</xdr:colOff>
      <xdr:row>58</xdr:row>
      <xdr:rowOff>126765</xdr:rowOff>
    </xdr:to>
    <xdr:cxnSp macro="">
      <xdr:nvCxnSpPr>
        <xdr:cNvPr id="795" name="直線コネクタ 794"/>
        <xdr:cNvCxnSpPr/>
      </xdr:nvCxnSpPr>
      <xdr:spPr>
        <a:xfrm flipV="1">
          <a:off x="20434300" y="10069608"/>
          <a:ext cx="889000" cy="1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139478</xdr:rowOff>
    </xdr:from>
    <xdr:to>
      <xdr:col>112</xdr:col>
      <xdr:colOff>38100</xdr:colOff>
      <xdr:row>59</xdr:row>
      <xdr:rowOff>69628</xdr:rowOff>
    </xdr:to>
    <xdr:sp macro="" textlink="">
      <xdr:nvSpPr>
        <xdr:cNvPr id="796" name="フローチャート: 判断 795"/>
        <xdr:cNvSpPr/>
      </xdr:nvSpPr>
      <xdr:spPr>
        <a:xfrm>
          <a:off x="21272500" y="10083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60755</xdr:rowOff>
    </xdr:from>
    <xdr:ext cx="469744" cy="259045"/>
    <xdr:sp macro="" textlink="">
      <xdr:nvSpPr>
        <xdr:cNvPr id="797" name="テキスト ボックス 796"/>
        <xdr:cNvSpPr txBox="1"/>
      </xdr:nvSpPr>
      <xdr:spPr>
        <a:xfrm>
          <a:off x="21088428" y="101763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126765</xdr:rowOff>
    </xdr:from>
    <xdr:to>
      <xdr:col>107</xdr:col>
      <xdr:colOff>50800</xdr:colOff>
      <xdr:row>58</xdr:row>
      <xdr:rowOff>127851</xdr:rowOff>
    </xdr:to>
    <xdr:cxnSp macro="">
      <xdr:nvCxnSpPr>
        <xdr:cNvPr id="798" name="直線コネクタ 797"/>
        <xdr:cNvCxnSpPr/>
      </xdr:nvCxnSpPr>
      <xdr:spPr>
        <a:xfrm flipV="1">
          <a:off x="19545300" y="10070865"/>
          <a:ext cx="889000" cy="1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138811</xdr:rowOff>
    </xdr:from>
    <xdr:to>
      <xdr:col>107</xdr:col>
      <xdr:colOff>101600</xdr:colOff>
      <xdr:row>59</xdr:row>
      <xdr:rowOff>68961</xdr:rowOff>
    </xdr:to>
    <xdr:sp macro="" textlink="">
      <xdr:nvSpPr>
        <xdr:cNvPr id="799" name="フローチャート: 判断 798"/>
        <xdr:cNvSpPr/>
      </xdr:nvSpPr>
      <xdr:spPr>
        <a:xfrm>
          <a:off x="20383500" y="10082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60088</xdr:rowOff>
    </xdr:from>
    <xdr:ext cx="469744" cy="259045"/>
    <xdr:sp macro="" textlink="">
      <xdr:nvSpPr>
        <xdr:cNvPr id="800" name="テキスト ボックス 799"/>
        <xdr:cNvSpPr txBox="1"/>
      </xdr:nvSpPr>
      <xdr:spPr>
        <a:xfrm>
          <a:off x="20199428" y="10175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127851</xdr:rowOff>
    </xdr:from>
    <xdr:to>
      <xdr:col>102</xdr:col>
      <xdr:colOff>114300</xdr:colOff>
      <xdr:row>58</xdr:row>
      <xdr:rowOff>128613</xdr:rowOff>
    </xdr:to>
    <xdr:cxnSp macro="">
      <xdr:nvCxnSpPr>
        <xdr:cNvPr id="801" name="直線コネクタ 800"/>
        <xdr:cNvCxnSpPr/>
      </xdr:nvCxnSpPr>
      <xdr:spPr>
        <a:xfrm flipV="1">
          <a:off x="18656300" y="10071951"/>
          <a:ext cx="8890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139059</xdr:rowOff>
    </xdr:from>
    <xdr:to>
      <xdr:col>102</xdr:col>
      <xdr:colOff>165100</xdr:colOff>
      <xdr:row>59</xdr:row>
      <xdr:rowOff>69209</xdr:rowOff>
    </xdr:to>
    <xdr:sp macro="" textlink="">
      <xdr:nvSpPr>
        <xdr:cNvPr id="802" name="フローチャート: 判断 801"/>
        <xdr:cNvSpPr/>
      </xdr:nvSpPr>
      <xdr:spPr>
        <a:xfrm>
          <a:off x="19494500" y="10083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60336</xdr:rowOff>
    </xdr:from>
    <xdr:ext cx="469744" cy="259045"/>
    <xdr:sp macro="" textlink="">
      <xdr:nvSpPr>
        <xdr:cNvPr id="803" name="テキスト ボックス 802"/>
        <xdr:cNvSpPr txBox="1"/>
      </xdr:nvSpPr>
      <xdr:spPr>
        <a:xfrm>
          <a:off x="19310428" y="101758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135972</xdr:rowOff>
    </xdr:from>
    <xdr:to>
      <xdr:col>98</xdr:col>
      <xdr:colOff>38100</xdr:colOff>
      <xdr:row>59</xdr:row>
      <xdr:rowOff>66122</xdr:rowOff>
    </xdr:to>
    <xdr:sp macro="" textlink="">
      <xdr:nvSpPr>
        <xdr:cNvPr id="804" name="フローチャート: 判断 803"/>
        <xdr:cNvSpPr/>
      </xdr:nvSpPr>
      <xdr:spPr>
        <a:xfrm>
          <a:off x="18605500" y="10080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57249</xdr:rowOff>
    </xdr:from>
    <xdr:ext cx="469744" cy="259045"/>
    <xdr:sp macro="" textlink="">
      <xdr:nvSpPr>
        <xdr:cNvPr id="805" name="テキスト ボックス 804"/>
        <xdr:cNvSpPr txBox="1"/>
      </xdr:nvSpPr>
      <xdr:spPr>
        <a:xfrm>
          <a:off x="18421428" y="10172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6" name="テキスト ボックス 805"/>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7" name="テキスト ボックス 806"/>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8" name="テキスト ボックス 807"/>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9" name="テキスト ボックス 808"/>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0" name="テキスト ボックス 809"/>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73279</xdr:rowOff>
    </xdr:from>
    <xdr:to>
      <xdr:col>116</xdr:col>
      <xdr:colOff>114300</xdr:colOff>
      <xdr:row>59</xdr:row>
      <xdr:rowOff>3429</xdr:rowOff>
    </xdr:to>
    <xdr:sp macro="" textlink="">
      <xdr:nvSpPr>
        <xdr:cNvPr id="811" name="楕円 810"/>
        <xdr:cNvSpPr/>
      </xdr:nvSpPr>
      <xdr:spPr>
        <a:xfrm>
          <a:off x="22110700" y="10017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32656</xdr:rowOff>
    </xdr:from>
    <xdr:ext cx="469744" cy="259045"/>
    <xdr:sp macro="" textlink="">
      <xdr:nvSpPr>
        <xdr:cNvPr id="812" name="貸付金該当値テキスト"/>
        <xdr:cNvSpPr txBox="1"/>
      </xdr:nvSpPr>
      <xdr:spPr>
        <a:xfrm>
          <a:off x="22212300" y="9805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74708</xdr:rowOff>
    </xdr:from>
    <xdr:to>
      <xdr:col>112</xdr:col>
      <xdr:colOff>38100</xdr:colOff>
      <xdr:row>59</xdr:row>
      <xdr:rowOff>4858</xdr:rowOff>
    </xdr:to>
    <xdr:sp macro="" textlink="">
      <xdr:nvSpPr>
        <xdr:cNvPr id="813" name="楕円 812"/>
        <xdr:cNvSpPr/>
      </xdr:nvSpPr>
      <xdr:spPr>
        <a:xfrm>
          <a:off x="21272500" y="10018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21385</xdr:rowOff>
    </xdr:from>
    <xdr:ext cx="469744" cy="259045"/>
    <xdr:sp macro="" textlink="">
      <xdr:nvSpPr>
        <xdr:cNvPr id="814" name="テキスト ボックス 813"/>
        <xdr:cNvSpPr txBox="1"/>
      </xdr:nvSpPr>
      <xdr:spPr>
        <a:xfrm>
          <a:off x="21088428" y="9794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75965</xdr:rowOff>
    </xdr:from>
    <xdr:to>
      <xdr:col>107</xdr:col>
      <xdr:colOff>101600</xdr:colOff>
      <xdr:row>59</xdr:row>
      <xdr:rowOff>6115</xdr:rowOff>
    </xdr:to>
    <xdr:sp macro="" textlink="">
      <xdr:nvSpPr>
        <xdr:cNvPr id="815" name="楕円 814"/>
        <xdr:cNvSpPr/>
      </xdr:nvSpPr>
      <xdr:spPr>
        <a:xfrm>
          <a:off x="20383500" y="10020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22642</xdr:rowOff>
    </xdr:from>
    <xdr:ext cx="469744" cy="259045"/>
    <xdr:sp macro="" textlink="">
      <xdr:nvSpPr>
        <xdr:cNvPr id="816" name="テキスト ボックス 815"/>
        <xdr:cNvSpPr txBox="1"/>
      </xdr:nvSpPr>
      <xdr:spPr>
        <a:xfrm>
          <a:off x="20199428" y="97952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77051</xdr:rowOff>
    </xdr:from>
    <xdr:to>
      <xdr:col>102</xdr:col>
      <xdr:colOff>165100</xdr:colOff>
      <xdr:row>59</xdr:row>
      <xdr:rowOff>7201</xdr:rowOff>
    </xdr:to>
    <xdr:sp macro="" textlink="">
      <xdr:nvSpPr>
        <xdr:cNvPr id="817" name="楕円 816"/>
        <xdr:cNvSpPr/>
      </xdr:nvSpPr>
      <xdr:spPr>
        <a:xfrm>
          <a:off x="19494500" y="10021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23728</xdr:rowOff>
    </xdr:from>
    <xdr:ext cx="469744" cy="259045"/>
    <xdr:sp macro="" textlink="">
      <xdr:nvSpPr>
        <xdr:cNvPr id="818" name="テキスト ボックス 817"/>
        <xdr:cNvSpPr txBox="1"/>
      </xdr:nvSpPr>
      <xdr:spPr>
        <a:xfrm>
          <a:off x="19310428" y="97963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77813</xdr:rowOff>
    </xdr:from>
    <xdr:to>
      <xdr:col>98</xdr:col>
      <xdr:colOff>38100</xdr:colOff>
      <xdr:row>59</xdr:row>
      <xdr:rowOff>7963</xdr:rowOff>
    </xdr:to>
    <xdr:sp macro="" textlink="">
      <xdr:nvSpPr>
        <xdr:cNvPr id="819" name="楕円 818"/>
        <xdr:cNvSpPr/>
      </xdr:nvSpPr>
      <xdr:spPr>
        <a:xfrm>
          <a:off x="18605500" y="10021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24490</xdr:rowOff>
    </xdr:from>
    <xdr:ext cx="469744" cy="259045"/>
    <xdr:sp macro="" textlink="">
      <xdr:nvSpPr>
        <xdr:cNvPr id="820" name="テキスト ボックス 819"/>
        <xdr:cNvSpPr txBox="1"/>
      </xdr:nvSpPr>
      <xdr:spPr>
        <a:xfrm>
          <a:off x="18421428" y="97971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1" name="正方形/長方形 820"/>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2" name="正方形/長方形 821"/>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3" name="正方形/長方形 822"/>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4" name="正方形/長方形 823"/>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5" name="正方形/長方形 824"/>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6" name="正方形/長方形 825"/>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7" name="正方形/長方形 826"/>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44,827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8" name="正方形/長方形 827"/>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9" name="テキスト ボックス 828"/>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0" name="直線コネクタ 829"/>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1" name="テキスト ボックス 830"/>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32" name="直線コネクタ 831"/>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33" name="テキスト ボックス 832"/>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4" name="直線コネクタ 833"/>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5" name="テキスト ボックス 834"/>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36" name="直線コネクタ 835"/>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37" name="テキスト ボックス 836"/>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8" name="直線コネクタ 837"/>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39" name="テキスト ボックス 838"/>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40" name="直線コネクタ 839"/>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41" name="テキスト ボックス 840"/>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42" name="直線コネクタ 841"/>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43" name="テキスト ボックス 842"/>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4" name="直線コネクタ 843"/>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5" name="テキスト ボックス 844"/>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6"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85587</xdr:rowOff>
    </xdr:from>
    <xdr:to>
      <xdr:col>116</xdr:col>
      <xdr:colOff>62864</xdr:colOff>
      <xdr:row>79</xdr:row>
      <xdr:rowOff>20028</xdr:rowOff>
    </xdr:to>
    <xdr:cxnSp macro="">
      <xdr:nvCxnSpPr>
        <xdr:cNvPr id="847" name="直線コネクタ 846"/>
        <xdr:cNvCxnSpPr/>
      </xdr:nvCxnSpPr>
      <xdr:spPr>
        <a:xfrm flipV="1">
          <a:off x="22159595" y="12087087"/>
          <a:ext cx="1269" cy="14774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23855</xdr:rowOff>
    </xdr:from>
    <xdr:ext cx="534377" cy="259045"/>
    <xdr:sp macro="" textlink="">
      <xdr:nvSpPr>
        <xdr:cNvPr id="848" name="繰出金最小値テキスト"/>
        <xdr:cNvSpPr txBox="1"/>
      </xdr:nvSpPr>
      <xdr:spPr>
        <a:xfrm>
          <a:off x="22212300" y="13568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20028</xdr:rowOff>
    </xdr:from>
    <xdr:to>
      <xdr:col>116</xdr:col>
      <xdr:colOff>152400</xdr:colOff>
      <xdr:row>79</xdr:row>
      <xdr:rowOff>20028</xdr:rowOff>
    </xdr:to>
    <xdr:cxnSp macro="">
      <xdr:nvCxnSpPr>
        <xdr:cNvPr id="849" name="直線コネクタ 848"/>
        <xdr:cNvCxnSpPr/>
      </xdr:nvCxnSpPr>
      <xdr:spPr>
        <a:xfrm>
          <a:off x="22072600" y="135645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32264</xdr:rowOff>
    </xdr:from>
    <xdr:ext cx="599010" cy="259045"/>
    <xdr:sp macro="" textlink="">
      <xdr:nvSpPr>
        <xdr:cNvPr id="850" name="繰出金最大値テキスト"/>
        <xdr:cNvSpPr txBox="1"/>
      </xdr:nvSpPr>
      <xdr:spPr>
        <a:xfrm>
          <a:off x="22212300" y="118623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115,314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85587</xdr:rowOff>
    </xdr:from>
    <xdr:to>
      <xdr:col>116</xdr:col>
      <xdr:colOff>152400</xdr:colOff>
      <xdr:row>70</xdr:row>
      <xdr:rowOff>85587</xdr:rowOff>
    </xdr:to>
    <xdr:cxnSp macro="">
      <xdr:nvCxnSpPr>
        <xdr:cNvPr id="851" name="直線コネクタ 850"/>
        <xdr:cNvCxnSpPr/>
      </xdr:nvCxnSpPr>
      <xdr:spPr>
        <a:xfrm>
          <a:off x="22072600" y="120870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29825</xdr:rowOff>
    </xdr:from>
    <xdr:to>
      <xdr:col>116</xdr:col>
      <xdr:colOff>63500</xdr:colOff>
      <xdr:row>77</xdr:row>
      <xdr:rowOff>57632</xdr:rowOff>
    </xdr:to>
    <xdr:cxnSp macro="">
      <xdr:nvCxnSpPr>
        <xdr:cNvPr id="852" name="直線コネクタ 851"/>
        <xdr:cNvCxnSpPr/>
      </xdr:nvCxnSpPr>
      <xdr:spPr>
        <a:xfrm flipV="1">
          <a:off x="21323300" y="13231475"/>
          <a:ext cx="838200" cy="278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37171</xdr:rowOff>
    </xdr:from>
    <xdr:ext cx="534377" cy="259045"/>
    <xdr:sp macro="" textlink="">
      <xdr:nvSpPr>
        <xdr:cNvPr id="853" name="繰出金平均値テキスト"/>
        <xdr:cNvSpPr txBox="1"/>
      </xdr:nvSpPr>
      <xdr:spPr>
        <a:xfrm>
          <a:off x="22212300" y="128959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14295</xdr:rowOff>
    </xdr:from>
    <xdr:to>
      <xdr:col>116</xdr:col>
      <xdr:colOff>114300</xdr:colOff>
      <xdr:row>76</xdr:row>
      <xdr:rowOff>115895</xdr:rowOff>
    </xdr:to>
    <xdr:sp macro="" textlink="">
      <xdr:nvSpPr>
        <xdr:cNvPr id="854" name="フローチャート: 判断 853"/>
        <xdr:cNvSpPr/>
      </xdr:nvSpPr>
      <xdr:spPr>
        <a:xfrm>
          <a:off x="22110700" y="13044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151146</xdr:rowOff>
    </xdr:from>
    <xdr:to>
      <xdr:col>111</xdr:col>
      <xdr:colOff>177800</xdr:colOff>
      <xdr:row>77</xdr:row>
      <xdr:rowOff>57632</xdr:rowOff>
    </xdr:to>
    <xdr:cxnSp macro="">
      <xdr:nvCxnSpPr>
        <xdr:cNvPr id="855" name="直線コネクタ 854"/>
        <xdr:cNvCxnSpPr/>
      </xdr:nvCxnSpPr>
      <xdr:spPr>
        <a:xfrm>
          <a:off x="20434300" y="13181346"/>
          <a:ext cx="889000" cy="77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77</xdr:row>
      <xdr:rowOff>81291</xdr:rowOff>
    </xdr:from>
    <xdr:to>
      <xdr:col>112</xdr:col>
      <xdr:colOff>38100</xdr:colOff>
      <xdr:row>78</xdr:row>
      <xdr:rowOff>11441</xdr:rowOff>
    </xdr:to>
    <xdr:sp macro="" textlink="">
      <xdr:nvSpPr>
        <xdr:cNvPr id="856" name="フローチャート: 判断 855"/>
        <xdr:cNvSpPr/>
      </xdr:nvSpPr>
      <xdr:spPr>
        <a:xfrm>
          <a:off x="21272500" y="13282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78</xdr:row>
      <xdr:rowOff>2568</xdr:rowOff>
    </xdr:from>
    <xdr:ext cx="534377" cy="259045"/>
    <xdr:sp macro="" textlink="">
      <xdr:nvSpPr>
        <xdr:cNvPr id="857" name="テキスト ボックス 856"/>
        <xdr:cNvSpPr txBox="1"/>
      </xdr:nvSpPr>
      <xdr:spPr>
        <a:xfrm>
          <a:off x="21056111" y="13375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151146</xdr:rowOff>
    </xdr:from>
    <xdr:to>
      <xdr:col>107</xdr:col>
      <xdr:colOff>50800</xdr:colOff>
      <xdr:row>77</xdr:row>
      <xdr:rowOff>51608</xdr:rowOff>
    </xdr:to>
    <xdr:cxnSp macro="">
      <xdr:nvCxnSpPr>
        <xdr:cNvPr id="858" name="直線コネクタ 857"/>
        <xdr:cNvCxnSpPr/>
      </xdr:nvCxnSpPr>
      <xdr:spPr>
        <a:xfrm flipV="1">
          <a:off x="19545300" y="13181346"/>
          <a:ext cx="889000" cy="71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77</xdr:row>
      <xdr:rowOff>58970</xdr:rowOff>
    </xdr:from>
    <xdr:to>
      <xdr:col>107</xdr:col>
      <xdr:colOff>101600</xdr:colOff>
      <xdr:row>77</xdr:row>
      <xdr:rowOff>160570</xdr:rowOff>
    </xdr:to>
    <xdr:sp macro="" textlink="">
      <xdr:nvSpPr>
        <xdr:cNvPr id="859" name="フローチャート: 判断 858"/>
        <xdr:cNvSpPr/>
      </xdr:nvSpPr>
      <xdr:spPr>
        <a:xfrm>
          <a:off x="20383500" y="13260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151697</xdr:rowOff>
    </xdr:from>
    <xdr:ext cx="534377" cy="259045"/>
    <xdr:sp macro="" textlink="">
      <xdr:nvSpPr>
        <xdr:cNvPr id="860" name="テキスト ボックス 859"/>
        <xdr:cNvSpPr txBox="1"/>
      </xdr:nvSpPr>
      <xdr:spPr>
        <a:xfrm>
          <a:off x="20167111" y="13353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51608</xdr:rowOff>
    </xdr:from>
    <xdr:to>
      <xdr:col>102</xdr:col>
      <xdr:colOff>114300</xdr:colOff>
      <xdr:row>77</xdr:row>
      <xdr:rowOff>101752</xdr:rowOff>
    </xdr:to>
    <xdr:cxnSp macro="">
      <xdr:nvCxnSpPr>
        <xdr:cNvPr id="861" name="直線コネクタ 860"/>
        <xdr:cNvCxnSpPr/>
      </xdr:nvCxnSpPr>
      <xdr:spPr>
        <a:xfrm flipV="1">
          <a:off x="18656300" y="13253258"/>
          <a:ext cx="889000" cy="50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77</xdr:row>
      <xdr:rowOff>30525</xdr:rowOff>
    </xdr:from>
    <xdr:to>
      <xdr:col>102</xdr:col>
      <xdr:colOff>165100</xdr:colOff>
      <xdr:row>77</xdr:row>
      <xdr:rowOff>132125</xdr:rowOff>
    </xdr:to>
    <xdr:sp macro="" textlink="">
      <xdr:nvSpPr>
        <xdr:cNvPr id="862" name="フローチャート: 判断 861"/>
        <xdr:cNvSpPr/>
      </xdr:nvSpPr>
      <xdr:spPr>
        <a:xfrm>
          <a:off x="19494500" y="13232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123252</xdr:rowOff>
    </xdr:from>
    <xdr:ext cx="534377" cy="259045"/>
    <xdr:sp macro="" textlink="">
      <xdr:nvSpPr>
        <xdr:cNvPr id="863" name="テキスト ボックス 862"/>
        <xdr:cNvSpPr txBox="1"/>
      </xdr:nvSpPr>
      <xdr:spPr>
        <a:xfrm>
          <a:off x="19278111" y="13324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30917</xdr:rowOff>
    </xdr:from>
    <xdr:to>
      <xdr:col>98</xdr:col>
      <xdr:colOff>38100</xdr:colOff>
      <xdr:row>77</xdr:row>
      <xdr:rowOff>132517</xdr:rowOff>
    </xdr:to>
    <xdr:sp macro="" textlink="">
      <xdr:nvSpPr>
        <xdr:cNvPr id="864" name="フローチャート: 判断 863"/>
        <xdr:cNvSpPr/>
      </xdr:nvSpPr>
      <xdr:spPr>
        <a:xfrm>
          <a:off x="18605500" y="13232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149044</xdr:rowOff>
    </xdr:from>
    <xdr:ext cx="534377" cy="259045"/>
    <xdr:sp macro="" textlink="">
      <xdr:nvSpPr>
        <xdr:cNvPr id="865" name="テキスト ボックス 864"/>
        <xdr:cNvSpPr txBox="1"/>
      </xdr:nvSpPr>
      <xdr:spPr>
        <a:xfrm>
          <a:off x="18389111" y="13007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6" name="テキスト ボックス 865"/>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7" name="テキスト ボックス 866"/>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8" name="テキスト ボックス 867"/>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9" name="テキスト ボックス 868"/>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0" name="テキスト ボックス 869"/>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150475</xdr:rowOff>
    </xdr:from>
    <xdr:to>
      <xdr:col>116</xdr:col>
      <xdr:colOff>114300</xdr:colOff>
      <xdr:row>77</xdr:row>
      <xdr:rowOff>80625</xdr:rowOff>
    </xdr:to>
    <xdr:sp macro="" textlink="">
      <xdr:nvSpPr>
        <xdr:cNvPr id="871" name="楕円 870"/>
        <xdr:cNvSpPr/>
      </xdr:nvSpPr>
      <xdr:spPr>
        <a:xfrm>
          <a:off x="22110700" y="13180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128902</xdr:rowOff>
    </xdr:from>
    <xdr:ext cx="534377" cy="259045"/>
    <xdr:sp macro="" textlink="">
      <xdr:nvSpPr>
        <xdr:cNvPr id="872" name="繰出金該当値テキスト"/>
        <xdr:cNvSpPr txBox="1"/>
      </xdr:nvSpPr>
      <xdr:spPr>
        <a:xfrm>
          <a:off x="22212300" y="13159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6832</xdr:rowOff>
    </xdr:from>
    <xdr:to>
      <xdr:col>112</xdr:col>
      <xdr:colOff>38100</xdr:colOff>
      <xdr:row>77</xdr:row>
      <xdr:rowOff>108432</xdr:rowOff>
    </xdr:to>
    <xdr:sp macro="" textlink="">
      <xdr:nvSpPr>
        <xdr:cNvPr id="873" name="楕円 872"/>
        <xdr:cNvSpPr/>
      </xdr:nvSpPr>
      <xdr:spPr>
        <a:xfrm>
          <a:off x="21272500" y="13208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124959</xdr:rowOff>
    </xdr:from>
    <xdr:ext cx="534377" cy="259045"/>
    <xdr:sp macro="" textlink="">
      <xdr:nvSpPr>
        <xdr:cNvPr id="874" name="テキスト ボックス 873"/>
        <xdr:cNvSpPr txBox="1"/>
      </xdr:nvSpPr>
      <xdr:spPr>
        <a:xfrm>
          <a:off x="21056111" y="12983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100346</xdr:rowOff>
    </xdr:from>
    <xdr:to>
      <xdr:col>107</xdr:col>
      <xdr:colOff>101600</xdr:colOff>
      <xdr:row>77</xdr:row>
      <xdr:rowOff>30496</xdr:rowOff>
    </xdr:to>
    <xdr:sp macro="" textlink="">
      <xdr:nvSpPr>
        <xdr:cNvPr id="875" name="楕円 874"/>
        <xdr:cNvSpPr/>
      </xdr:nvSpPr>
      <xdr:spPr>
        <a:xfrm>
          <a:off x="20383500" y="13130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47024</xdr:rowOff>
    </xdr:from>
    <xdr:ext cx="534377" cy="259045"/>
    <xdr:sp macro="" textlink="">
      <xdr:nvSpPr>
        <xdr:cNvPr id="876" name="テキスト ボックス 875"/>
        <xdr:cNvSpPr txBox="1"/>
      </xdr:nvSpPr>
      <xdr:spPr>
        <a:xfrm>
          <a:off x="20167111" y="12905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808</xdr:rowOff>
    </xdr:from>
    <xdr:to>
      <xdr:col>102</xdr:col>
      <xdr:colOff>165100</xdr:colOff>
      <xdr:row>77</xdr:row>
      <xdr:rowOff>102408</xdr:rowOff>
    </xdr:to>
    <xdr:sp macro="" textlink="">
      <xdr:nvSpPr>
        <xdr:cNvPr id="877" name="楕円 876"/>
        <xdr:cNvSpPr/>
      </xdr:nvSpPr>
      <xdr:spPr>
        <a:xfrm>
          <a:off x="19494500" y="13202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118935</xdr:rowOff>
    </xdr:from>
    <xdr:ext cx="534377" cy="259045"/>
    <xdr:sp macro="" textlink="">
      <xdr:nvSpPr>
        <xdr:cNvPr id="878" name="テキスト ボックス 877"/>
        <xdr:cNvSpPr txBox="1"/>
      </xdr:nvSpPr>
      <xdr:spPr>
        <a:xfrm>
          <a:off x="19278111" y="12977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50952</xdr:rowOff>
    </xdr:from>
    <xdr:to>
      <xdr:col>98</xdr:col>
      <xdr:colOff>38100</xdr:colOff>
      <xdr:row>77</xdr:row>
      <xdr:rowOff>152552</xdr:rowOff>
    </xdr:to>
    <xdr:sp macro="" textlink="">
      <xdr:nvSpPr>
        <xdr:cNvPr id="879" name="楕円 878"/>
        <xdr:cNvSpPr/>
      </xdr:nvSpPr>
      <xdr:spPr>
        <a:xfrm>
          <a:off x="18605500" y="13252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143679</xdr:rowOff>
    </xdr:from>
    <xdr:ext cx="534377" cy="259045"/>
    <xdr:sp macro="" textlink="">
      <xdr:nvSpPr>
        <xdr:cNvPr id="880" name="テキスト ボックス 879"/>
        <xdr:cNvSpPr txBox="1"/>
      </xdr:nvSpPr>
      <xdr:spPr>
        <a:xfrm>
          <a:off x="18389111" y="13345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1" name="正方形/長方形 880"/>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2" name="正方形/長方形 881"/>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3" name="正方形/長方形 882"/>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4" name="正方形/長方形 883"/>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5" name="正方形/長方形 884"/>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6" name="正方形/長方形 885"/>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7" name="正方形/長方形 886"/>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8" name="正方形/長方形 887"/>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9" name="テキスト ボックス 888"/>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0" name="直線コネクタ 889"/>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1" name="直線コネクタ 890"/>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2" name="テキスト ボックス 891"/>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3" name="直線コネクタ 892"/>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4" name="テキスト ボックス 893"/>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5"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6" name="直線コネクタ 895"/>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7"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8" name="直線コネクタ 897"/>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9"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0" name="直線コネクタ 899"/>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1" name="直線コネクタ 900"/>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2"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3" name="フローチャート: 判断 902"/>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4" name="直線コネクタ 903"/>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5" name="フローチャート: 判断 904"/>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6" name="テキスト ボックス 905"/>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7" name="直線コネクタ 906"/>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8" name="フローチャート: 判断 907"/>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9" name="テキスト ボックス 908"/>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0" name="直線コネクタ 909"/>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1" name="フローチャート: 判断 910"/>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2" name="テキスト ボックス 911"/>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3" name="フローチャート: 判断 912"/>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4" name="テキスト ボックス 913"/>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5" name="テキスト ボックス 914"/>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6" name="テキスト ボックス 915"/>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7" name="テキスト ボックス 916"/>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8" name="テキスト ボックス 917"/>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9" name="テキスト ボックス 918"/>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0" name="楕円 919"/>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1"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2" name="楕円 921"/>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3" name="テキスト ボックス 922"/>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4" name="楕円 923"/>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5" name="テキスト ボックス 924"/>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6" name="楕円 925"/>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7" name="テキスト ボックス 926"/>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8" name="楕円 927"/>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9" name="テキスト ボックス 928"/>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0" name="正方形/長方形 92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1" name="正方形/長方形 93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2" name="テキスト ボックス 93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歳出決算総額は、住民１人あたり</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753,777</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円という結果となった。</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人件費は住民１人あたり</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83,115</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円で、額としては</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7,000</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円ほど増加したものの、類似団体平均</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を</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7,288</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円</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下回った</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今後も</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行政事務の効率化を引続き推進しながら適正な定員管理に努める。</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補助費等は住民１人あたり</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271,779</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円で、類似団体平均</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190,393</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円</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を大幅に上回っている</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。これは、消防庁舎の改築に伴う伊万里・有田消防組合負担金の増（＋</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367</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百万円）が要因と考えられ、令和２年度までの一時的な現象と思われる。ただし、事業実施の見直しや補助金・負担金の精査を行いながら、適正化に努めていく必要がある。</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公債費は住民１人あたり</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44,437</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円で、類似団体平均と比較して</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7,656</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円低くなっているが、町の公債費としては、前年度比</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1,011</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円高くなっている。これは、旧合併特例事業債を平成</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20</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年代後半から積極活用することとした（それまでは抑制的だった）ところ、その本償還が始まったことによるものであり、今後も増加傾向は続くと考えられる。</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佐賀県有田町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19,501
19,353
65.85
15,128,198
14,699,398
308,220
5,846,855
11,225,123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24747</xdr:rowOff>
    </xdr:from>
    <xdr:to>
      <xdr:col>24</xdr:col>
      <xdr:colOff>62865</xdr:colOff>
      <xdr:row>38</xdr:row>
      <xdr:rowOff>75039</xdr:rowOff>
    </xdr:to>
    <xdr:cxnSp macro="">
      <xdr:nvCxnSpPr>
        <xdr:cNvPr id="58" name="直線コネクタ 57"/>
        <xdr:cNvCxnSpPr/>
      </xdr:nvCxnSpPr>
      <xdr:spPr>
        <a:xfrm flipV="1">
          <a:off x="4633595" y="5168247"/>
          <a:ext cx="1270" cy="14218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78866</xdr:rowOff>
    </xdr:from>
    <xdr:ext cx="469744" cy="259045"/>
    <xdr:sp macro="" textlink="">
      <xdr:nvSpPr>
        <xdr:cNvPr id="59" name="議会費最小値テキスト"/>
        <xdr:cNvSpPr txBox="1"/>
      </xdr:nvSpPr>
      <xdr:spPr>
        <a:xfrm>
          <a:off x="4686300" y="6593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75039</xdr:rowOff>
    </xdr:from>
    <xdr:to>
      <xdr:col>24</xdr:col>
      <xdr:colOff>152400</xdr:colOff>
      <xdr:row>38</xdr:row>
      <xdr:rowOff>75039</xdr:rowOff>
    </xdr:to>
    <xdr:cxnSp macro="">
      <xdr:nvCxnSpPr>
        <xdr:cNvPr id="60" name="直線コネクタ 59"/>
        <xdr:cNvCxnSpPr/>
      </xdr:nvCxnSpPr>
      <xdr:spPr>
        <a:xfrm>
          <a:off x="4546600" y="6590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142874</xdr:rowOff>
    </xdr:from>
    <xdr:ext cx="469744" cy="259045"/>
    <xdr:sp macro="" textlink="">
      <xdr:nvSpPr>
        <xdr:cNvPr id="61" name="議会費最大値テキスト"/>
        <xdr:cNvSpPr txBox="1"/>
      </xdr:nvSpPr>
      <xdr:spPr>
        <a:xfrm>
          <a:off x="4686300" y="49434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7,952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24747</xdr:rowOff>
    </xdr:from>
    <xdr:to>
      <xdr:col>24</xdr:col>
      <xdr:colOff>152400</xdr:colOff>
      <xdr:row>30</xdr:row>
      <xdr:rowOff>24747</xdr:rowOff>
    </xdr:to>
    <xdr:cxnSp macro="">
      <xdr:nvCxnSpPr>
        <xdr:cNvPr id="62" name="直線コネクタ 61"/>
        <xdr:cNvCxnSpPr/>
      </xdr:nvCxnSpPr>
      <xdr:spPr>
        <a:xfrm>
          <a:off x="4546600" y="51682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4499</xdr:rowOff>
    </xdr:from>
    <xdr:to>
      <xdr:col>24</xdr:col>
      <xdr:colOff>63500</xdr:colOff>
      <xdr:row>34</xdr:row>
      <xdr:rowOff>38136</xdr:rowOff>
    </xdr:to>
    <xdr:cxnSp macro="">
      <xdr:nvCxnSpPr>
        <xdr:cNvPr id="63" name="直線コネクタ 62"/>
        <xdr:cNvCxnSpPr/>
      </xdr:nvCxnSpPr>
      <xdr:spPr>
        <a:xfrm flipV="1">
          <a:off x="3797300" y="5833799"/>
          <a:ext cx="838200" cy="336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12790</xdr:rowOff>
    </xdr:from>
    <xdr:ext cx="469744" cy="259045"/>
    <xdr:sp macro="" textlink="">
      <xdr:nvSpPr>
        <xdr:cNvPr id="64" name="議会費平均値テキスト"/>
        <xdr:cNvSpPr txBox="1"/>
      </xdr:nvSpPr>
      <xdr:spPr>
        <a:xfrm>
          <a:off x="4686300" y="584209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34363</xdr:rowOff>
    </xdr:from>
    <xdr:to>
      <xdr:col>24</xdr:col>
      <xdr:colOff>114300</xdr:colOff>
      <xdr:row>34</xdr:row>
      <xdr:rowOff>135963</xdr:rowOff>
    </xdr:to>
    <xdr:sp macro="" textlink="">
      <xdr:nvSpPr>
        <xdr:cNvPr id="65" name="フローチャート: 判断 64"/>
        <xdr:cNvSpPr/>
      </xdr:nvSpPr>
      <xdr:spPr>
        <a:xfrm>
          <a:off x="4584700" y="5863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38136</xdr:rowOff>
    </xdr:from>
    <xdr:to>
      <xdr:col>19</xdr:col>
      <xdr:colOff>177800</xdr:colOff>
      <xdr:row>34</xdr:row>
      <xdr:rowOff>105084</xdr:rowOff>
    </xdr:to>
    <xdr:cxnSp macro="">
      <xdr:nvCxnSpPr>
        <xdr:cNvPr id="66" name="直線コネクタ 65"/>
        <xdr:cNvCxnSpPr/>
      </xdr:nvCxnSpPr>
      <xdr:spPr>
        <a:xfrm flipV="1">
          <a:off x="2908300" y="5867436"/>
          <a:ext cx="889000" cy="66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126456</xdr:rowOff>
    </xdr:from>
    <xdr:to>
      <xdr:col>20</xdr:col>
      <xdr:colOff>38100</xdr:colOff>
      <xdr:row>38</xdr:row>
      <xdr:rowOff>56606</xdr:rowOff>
    </xdr:to>
    <xdr:sp macro="" textlink="">
      <xdr:nvSpPr>
        <xdr:cNvPr id="67" name="フローチャート: 判断 66"/>
        <xdr:cNvSpPr/>
      </xdr:nvSpPr>
      <xdr:spPr>
        <a:xfrm>
          <a:off x="3746500" y="6470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38</xdr:row>
      <xdr:rowOff>47733</xdr:rowOff>
    </xdr:from>
    <xdr:ext cx="469744" cy="259045"/>
    <xdr:sp macro="" textlink="">
      <xdr:nvSpPr>
        <xdr:cNvPr id="68" name="テキスト ボックス 67"/>
        <xdr:cNvSpPr txBox="1"/>
      </xdr:nvSpPr>
      <xdr:spPr>
        <a:xfrm>
          <a:off x="3562428" y="6562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105084</xdr:rowOff>
    </xdr:from>
    <xdr:to>
      <xdr:col>15</xdr:col>
      <xdr:colOff>50800</xdr:colOff>
      <xdr:row>35</xdr:row>
      <xdr:rowOff>18216</xdr:rowOff>
    </xdr:to>
    <xdr:cxnSp macro="">
      <xdr:nvCxnSpPr>
        <xdr:cNvPr id="69" name="直線コネクタ 68"/>
        <xdr:cNvCxnSpPr/>
      </xdr:nvCxnSpPr>
      <xdr:spPr>
        <a:xfrm flipV="1">
          <a:off x="2019300" y="5934384"/>
          <a:ext cx="889000" cy="84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129722</xdr:rowOff>
    </xdr:from>
    <xdr:to>
      <xdr:col>15</xdr:col>
      <xdr:colOff>101600</xdr:colOff>
      <xdr:row>38</xdr:row>
      <xdr:rowOff>59872</xdr:rowOff>
    </xdr:to>
    <xdr:sp macro="" textlink="">
      <xdr:nvSpPr>
        <xdr:cNvPr id="70" name="フローチャート: 判断 69"/>
        <xdr:cNvSpPr/>
      </xdr:nvSpPr>
      <xdr:spPr>
        <a:xfrm>
          <a:off x="2857500" y="6473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38</xdr:row>
      <xdr:rowOff>50999</xdr:rowOff>
    </xdr:from>
    <xdr:ext cx="469744" cy="259045"/>
    <xdr:sp macro="" textlink="">
      <xdr:nvSpPr>
        <xdr:cNvPr id="71" name="テキスト ボックス 70"/>
        <xdr:cNvSpPr txBox="1"/>
      </xdr:nvSpPr>
      <xdr:spPr>
        <a:xfrm>
          <a:off x="2673428" y="65660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149497</xdr:rowOff>
    </xdr:from>
    <xdr:to>
      <xdr:col>10</xdr:col>
      <xdr:colOff>114300</xdr:colOff>
      <xdr:row>35</xdr:row>
      <xdr:rowOff>18216</xdr:rowOff>
    </xdr:to>
    <xdr:cxnSp macro="">
      <xdr:nvCxnSpPr>
        <xdr:cNvPr id="72" name="直線コネクタ 71"/>
        <xdr:cNvCxnSpPr/>
      </xdr:nvCxnSpPr>
      <xdr:spPr>
        <a:xfrm>
          <a:off x="1130300" y="5978797"/>
          <a:ext cx="889000" cy="40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121884</xdr:rowOff>
    </xdr:from>
    <xdr:to>
      <xdr:col>10</xdr:col>
      <xdr:colOff>165100</xdr:colOff>
      <xdr:row>38</xdr:row>
      <xdr:rowOff>52034</xdr:rowOff>
    </xdr:to>
    <xdr:sp macro="" textlink="">
      <xdr:nvSpPr>
        <xdr:cNvPr id="73" name="フローチャート: 判断 72"/>
        <xdr:cNvSpPr/>
      </xdr:nvSpPr>
      <xdr:spPr>
        <a:xfrm>
          <a:off x="1968500" y="6465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38</xdr:row>
      <xdr:rowOff>43161</xdr:rowOff>
    </xdr:from>
    <xdr:ext cx="469744" cy="259045"/>
    <xdr:sp macro="" textlink="">
      <xdr:nvSpPr>
        <xdr:cNvPr id="74" name="テキスト ボックス 73"/>
        <xdr:cNvSpPr txBox="1"/>
      </xdr:nvSpPr>
      <xdr:spPr>
        <a:xfrm>
          <a:off x="1784428" y="6558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115352</xdr:rowOff>
    </xdr:from>
    <xdr:to>
      <xdr:col>6</xdr:col>
      <xdr:colOff>38100</xdr:colOff>
      <xdr:row>38</xdr:row>
      <xdr:rowOff>45503</xdr:rowOff>
    </xdr:to>
    <xdr:sp macro="" textlink="">
      <xdr:nvSpPr>
        <xdr:cNvPr id="75" name="フローチャート: 判断 74"/>
        <xdr:cNvSpPr/>
      </xdr:nvSpPr>
      <xdr:spPr>
        <a:xfrm>
          <a:off x="1079500" y="645900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38</xdr:row>
      <xdr:rowOff>36630</xdr:rowOff>
    </xdr:from>
    <xdr:ext cx="469744" cy="259045"/>
    <xdr:sp macro="" textlink="">
      <xdr:nvSpPr>
        <xdr:cNvPr id="76" name="テキスト ボックス 75"/>
        <xdr:cNvSpPr txBox="1"/>
      </xdr:nvSpPr>
      <xdr:spPr>
        <a:xfrm>
          <a:off x="895428" y="65517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125149</xdr:rowOff>
    </xdr:from>
    <xdr:to>
      <xdr:col>24</xdr:col>
      <xdr:colOff>114300</xdr:colOff>
      <xdr:row>34</xdr:row>
      <xdr:rowOff>55299</xdr:rowOff>
    </xdr:to>
    <xdr:sp macro="" textlink="">
      <xdr:nvSpPr>
        <xdr:cNvPr id="82" name="楕円 81"/>
        <xdr:cNvSpPr/>
      </xdr:nvSpPr>
      <xdr:spPr>
        <a:xfrm>
          <a:off x="4584700" y="5782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148026</xdr:rowOff>
    </xdr:from>
    <xdr:ext cx="469744" cy="259045"/>
    <xdr:sp macro="" textlink="">
      <xdr:nvSpPr>
        <xdr:cNvPr id="83" name="議会費該当値テキスト"/>
        <xdr:cNvSpPr txBox="1"/>
      </xdr:nvSpPr>
      <xdr:spPr>
        <a:xfrm>
          <a:off x="4686300" y="56344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158786</xdr:rowOff>
    </xdr:from>
    <xdr:to>
      <xdr:col>20</xdr:col>
      <xdr:colOff>38100</xdr:colOff>
      <xdr:row>34</xdr:row>
      <xdr:rowOff>88936</xdr:rowOff>
    </xdr:to>
    <xdr:sp macro="" textlink="">
      <xdr:nvSpPr>
        <xdr:cNvPr id="84" name="楕円 83"/>
        <xdr:cNvSpPr/>
      </xdr:nvSpPr>
      <xdr:spPr>
        <a:xfrm>
          <a:off x="3746500" y="5816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32</xdr:row>
      <xdr:rowOff>105463</xdr:rowOff>
    </xdr:from>
    <xdr:ext cx="469744" cy="259045"/>
    <xdr:sp macro="" textlink="">
      <xdr:nvSpPr>
        <xdr:cNvPr id="85" name="テキスト ボックス 84"/>
        <xdr:cNvSpPr txBox="1"/>
      </xdr:nvSpPr>
      <xdr:spPr>
        <a:xfrm>
          <a:off x="3562428" y="5591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54284</xdr:rowOff>
    </xdr:from>
    <xdr:to>
      <xdr:col>15</xdr:col>
      <xdr:colOff>101600</xdr:colOff>
      <xdr:row>34</xdr:row>
      <xdr:rowOff>155884</xdr:rowOff>
    </xdr:to>
    <xdr:sp macro="" textlink="">
      <xdr:nvSpPr>
        <xdr:cNvPr id="86" name="楕円 85"/>
        <xdr:cNvSpPr/>
      </xdr:nvSpPr>
      <xdr:spPr>
        <a:xfrm>
          <a:off x="2857500" y="5883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961</xdr:rowOff>
    </xdr:from>
    <xdr:ext cx="469744" cy="259045"/>
    <xdr:sp macro="" textlink="">
      <xdr:nvSpPr>
        <xdr:cNvPr id="87" name="テキスト ボックス 86"/>
        <xdr:cNvSpPr txBox="1"/>
      </xdr:nvSpPr>
      <xdr:spPr>
        <a:xfrm>
          <a:off x="2673428" y="56588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138866</xdr:rowOff>
    </xdr:from>
    <xdr:to>
      <xdr:col>10</xdr:col>
      <xdr:colOff>165100</xdr:colOff>
      <xdr:row>35</xdr:row>
      <xdr:rowOff>69016</xdr:rowOff>
    </xdr:to>
    <xdr:sp macro="" textlink="">
      <xdr:nvSpPr>
        <xdr:cNvPr id="88" name="楕円 87"/>
        <xdr:cNvSpPr/>
      </xdr:nvSpPr>
      <xdr:spPr>
        <a:xfrm>
          <a:off x="1968500" y="5968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85543</xdr:rowOff>
    </xdr:from>
    <xdr:ext cx="469744" cy="259045"/>
    <xdr:sp macro="" textlink="">
      <xdr:nvSpPr>
        <xdr:cNvPr id="89" name="テキスト ボックス 88"/>
        <xdr:cNvSpPr txBox="1"/>
      </xdr:nvSpPr>
      <xdr:spPr>
        <a:xfrm>
          <a:off x="1784428" y="57433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98697</xdr:rowOff>
    </xdr:from>
    <xdr:to>
      <xdr:col>6</xdr:col>
      <xdr:colOff>38100</xdr:colOff>
      <xdr:row>35</xdr:row>
      <xdr:rowOff>28847</xdr:rowOff>
    </xdr:to>
    <xdr:sp macro="" textlink="">
      <xdr:nvSpPr>
        <xdr:cNvPr id="90" name="楕円 89"/>
        <xdr:cNvSpPr/>
      </xdr:nvSpPr>
      <xdr:spPr>
        <a:xfrm>
          <a:off x="1079500" y="5927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45374</xdr:rowOff>
    </xdr:from>
    <xdr:ext cx="469744" cy="259045"/>
    <xdr:sp macro="" textlink="">
      <xdr:nvSpPr>
        <xdr:cNvPr id="91" name="テキスト ボックス 90"/>
        <xdr:cNvSpPr txBox="1"/>
      </xdr:nvSpPr>
      <xdr:spPr>
        <a:xfrm>
          <a:off x="895428" y="57032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215,332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2" name="直線コネクタ 101"/>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3" name="テキスト ボックス 102"/>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4" name="直線コネクタ 103"/>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5" name="テキスト ボックス 104"/>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6" name="直線コネクタ 105"/>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7" name="テキスト ボックス 106"/>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8" name="直線コネクタ 107"/>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9" name="テキスト ボックス 108"/>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0" name="直線コネクタ 109"/>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1" name="テキスト ボックス 110"/>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59016</xdr:rowOff>
    </xdr:from>
    <xdr:to>
      <xdr:col>24</xdr:col>
      <xdr:colOff>62865</xdr:colOff>
      <xdr:row>56</xdr:row>
      <xdr:rowOff>157638</xdr:rowOff>
    </xdr:to>
    <xdr:cxnSp macro="">
      <xdr:nvCxnSpPr>
        <xdr:cNvPr id="115" name="直線コネクタ 114"/>
        <xdr:cNvCxnSpPr/>
      </xdr:nvCxnSpPr>
      <xdr:spPr>
        <a:xfrm flipV="1">
          <a:off x="4633595" y="8631516"/>
          <a:ext cx="1270" cy="11273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161465</xdr:rowOff>
    </xdr:from>
    <xdr:ext cx="599010" cy="259045"/>
    <xdr:sp macro="" textlink="">
      <xdr:nvSpPr>
        <xdr:cNvPr id="116" name="総務費最小値テキスト"/>
        <xdr:cNvSpPr txBox="1"/>
      </xdr:nvSpPr>
      <xdr:spPr>
        <a:xfrm>
          <a:off x="4686300" y="97626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105,292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157638</xdr:rowOff>
    </xdr:from>
    <xdr:to>
      <xdr:col>24</xdr:col>
      <xdr:colOff>152400</xdr:colOff>
      <xdr:row>56</xdr:row>
      <xdr:rowOff>157638</xdr:rowOff>
    </xdr:to>
    <xdr:cxnSp macro="">
      <xdr:nvCxnSpPr>
        <xdr:cNvPr id="117" name="直線コネクタ 116"/>
        <xdr:cNvCxnSpPr/>
      </xdr:nvCxnSpPr>
      <xdr:spPr>
        <a:xfrm>
          <a:off x="4546600" y="97588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5693</xdr:rowOff>
    </xdr:from>
    <xdr:ext cx="599010" cy="259045"/>
    <xdr:sp macro="" textlink="">
      <xdr:nvSpPr>
        <xdr:cNvPr id="118" name="総務費最大値テキスト"/>
        <xdr:cNvSpPr txBox="1"/>
      </xdr:nvSpPr>
      <xdr:spPr>
        <a:xfrm>
          <a:off x="4686300" y="84067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401,177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59016</xdr:rowOff>
    </xdr:from>
    <xdr:to>
      <xdr:col>24</xdr:col>
      <xdr:colOff>152400</xdr:colOff>
      <xdr:row>50</xdr:row>
      <xdr:rowOff>59016</xdr:rowOff>
    </xdr:to>
    <xdr:cxnSp macro="">
      <xdr:nvCxnSpPr>
        <xdr:cNvPr id="119" name="直線コネクタ 118"/>
        <xdr:cNvCxnSpPr/>
      </xdr:nvCxnSpPr>
      <xdr:spPr>
        <a:xfrm>
          <a:off x="4546600" y="86315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53</xdr:row>
      <xdr:rowOff>55933</xdr:rowOff>
    </xdr:from>
    <xdr:to>
      <xdr:col>24</xdr:col>
      <xdr:colOff>63500</xdr:colOff>
      <xdr:row>56</xdr:row>
      <xdr:rowOff>24710</xdr:rowOff>
    </xdr:to>
    <xdr:cxnSp macro="">
      <xdr:nvCxnSpPr>
        <xdr:cNvPr id="120" name="直線コネクタ 119"/>
        <xdr:cNvCxnSpPr/>
      </xdr:nvCxnSpPr>
      <xdr:spPr>
        <a:xfrm flipV="1">
          <a:off x="3797300" y="9142783"/>
          <a:ext cx="838200" cy="483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1829</xdr:rowOff>
    </xdr:from>
    <xdr:ext cx="599010" cy="259045"/>
    <xdr:sp macro="" textlink="">
      <xdr:nvSpPr>
        <xdr:cNvPr id="121" name="総務費平均値テキスト"/>
        <xdr:cNvSpPr txBox="1"/>
      </xdr:nvSpPr>
      <xdr:spPr>
        <a:xfrm>
          <a:off x="4686300" y="926012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217,191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23402</xdr:rowOff>
    </xdr:from>
    <xdr:to>
      <xdr:col>24</xdr:col>
      <xdr:colOff>114300</xdr:colOff>
      <xdr:row>54</xdr:row>
      <xdr:rowOff>125002</xdr:rowOff>
    </xdr:to>
    <xdr:sp macro="" textlink="">
      <xdr:nvSpPr>
        <xdr:cNvPr id="122" name="フローチャート: 判断 121"/>
        <xdr:cNvSpPr/>
      </xdr:nvSpPr>
      <xdr:spPr>
        <a:xfrm>
          <a:off x="4584700" y="9281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169910</xdr:rowOff>
    </xdr:from>
    <xdr:to>
      <xdr:col>19</xdr:col>
      <xdr:colOff>177800</xdr:colOff>
      <xdr:row>56</xdr:row>
      <xdr:rowOff>24710</xdr:rowOff>
    </xdr:to>
    <xdr:cxnSp macro="">
      <xdr:nvCxnSpPr>
        <xdr:cNvPr id="123" name="直線コネクタ 122"/>
        <xdr:cNvCxnSpPr/>
      </xdr:nvCxnSpPr>
      <xdr:spPr>
        <a:xfrm>
          <a:off x="2908300" y="9599660"/>
          <a:ext cx="889000" cy="26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130509</xdr:rowOff>
    </xdr:from>
    <xdr:to>
      <xdr:col>20</xdr:col>
      <xdr:colOff>38100</xdr:colOff>
      <xdr:row>58</xdr:row>
      <xdr:rowOff>60659</xdr:rowOff>
    </xdr:to>
    <xdr:sp macro="" textlink="">
      <xdr:nvSpPr>
        <xdr:cNvPr id="124" name="フローチャート: 判断 123"/>
        <xdr:cNvSpPr/>
      </xdr:nvSpPr>
      <xdr:spPr>
        <a:xfrm>
          <a:off x="3746500" y="9903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51786</xdr:rowOff>
    </xdr:from>
    <xdr:ext cx="534377" cy="259045"/>
    <xdr:sp macro="" textlink="">
      <xdr:nvSpPr>
        <xdr:cNvPr id="125" name="テキスト ボックス 124"/>
        <xdr:cNvSpPr txBox="1"/>
      </xdr:nvSpPr>
      <xdr:spPr>
        <a:xfrm>
          <a:off x="3530111" y="9995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169910</xdr:rowOff>
    </xdr:from>
    <xdr:to>
      <xdr:col>15</xdr:col>
      <xdr:colOff>50800</xdr:colOff>
      <xdr:row>56</xdr:row>
      <xdr:rowOff>56695</xdr:rowOff>
    </xdr:to>
    <xdr:cxnSp macro="">
      <xdr:nvCxnSpPr>
        <xdr:cNvPr id="126" name="直線コネクタ 125"/>
        <xdr:cNvCxnSpPr/>
      </xdr:nvCxnSpPr>
      <xdr:spPr>
        <a:xfrm flipV="1">
          <a:off x="2019300" y="9599660"/>
          <a:ext cx="889000" cy="58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88176</xdr:rowOff>
    </xdr:from>
    <xdr:to>
      <xdr:col>15</xdr:col>
      <xdr:colOff>101600</xdr:colOff>
      <xdr:row>58</xdr:row>
      <xdr:rowOff>18326</xdr:rowOff>
    </xdr:to>
    <xdr:sp macro="" textlink="">
      <xdr:nvSpPr>
        <xdr:cNvPr id="127" name="フローチャート: 判断 126"/>
        <xdr:cNvSpPr/>
      </xdr:nvSpPr>
      <xdr:spPr>
        <a:xfrm>
          <a:off x="2857500" y="9860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9453</xdr:rowOff>
    </xdr:from>
    <xdr:ext cx="534377" cy="259045"/>
    <xdr:sp macro="" textlink="">
      <xdr:nvSpPr>
        <xdr:cNvPr id="128" name="テキスト ボックス 127"/>
        <xdr:cNvSpPr txBox="1"/>
      </xdr:nvSpPr>
      <xdr:spPr>
        <a:xfrm>
          <a:off x="2641111" y="9953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53625</xdr:rowOff>
    </xdr:from>
    <xdr:to>
      <xdr:col>10</xdr:col>
      <xdr:colOff>114300</xdr:colOff>
      <xdr:row>56</xdr:row>
      <xdr:rowOff>56695</xdr:rowOff>
    </xdr:to>
    <xdr:cxnSp macro="">
      <xdr:nvCxnSpPr>
        <xdr:cNvPr id="129" name="直線コネクタ 128"/>
        <xdr:cNvCxnSpPr/>
      </xdr:nvCxnSpPr>
      <xdr:spPr>
        <a:xfrm>
          <a:off x="1130300" y="9654825"/>
          <a:ext cx="889000" cy="3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118774</xdr:rowOff>
    </xdr:from>
    <xdr:to>
      <xdr:col>10</xdr:col>
      <xdr:colOff>165100</xdr:colOff>
      <xdr:row>58</xdr:row>
      <xdr:rowOff>48924</xdr:rowOff>
    </xdr:to>
    <xdr:sp macro="" textlink="">
      <xdr:nvSpPr>
        <xdr:cNvPr id="130" name="フローチャート: 判断 129"/>
        <xdr:cNvSpPr/>
      </xdr:nvSpPr>
      <xdr:spPr>
        <a:xfrm>
          <a:off x="1968500" y="9891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40051</xdr:rowOff>
    </xdr:from>
    <xdr:ext cx="534377" cy="259045"/>
    <xdr:sp macro="" textlink="">
      <xdr:nvSpPr>
        <xdr:cNvPr id="131" name="テキスト ボックス 130"/>
        <xdr:cNvSpPr txBox="1"/>
      </xdr:nvSpPr>
      <xdr:spPr>
        <a:xfrm>
          <a:off x="1752111" y="9984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131438</xdr:rowOff>
    </xdr:from>
    <xdr:to>
      <xdr:col>6</xdr:col>
      <xdr:colOff>38100</xdr:colOff>
      <xdr:row>58</xdr:row>
      <xdr:rowOff>61588</xdr:rowOff>
    </xdr:to>
    <xdr:sp macro="" textlink="">
      <xdr:nvSpPr>
        <xdr:cNvPr id="132" name="フローチャート: 判断 131"/>
        <xdr:cNvSpPr/>
      </xdr:nvSpPr>
      <xdr:spPr>
        <a:xfrm>
          <a:off x="1079500" y="9904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52715</xdr:rowOff>
    </xdr:from>
    <xdr:ext cx="534377" cy="259045"/>
    <xdr:sp macro="" textlink="">
      <xdr:nvSpPr>
        <xdr:cNvPr id="133" name="テキスト ボックス 132"/>
        <xdr:cNvSpPr txBox="1"/>
      </xdr:nvSpPr>
      <xdr:spPr>
        <a:xfrm>
          <a:off x="863111" y="9996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53</xdr:row>
      <xdr:rowOff>5133</xdr:rowOff>
    </xdr:from>
    <xdr:to>
      <xdr:col>24</xdr:col>
      <xdr:colOff>114300</xdr:colOff>
      <xdr:row>53</xdr:row>
      <xdr:rowOff>106733</xdr:rowOff>
    </xdr:to>
    <xdr:sp macro="" textlink="">
      <xdr:nvSpPr>
        <xdr:cNvPr id="139" name="楕円 138"/>
        <xdr:cNvSpPr/>
      </xdr:nvSpPr>
      <xdr:spPr>
        <a:xfrm>
          <a:off x="4584700" y="9091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28010</xdr:rowOff>
    </xdr:from>
    <xdr:ext cx="599010" cy="259045"/>
    <xdr:sp macro="" textlink="">
      <xdr:nvSpPr>
        <xdr:cNvPr id="140" name="総務費該当値テキスト"/>
        <xdr:cNvSpPr txBox="1"/>
      </xdr:nvSpPr>
      <xdr:spPr>
        <a:xfrm>
          <a:off x="4686300" y="89434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266,986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145360</xdr:rowOff>
    </xdr:from>
    <xdr:to>
      <xdr:col>20</xdr:col>
      <xdr:colOff>38100</xdr:colOff>
      <xdr:row>56</xdr:row>
      <xdr:rowOff>75510</xdr:rowOff>
    </xdr:to>
    <xdr:sp macro="" textlink="">
      <xdr:nvSpPr>
        <xdr:cNvPr id="141" name="楕円 140"/>
        <xdr:cNvSpPr/>
      </xdr:nvSpPr>
      <xdr:spPr>
        <a:xfrm>
          <a:off x="3746500" y="9575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92037</xdr:rowOff>
    </xdr:from>
    <xdr:ext cx="599010" cy="259045"/>
    <xdr:sp macro="" textlink="">
      <xdr:nvSpPr>
        <xdr:cNvPr id="142" name="テキスト ボックス 141"/>
        <xdr:cNvSpPr txBox="1"/>
      </xdr:nvSpPr>
      <xdr:spPr>
        <a:xfrm>
          <a:off x="3497795" y="93503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119110</xdr:rowOff>
    </xdr:from>
    <xdr:to>
      <xdr:col>15</xdr:col>
      <xdr:colOff>101600</xdr:colOff>
      <xdr:row>56</xdr:row>
      <xdr:rowOff>49260</xdr:rowOff>
    </xdr:to>
    <xdr:sp macro="" textlink="">
      <xdr:nvSpPr>
        <xdr:cNvPr id="143" name="楕円 142"/>
        <xdr:cNvSpPr/>
      </xdr:nvSpPr>
      <xdr:spPr>
        <a:xfrm>
          <a:off x="2857500" y="9548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54</xdr:row>
      <xdr:rowOff>65787</xdr:rowOff>
    </xdr:from>
    <xdr:ext cx="599010" cy="259045"/>
    <xdr:sp macro="" textlink="">
      <xdr:nvSpPr>
        <xdr:cNvPr id="144" name="テキスト ボックス 143"/>
        <xdr:cNvSpPr txBox="1"/>
      </xdr:nvSpPr>
      <xdr:spPr>
        <a:xfrm>
          <a:off x="2608795" y="93240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5895</xdr:rowOff>
    </xdr:from>
    <xdr:to>
      <xdr:col>10</xdr:col>
      <xdr:colOff>165100</xdr:colOff>
      <xdr:row>56</xdr:row>
      <xdr:rowOff>107495</xdr:rowOff>
    </xdr:to>
    <xdr:sp macro="" textlink="">
      <xdr:nvSpPr>
        <xdr:cNvPr id="145" name="楕円 144"/>
        <xdr:cNvSpPr/>
      </xdr:nvSpPr>
      <xdr:spPr>
        <a:xfrm>
          <a:off x="1968500" y="9607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124022</xdr:rowOff>
    </xdr:from>
    <xdr:ext cx="599010" cy="259045"/>
    <xdr:sp macro="" textlink="">
      <xdr:nvSpPr>
        <xdr:cNvPr id="146" name="テキスト ボックス 145"/>
        <xdr:cNvSpPr txBox="1"/>
      </xdr:nvSpPr>
      <xdr:spPr>
        <a:xfrm>
          <a:off x="1719795" y="93823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2825</xdr:rowOff>
    </xdr:from>
    <xdr:to>
      <xdr:col>6</xdr:col>
      <xdr:colOff>38100</xdr:colOff>
      <xdr:row>56</xdr:row>
      <xdr:rowOff>104425</xdr:rowOff>
    </xdr:to>
    <xdr:sp macro="" textlink="">
      <xdr:nvSpPr>
        <xdr:cNvPr id="147" name="楕円 146"/>
        <xdr:cNvSpPr/>
      </xdr:nvSpPr>
      <xdr:spPr>
        <a:xfrm>
          <a:off x="1079500" y="9604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54</xdr:row>
      <xdr:rowOff>120952</xdr:rowOff>
    </xdr:from>
    <xdr:ext cx="599010" cy="259045"/>
    <xdr:sp macro="" textlink="">
      <xdr:nvSpPr>
        <xdr:cNvPr id="148" name="テキスト ボックス 147"/>
        <xdr:cNvSpPr txBox="1"/>
      </xdr:nvSpPr>
      <xdr:spPr>
        <a:xfrm>
          <a:off x="830795" y="93792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180,491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9" name="テキスト ボックス 158"/>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0" name="直線コネクタ 159"/>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1" name="テキスト ボックス 160"/>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3" name="テキスト ボックス 162"/>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7" name="テキスト ボックス 166"/>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9" name="テキスト ボックス 168"/>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37203</xdr:rowOff>
    </xdr:from>
    <xdr:to>
      <xdr:col>24</xdr:col>
      <xdr:colOff>62865</xdr:colOff>
      <xdr:row>78</xdr:row>
      <xdr:rowOff>166134</xdr:rowOff>
    </xdr:to>
    <xdr:cxnSp macro="">
      <xdr:nvCxnSpPr>
        <xdr:cNvPr id="173" name="直線コネクタ 172"/>
        <xdr:cNvCxnSpPr/>
      </xdr:nvCxnSpPr>
      <xdr:spPr>
        <a:xfrm flipV="1">
          <a:off x="4633595" y="12210153"/>
          <a:ext cx="1270" cy="13290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169961</xdr:rowOff>
    </xdr:from>
    <xdr:ext cx="599010" cy="259045"/>
    <xdr:sp macro="" textlink="">
      <xdr:nvSpPr>
        <xdr:cNvPr id="174" name="民生費最小値テキスト"/>
        <xdr:cNvSpPr txBox="1"/>
      </xdr:nvSpPr>
      <xdr:spPr>
        <a:xfrm>
          <a:off x="4686300" y="135430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106,531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166134</xdr:rowOff>
    </xdr:from>
    <xdr:to>
      <xdr:col>24</xdr:col>
      <xdr:colOff>152400</xdr:colOff>
      <xdr:row>78</xdr:row>
      <xdr:rowOff>166134</xdr:rowOff>
    </xdr:to>
    <xdr:cxnSp macro="">
      <xdr:nvCxnSpPr>
        <xdr:cNvPr id="175" name="直線コネクタ 174"/>
        <xdr:cNvCxnSpPr/>
      </xdr:nvCxnSpPr>
      <xdr:spPr>
        <a:xfrm>
          <a:off x="4546600" y="135392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155330</xdr:rowOff>
    </xdr:from>
    <xdr:ext cx="599010" cy="259045"/>
    <xdr:sp macro="" textlink="">
      <xdr:nvSpPr>
        <xdr:cNvPr id="176" name="民生費最大値テキスト"/>
        <xdr:cNvSpPr txBox="1"/>
      </xdr:nvSpPr>
      <xdr:spPr>
        <a:xfrm>
          <a:off x="4686300" y="119853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280,951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37203</xdr:rowOff>
    </xdr:from>
    <xdr:to>
      <xdr:col>24</xdr:col>
      <xdr:colOff>152400</xdr:colOff>
      <xdr:row>71</xdr:row>
      <xdr:rowOff>37203</xdr:rowOff>
    </xdr:to>
    <xdr:cxnSp macro="">
      <xdr:nvCxnSpPr>
        <xdr:cNvPr id="177" name="直線コネクタ 176"/>
        <xdr:cNvCxnSpPr/>
      </xdr:nvCxnSpPr>
      <xdr:spPr>
        <a:xfrm>
          <a:off x="4546600" y="122101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34970</xdr:rowOff>
    </xdr:from>
    <xdr:to>
      <xdr:col>24</xdr:col>
      <xdr:colOff>63500</xdr:colOff>
      <xdr:row>76</xdr:row>
      <xdr:rowOff>58249</xdr:rowOff>
    </xdr:to>
    <xdr:cxnSp macro="">
      <xdr:nvCxnSpPr>
        <xdr:cNvPr id="178" name="直線コネクタ 177"/>
        <xdr:cNvCxnSpPr/>
      </xdr:nvCxnSpPr>
      <xdr:spPr>
        <a:xfrm flipV="1">
          <a:off x="3797300" y="13065170"/>
          <a:ext cx="838200" cy="23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77508</xdr:rowOff>
    </xdr:from>
    <xdr:ext cx="599010" cy="259045"/>
    <xdr:sp macro="" textlink="">
      <xdr:nvSpPr>
        <xdr:cNvPr id="179" name="民生費平均値テキスト"/>
        <xdr:cNvSpPr txBox="1"/>
      </xdr:nvSpPr>
      <xdr:spPr>
        <a:xfrm>
          <a:off x="4686300" y="1310770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99081</xdr:rowOff>
    </xdr:from>
    <xdr:to>
      <xdr:col>24</xdr:col>
      <xdr:colOff>114300</xdr:colOff>
      <xdr:row>77</xdr:row>
      <xdr:rowOff>29231</xdr:rowOff>
    </xdr:to>
    <xdr:sp macro="" textlink="">
      <xdr:nvSpPr>
        <xdr:cNvPr id="180" name="フローチャート: 判断 179"/>
        <xdr:cNvSpPr/>
      </xdr:nvSpPr>
      <xdr:spPr>
        <a:xfrm>
          <a:off x="4584700" y="13129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58249</xdr:rowOff>
    </xdr:from>
    <xdr:to>
      <xdr:col>19</xdr:col>
      <xdr:colOff>177800</xdr:colOff>
      <xdr:row>77</xdr:row>
      <xdr:rowOff>80166</xdr:rowOff>
    </xdr:to>
    <xdr:cxnSp macro="">
      <xdr:nvCxnSpPr>
        <xdr:cNvPr id="181" name="直線コネクタ 180"/>
        <xdr:cNvCxnSpPr/>
      </xdr:nvCxnSpPr>
      <xdr:spPr>
        <a:xfrm flipV="1">
          <a:off x="2908300" y="13088449"/>
          <a:ext cx="889000" cy="193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110548</xdr:rowOff>
    </xdr:from>
    <xdr:to>
      <xdr:col>20</xdr:col>
      <xdr:colOff>38100</xdr:colOff>
      <xdr:row>78</xdr:row>
      <xdr:rowOff>40698</xdr:rowOff>
    </xdr:to>
    <xdr:sp macro="" textlink="">
      <xdr:nvSpPr>
        <xdr:cNvPr id="182" name="フローチャート: 判断 181"/>
        <xdr:cNvSpPr/>
      </xdr:nvSpPr>
      <xdr:spPr>
        <a:xfrm>
          <a:off x="3746500" y="13312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31825</xdr:rowOff>
    </xdr:from>
    <xdr:ext cx="599010" cy="259045"/>
    <xdr:sp macro="" textlink="">
      <xdr:nvSpPr>
        <xdr:cNvPr id="183" name="テキスト ボックス 182"/>
        <xdr:cNvSpPr txBox="1"/>
      </xdr:nvSpPr>
      <xdr:spPr>
        <a:xfrm>
          <a:off x="3497795" y="134049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64117</xdr:rowOff>
    </xdr:from>
    <xdr:to>
      <xdr:col>15</xdr:col>
      <xdr:colOff>50800</xdr:colOff>
      <xdr:row>77</xdr:row>
      <xdr:rowOff>80166</xdr:rowOff>
    </xdr:to>
    <xdr:cxnSp macro="">
      <xdr:nvCxnSpPr>
        <xdr:cNvPr id="184" name="直線コネクタ 183"/>
        <xdr:cNvCxnSpPr/>
      </xdr:nvCxnSpPr>
      <xdr:spPr>
        <a:xfrm>
          <a:off x="2019300" y="13265767"/>
          <a:ext cx="889000" cy="16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155301</xdr:rowOff>
    </xdr:from>
    <xdr:to>
      <xdr:col>15</xdr:col>
      <xdr:colOff>101600</xdr:colOff>
      <xdr:row>78</xdr:row>
      <xdr:rowOff>85451</xdr:rowOff>
    </xdr:to>
    <xdr:sp macro="" textlink="">
      <xdr:nvSpPr>
        <xdr:cNvPr id="185" name="フローチャート: 判断 184"/>
        <xdr:cNvSpPr/>
      </xdr:nvSpPr>
      <xdr:spPr>
        <a:xfrm>
          <a:off x="2857500" y="13356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76578</xdr:rowOff>
    </xdr:from>
    <xdr:ext cx="599010" cy="259045"/>
    <xdr:sp macro="" textlink="">
      <xdr:nvSpPr>
        <xdr:cNvPr id="186" name="テキスト ボックス 185"/>
        <xdr:cNvSpPr txBox="1"/>
      </xdr:nvSpPr>
      <xdr:spPr>
        <a:xfrm>
          <a:off x="2608795" y="134496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36350</xdr:rowOff>
    </xdr:from>
    <xdr:to>
      <xdr:col>10</xdr:col>
      <xdr:colOff>114300</xdr:colOff>
      <xdr:row>77</xdr:row>
      <xdr:rowOff>64117</xdr:rowOff>
    </xdr:to>
    <xdr:cxnSp macro="">
      <xdr:nvCxnSpPr>
        <xdr:cNvPr id="187" name="直線コネクタ 186"/>
        <xdr:cNvCxnSpPr/>
      </xdr:nvCxnSpPr>
      <xdr:spPr>
        <a:xfrm>
          <a:off x="1130300" y="13238000"/>
          <a:ext cx="889000" cy="27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149670</xdr:rowOff>
    </xdr:from>
    <xdr:to>
      <xdr:col>10</xdr:col>
      <xdr:colOff>165100</xdr:colOff>
      <xdr:row>78</xdr:row>
      <xdr:rowOff>79820</xdr:rowOff>
    </xdr:to>
    <xdr:sp macro="" textlink="">
      <xdr:nvSpPr>
        <xdr:cNvPr id="188" name="フローチャート: 判断 187"/>
        <xdr:cNvSpPr/>
      </xdr:nvSpPr>
      <xdr:spPr>
        <a:xfrm>
          <a:off x="1968500" y="13351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70947</xdr:rowOff>
    </xdr:from>
    <xdr:ext cx="599010" cy="259045"/>
    <xdr:sp macro="" textlink="">
      <xdr:nvSpPr>
        <xdr:cNvPr id="189" name="テキスト ボックス 188"/>
        <xdr:cNvSpPr txBox="1"/>
      </xdr:nvSpPr>
      <xdr:spPr>
        <a:xfrm>
          <a:off x="1719795" y="134440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169269</xdr:rowOff>
    </xdr:from>
    <xdr:to>
      <xdr:col>6</xdr:col>
      <xdr:colOff>38100</xdr:colOff>
      <xdr:row>78</xdr:row>
      <xdr:rowOff>99419</xdr:rowOff>
    </xdr:to>
    <xdr:sp macro="" textlink="">
      <xdr:nvSpPr>
        <xdr:cNvPr id="190" name="フローチャート: 判断 189"/>
        <xdr:cNvSpPr/>
      </xdr:nvSpPr>
      <xdr:spPr>
        <a:xfrm>
          <a:off x="1079500" y="13370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90546</xdr:rowOff>
    </xdr:from>
    <xdr:ext cx="599010" cy="259045"/>
    <xdr:sp macro="" textlink="">
      <xdr:nvSpPr>
        <xdr:cNvPr id="191" name="テキスト ボックス 190"/>
        <xdr:cNvSpPr txBox="1"/>
      </xdr:nvSpPr>
      <xdr:spPr>
        <a:xfrm>
          <a:off x="830795" y="134636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155620</xdr:rowOff>
    </xdr:from>
    <xdr:to>
      <xdr:col>24</xdr:col>
      <xdr:colOff>114300</xdr:colOff>
      <xdr:row>76</xdr:row>
      <xdr:rowOff>85770</xdr:rowOff>
    </xdr:to>
    <xdr:sp macro="" textlink="">
      <xdr:nvSpPr>
        <xdr:cNvPr id="197" name="楕円 196"/>
        <xdr:cNvSpPr/>
      </xdr:nvSpPr>
      <xdr:spPr>
        <a:xfrm>
          <a:off x="4584700" y="13014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7048</xdr:rowOff>
    </xdr:from>
    <xdr:ext cx="599010" cy="259045"/>
    <xdr:sp macro="" textlink="">
      <xdr:nvSpPr>
        <xdr:cNvPr id="198" name="民生費該当値テキスト"/>
        <xdr:cNvSpPr txBox="1"/>
      </xdr:nvSpPr>
      <xdr:spPr>
        <a:xfrm>
          <a:off x="4686300" y="128657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168,744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7449</xdr:rowOff>
    </xdr:from>
    <xdr:to>
      <xdr:col>20</xdr:col>
      <xdr:colOff>38100</xdr:colOff>
      <xdr:row>76</xdr:row>
      <xdr:rowOff>109049</xdr:rowOff>
    </xdr:to>
    <xdr:sp macro="" textlink="">
      <xdr:nvSpPr>
        <xdr:cNvPr id="199" name="楕円 198"/>
        <xdr:cNvSpPr/>
      </xdr:nvSpPr>
      <xdr:spPr>
        <a:xfrm>
          <a:off x="3746500" y="13037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125577</xdr:rowOff>
    </xdr:from>
    <xdr:ext cx="599010" cy="259045"/>
    <xdr:sp macro="" textlink="">
      <xdr:nvSpPr>
        <xdr:cNvPr id="200" name="テキスト ボックス 199"/>
        <xdr:cNvSpPr txBox="1"/>
      </xdr:nvSpPr>
      <xdr:spPr>
        <a:xfrm>
          <a:off x="3497795" y="128128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29366</xdr:rowOff>
    </xdr:from>
    <xdr:to>
      <xdr:col>15</xdr:col>
      <xdr:colOff>101600</xdr:colOff>
      <xdr:row>77</xdr:row>
      <xdr:rowOff>130966</xdr:rowOff>
    </xdr:to>
    <xdr:sp macro="" textlink="">
      <xdr:nvSpPr>
        <xdr:cNvPr id="201" name="楕円 200"/>
        <xdr:cNvSpPr/>
      </xdr:nvSpPr>
      <xdr:spPr>
        <a:xfrm>
          <a:off x="2857500" y="13231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147493</xdr:rowOff>
    </xdr:from>
    <xdr:ext cx="599010" cy="259045"/>
    <xdr:sp macro="" textlink="">
      <xdr:nvSpPr>
        <xdr:cNvPr id="202" name="テキスト ボックス 201"/>
        <xdr:cNvSpPr txBox="1"/>
      </xdr:nvSpPr>
      <xdr:spPr>
        <a:xfrm>
          <a:off x="2608795" y="130062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13317</xdr:rowOff>
    </xdr:from>
    <xdr:to>
      <xdr:col>10</xdr:col>
      <xdr:colOff>165100</xdr:colOff>
      <xdr:row>77</xdr:row>
      <xdr:rowOff>114917</xdr:rowOff>
    </xdr:to>
    <xdr:sp macro="" textlink="">
      <xdr:nvSpPr>
        <xdr:cNvPr id="203" name="楕円 202"/>
        <xdr:cNvSpPr/>
      </xdr:nvSpPr>
      <xdr:spPr>
        <a:xfrm>
          <a:off x="1968500" y="13214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131444</xdr:rowOff>
    </xdr:from>
    <xdr:ext cx="599010" cy="259045"/>
    <xdr:sp macro="" textlink="">
      <xdr:nvSpPr>
        <xdr:cNvPr id="204" name="テキスト ボックス 203"/>
        <xdr:cNvSpPr txBox="1"/>
      </xdr:nvSpPr>
      <xdr:spPr>
        <a:xfrm>
          <a:off x="1719795" y="129901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157000</xdr:rowOff>
    </xdr:from>
    <xdr:to>
      <xdr:col>6</xdr:col>
      <xdr:colOff>38100</xdr:colOff>
      <xdr:row>77</xdr:row>
      <xdr:rowOff>87150</xdr:rowOff>
    </xdr:to>
    <xdr:sp macro="" textlink="">
      <xdr:nvSpPr>
        <xdr:cNvPr id="205" name="楕円 204"/>
        <xdr:cNvSpPr/>
      </xdr:nvSpPr>
      <xdr:spPr>
        <a:xfrm>
          <a:off x="1079500" y="1318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103677</xdr:rowOff>
    </xdr:from>
    <xdr:ext cx="599010" cy="259045"/>
    <xdr:sp macro="" textlink="">
      <xdr:nvSpPr>
        <xdr:cNvPr id="206" name="テキスト ボックス 205"/>
        <xdr:cNvSpPr txBox="1"/>
      </xdr:nvSpPr>
      <xdr:spPr>
        <a:xfrm>
          <a:off x="830795" y="129624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7" name="直線コネクタ 216"/>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8" name="テキスト ボックス 217"/>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9" name="直線コネクタ 218"/>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0" name="テキスト ボックス 219"/>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1" name="直線コネクタ 220"/>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2" name="テキスト ボックス 221"/>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3" name="直線コネクタ 222"/>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4" name="テキスト ボックス 223"/>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5" name="直線コネクタ 224"/>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125992</xdr:rowOff>
    </xdr:from>
    <xdr:to>
      <xdr:col>24</xdr:col>
      <xdr:colOff>62865</xdr:colOff>
      <xdr:row>98</xdr:row>
      <xdr:rowOff>33866</xdr:rowOff>
    </xdr:to>
    <xdr:cxnSp macro="">
      <xdr:nvCxnSpPr>
        <xdr:cNvPr id="230" name="直線コネクタ 229"/>
        <xdr:cNvCxnSpPr/>
      </xdr:nvCxnSpPr>
      <xdr:spPr>
        <a:xfrm flipV="1">
          <a:off x="4633595" y="15385042"/>
          <a:ext cx="1270" cy="14509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37693</xdr:rowOff>
    </xdr:from>
    <xdr:ext cx="534377" cy="259045"/>
    <xdr:sp macro="" textlink="">
      <xdr:nvSpPr>
        <xdr:cNvPr id="231" name="衛生費最小値テキスト"/>
        <xdr:cNvSpPr txBox="1"/>
      </xdr:nvSpPr>
      <xdr:spPr>
        <a:xfrm>
          <a:off x="4686300" y="16839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33866</xdr:rowOff>
    </xdr:from>
    <xdr:to>
      <xdr:col>24</xdr:col>
      <xdr:colOff>152400</xdr:colOff>
      <xdr:row>98</xdr:row>
      <xdr:rowOff>33866</xdr:rowOff>
    </xdr:to>
    <xdr:cxnSp macro="">
      <xdr:nvCxnSpPr>
        <xdr:cNvPr id="232" name="直線コネクタ 231"/>
        <xdr:cNvCxnSpPr/>
      </xdr:nvCxnSpPr>
      <xdr:spPr>
        <a:xfrm>
          <a:off x="4546600" y="168359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72669</xdr:rowOff>
    </xdr:from>
    <xdr:ext cx="599010" cy="259045"/>
    <xdr:sp macro="" textlink="">
      <xdr:nvSpPr>
        <xdr:cNvPr id="233" name="衛生費最大値テキスト"/>
        <xdr:cNvSpPr txBox="1"/>
      </xdr:nvSpPr>
      <xdr:spPr>
        <a:xfrm>
          <a:off x="4686300" y="151602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214,299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89</xdr:row>
      <xdr:rowOff>125992</xdr:rowOff>
    </xdr:from>
    <xdr:to>
      <xdr:col>24</xdr:col>
      <xdr:colOff>152400</xdr:colOff>
      <xdr:row>89</xdr:row>
      <xdr:rowOff>125992</xdr:rowOff>
    </xdr:to>
    <xdr:cxnSp macro="">
      <xdr:nvCxnSpPr>
        <xdr:cNvPr id="234" name="直線コネクタ 233"/>
        <xdr:cNvCxnSpPr/>
      </xdr:nvCxnSpPr>
      <xdr:spPr>
        <a:xfrm>
          <a:off x="4546600" y="153850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166019</xdr:rowOff>
    </xdr:from>
    <xdr:to>
      <xdr:col>24</xdr:col>
      <xdr:colOff>63500</xdr:colOff>
      <xdr:row>96</xdr:row>
      <xdr:rowOff>166111</xdr:rowOff>
    </xdr:to>
    <xdr:cxnSp macro="">
      <xdr:nvCxnSpPr>
        <xdr:cNvPr id="235" name="直線コネクタ 234"/>
        <xdr:cNvCxnSpPr/>
      </xdr:nvCxnSpPr>
      <xdr:spPr>
        <a:xfrm>
          <a:off x="3797300" y="16625219"/>
          <a:ext cx="838200" cy="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93921</xdr:rowOff>
    </xdr:from>
    <xdr:ext cx="534377" cy="259045"/>
    <xdr:sp macro="" textlink="">
      <xdr:nvSpPr>
        <xdr:cNvPr id="236" name="衛生費平均値テキスト"/>
        <xdr:cNvSpPr txBox="1"/>
      </xdr:nvSpPr>
      <xdr:spPr>
        <a:xfrm>
          <a:off x="4686300" y="165531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115494</xdr:rowOff>
    </xdr:from>
    <xdr:to>
      <xdr:col>24</xdr:col>
      <xdr:colOff>114300</xdr:colOff>
      <xdr:row>97</xdr:row>
      <xdr:rowOff>45644</xdr:rowOff>
    </xdr:to>
    <xdr:sp macro="" textlink="">
      <xdr:nvSpPr>
        <xdr:cNvPr id="237" name="フローチャート: 判断 236"/>
        <xdr:cNvSpPr/>
      </xdr:nvSpPr>
      <xdr:spPr>
        <a:xfrm>
          <a:off x="4584700" y="16574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166019</xdr:rowOff>
    </xdr:from>
    <xdr:to>
      <xdr:col>19</xdr:col>
      <xdr:colOff>177800</xdr:colOff>
      <xdr:row>97</xdr:row>
      <xdr:rowOff>47796</xdr:rowOff>
    </xdr:to>
    <xdr:cxnSp macro="">
      <xdr:nvCxnSpPr>
        <xdr:cNvPr id="238" name="直線コネクタ 237"/>
        <xdr:cNvCxnSpPr/>
      </xdr:nvCxnSpPr>
      <xdr:spPr>
        <a:xfrm flipV="1">
          <a:off x="2908300" y="16625219"/>
          <a:ext cx="889000" cy="53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93069</xdr:rowOff>
    </xdr:from>
    <xdr:to>
      <xdr:col>20</xdr:col>
      <xdr:colOff>38100</xdr:colOff>
      <xdr:row>98</xdr:row>
      <xdr:rowOff>23219</xdr:rowOff>
    </xdr:to>
    <xdr:sp macro="" textlink="">
      <xdr:nvSpPr>
        <xdr:cNvPr id="239" name="フローチャート: 判断 238"/>
        <xdr:cNvSpPr/>
      </xdr:nvSpPr>
      <xdr:spPr>
        <a:xfrm>
          <a:off x="3746500" y="16723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14346</xdr:rowOff>
    </xdr:from>
    <xdr:ext cx="534377" cy="259045"/>
    <xdr:sp macro="" textlink="">
      <xdr:nvSpPr>
        <xdr:cNvPr id="240" name="テキスト ボックス 239"/>
        <xdr:cNvSpPr txBox="1"/>
      </xdr:nvSpPr>
      <xdr:spPr>
        <a:xfrm>
          <a:off x="3530111" y="16816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23442</xdr:rowOff>
    </xdr:from>
    <xdr:to>
      <xdr:col>15</xdr:col>
      <xdr:colOff>50800</xdr:colOff>
      <xdr:row>97</xdr:row>
      <xdr:rowOff>47796</xdr:rowOff>
    </xdr:to>
    <xdr:cxnSp macro="">
      <xdr:nvCxnSpPr>
        <xdr:cNvPr id="241" name="直線コネクタ 240"/>
        <xdr:cNvCxnSpPr/>
      </xdr:nvCxnSpPr>
      <xdr:spPr>
        <a:xfrm>
          <a:off x="2019300" y="16654092"/>
          <a:ext cx="889000" cy="24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98661</xdr:rowOff>
    </xdr:from>
    <xdr:to>
      <xdr:col>15</xdr:col>
      <xdr:colOff>101600</xdr:colOff>
      <xdr:row>98</xdr:row>
      <xdr:rowOff>28811</xdr:rowOff>
    </xdr:to>
    <xdr:sp macro="" textlink="">
      <xdr:nvSpPr>
        <xdr:cNvPr id="242" name="フローチャート: 判断 241"/>
        <xdr:cNvSpPr/>
      </xdr:nvSpPr>
      <xdr:spPr>
        <a:xfrm>
          <a:off x="2857500" y="16729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19938</xdr:rowOff>
    </xdr:from>
    <xdr:ext cx="534377" cy="259045"/>
    <xdr:sp macro="" textlink="">
      <xdr:nvSpPr>
        <xdr:cNvPr id="243" name="テキスト ボックス 242"/>
        <xdr:cNvSpPr txBox="1"/>
      </xdr:nvSpPr>
      <xdr:spPr>
        <a:xfrm>
          <a:off x="2641111" y="16822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18055</xdr:rowOff>
    </xdr:from>
    <xdr:to>
      <xdr:col>10</xdr:col>
      <xdr:colOff>114300</xdr:colOff>
      <xdr:row>97</xdr:row>
      <xdr:rowOff>23442</xdr:rowOff>
    </xdr:to>
    <xdr:cxnSp macro="">
      <xdr:nvCxnSpPr>
        <xdr:cNvPr id="244" name="直線コネクタ 243"/>
        <xdr:cNvCxnSpPr/>
      </xdr:nvCxnSpPr>
      <xdr:spPr>
        <a:xfrm>
          <a:off x="1130300" y="16648705"/>
          <a:ext cx="889000" cy="5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80625</xdr:rowOff>
    </xdr:from>
    <xdr:to>
      <xdr:col>10</xdr:col>
      <xdr:colOff>165100</xdr:colOff>
      <xdr:row>98</xdr:row>
      <xdr:rowOff>10775</xdr:rowOff>
    </xdr:to>
    <xdr:sp macro="" textlink="">
      <xdr:nvSpPr>
        <xdr:cNvPr id="245" name="フローチャート: 判断 244"/>
        <xdr:cNvSpPr/>
      </xdr:nvSpPr>
      <xdr:spPr>
        <a:xfrm>
          <a:off x="1968500" y="16711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1902</xdr:rowOff>
    </xdr:from>
    <xdr:ext cx="534377" cy="259045"/>
    <xdr:sp macro="" textlink="">
      <xdr:nvSpPr>
        <xdr:cNvPr id="246" name="テキスト ボックス 245"/>
        <xdr:cNvSpPr txBox="1"/>
      </xdr:nvSpPr>
      <xdr:spPr>
        <a:xfrm>
          <a:off x="1752111" y="16804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52499</xdr:rowOff>
    </xdr:from>
    <xdr:to>
      <xdr:col>6</xdr:col>
      <xdr:colOff>38100</xdr:colOff>
      <xdr:row>97</xdr:row>
      <xdr:rowOff>154099</xdr:rowOff>
    </xdr:to>
    <xdr:sp macro="" textlink="">
      <xdr:nvSpPr>
        <xdr:cNvPr id="247" name="フローチャート: 判断 246"/>
        <xdr:cNvSpPr/>
      </xdr:nvSpPr>
      <xdr:spPr>
        <a:xfrm>
          <a:off x="1079500" y="16683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145226</xdr:rowOff>
    </xdr:from>
    <xdr:ext cx="534377" cy="259045"/>
    <xdr:sp macro="" textlink="">
      <xdr:nvSpPr>
        <xdr:cNvPr id="248" name="テキスト ボックス 247"/>
        <xdr:cNvSpPr txBox="1"/>
      </xdr:nvSpPr>
      <xdr:spPr>
        <a:xfrm>
          <a:off x="863111" y="16775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115311</xdr:rowOff>
    </xdr:from>
    <xdr:to>
      <xdr:col>24</xdr:col>
      <xdr:colOff>114300</xdr:colOff>
      <xdr:row>97</xdr:row>
      <xdr:rowOff>45461</xdr:rowOff>
    </xdr:to>
    <xdr:sp macro="" textlink="">
      <xdr:nvSpPr>
        <xdr:cNvPr id="254" name="楕円 253"/>
        <xdr:cNvSpPr/>
      </xdr:nvSpPr>
      <xdr:spPr>
        <a:xfrm>
          <a:off x="4584700" y="16574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138188</xdr:rowOff>
    </xdr:from>
    <xdr:ext cx="534377" cy="259045"/>
    <xdr:sp macro="" textlink="">
      <xdr:nvSpPr>
        <xdr:cNvPr id="255" name="衛生費該当値テキスト"/>
        <xdr:cNvSpPr txBox="1"/>
      </xdr:nvSpPr>
      <xdr:spPr>
        <a:xfrm>
          <a:off x="4686300" y="16425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115219</xdr:rowOff>
    </xdr:from>
    <xdr:to>
      <xdr:col>20</xdr:col>
      <xdr:colOff>38100</xdr:colOff>
      <xdr:row>97</xdr:row>
      <xdr:rowOff>45369</xdr:rowOff>
    </xdr:to>
    <xdr:sp macro="" textlink="">
      <xdr:nvSpPr>
        <xdr:cNvPr id="256" name="楕円 255"/>
        <xdr:cNvSpPr/>
      </xdr:nvSpPr>
      <xdr:spPr>
        <a:xfrm>
          <a:off x="3746500" y="16574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61896</xdr:rowOff>
    </xdr:from>
    <xdr:ext cx="534377" cy="259045"/>
    <xdr:sp macro="" textlink="">
      <xdr:nvSpPr>
        <xdr:cNvPr id="257" name="テキスト ボックス 256"/>
        <xdr:cNvSpPr txBox="1"/>
      </xdr:nvSpPr>
      <xdr:spPr>
        <a:xfrm>
          <a:off x="3530111" y="16349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168446</xdr:rowOff>
    </xdr:from>
    <xdr:to>
      <xdr:col>15</xdr:col>
      <xdr:colOff>101600</xdr:colOff>
      <xdr:row>97</xdr:row>
      <xdr:rowOff>98596</xdr:rowOff>
    </xdr:to>
    <xdr:sp macro="" textlink="">
      <xdr:nvSpPr>
        <xdr:cNvPr id="258" name="楕円 257"/>
        <xdr:cNvSpPr/>
      </xdr:nvSpPr>
      <xdr:spPr>
        <a:xfrm>
          <a:off x="2857500" y="16627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115123</xdr:rowOff>
    </xdr:from>
    <xdr:ext cx="534377" cy="259045"/>
    <xdr:sp macro="" textlink="">
      <xdr:nvSpPr>
        <xdr:cNvPr id="259" name="テキスト ボックス 258"/>
        <xdr:cNvSpPr txBox="1"/>
      </xdr:nvSpPr>
      <xdr:spPr>
        <a:xfrm>
          <a:off x="2641111" y="16402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144092</xdr:rowOff>
    </xdr:from>
    <xdr:to>
      <xdr:col>10</xdr:col>
      <xdr:colOff>165100</xdr:colOff>
      <xdr:row>97</xdr:row>
      <xdr:rowOff>74242</xdr:rowOff>
    </xdr:to>
    <xdr:sp macro="" textlink="">
      <xdr:nvSpPr>
        <xdr:cNvPr id="260" name="楕円 259"/>
        <xdr:cNvSpPr/>
      </xdr:nvSpPr>
      <xdr:spPr>
        <a:xfrm>
          <a:off x="1968500" y="16603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90769</xdr:rowOff>
    </xdr:from>
    <xdr:ext cx="534377" cy="259045"/>
    <xdr:sp macro="" textlink="">
      <xdr:nvSpPr>
        <xdr:cNvPr id="261" name="テキスト ボックス 260"/>
        <xdr:cNvSpPr txBox="1"/>
      </xdr:nvSpPr>
      <xdr:spPr>
        <a:xfrm>
          <a:off x="1752111" y="16378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138705</xdr:rowOff>
    </xdr:from>
    <xdr:to>
      <xdr:col>6</xdr:col>
      <xdr:colOff>38100</xdr:colOff>
      <xdr:row>97</xdr:row>
      <xdr:rowOff>68855</xdr:rowOff>
    </xdr:to>
    <xdr:sp macro="" textlink="">
      <xdr:nvSpPr>
        <xdr:cNvPr id="262" name="楕円 261"/>
        <xdr:cNvSpPr/>
      </xdr:nvSpPr>
      <xdr:spPr>
        <a:xfrm>
          <a:off x="1079500" y="16597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85382</xdr:rowOff>
    </xdr:from>
    <xdr:ext cx="534377" cy="259045"/>
    <xdr:sp macro="" textlink="">
      <xdr:nvSpPr>
        <xdr:cNvPr id="263" name="テキスト ボックス 262"/>
        <xdr:cNvSpPr txBox="1"/>
      </xdr:nvSpPr>
      <xdr:spPr>
        <a:xfrm>
          <a:off x="863111" y="16373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4" name="直線コネクタ 273"/>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5" name="テキスト ボックス 274"/>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6" name="直線コネクタ 275"/>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7" name="テキスト ボックス 276"/>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8" name="直線コネクタ 277"/>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9" name="テキスト ボックス 278"/>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0" name="直線コネクタ 279"/>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1" name="テキスト ボックス 280"/>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3" name="テキスト ボックス 282"/>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133757</xdr:rowOff>
    </xdr:from>
    <xdr:to>
      <xdr:col>54</xdr:col>
      <xdr:colOff>189865</xdr:colOff>
      <xdr:row>38</xdr:row>
      <xdr:rowOff>139700</xdr:rowOff>
    </xdr:to>
    <xdr:cxnSp macro="">
      <xdr:nvCxnSpPr>
        <xdr:cNvPr id="285" name="直線コネクタ 284"/>
        <xdr:cNvCxnSpPr/>
      </xdr:nvCxnSpPr>
      <xdr:spPr>
        <a:xfrm flipV="1">
          <a:off x="10475595" y="5448707"/>
          <a:ext cx="1270" cy="12060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6"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7" name="直線コネクタ 286"/>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80434</xdr:rowOff>
    </xdr:from>
    <xdr:ext cx="469744" cy="259045"/>
    <xdr:sp macro="" textlink="">
      <xdr:nvSpPr>
        <xdr:cNvPr id="288" name="労働費最大値テキスト"/>
        <xdr:cNvSpPr txBox="1"/>
      </xdr:nvSpPr>
      <xdr:spPr>
        <a:xfrm>
          <a:off x="10528300" y="52239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5,276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133757</xdr:rowOff>
    </xdr:from>
    <xdr:to>
      <xdr:col>55</xdr:col>
      <xdr:colOff>88900</xdr:colOff>
      <xdr:row>31</xdr:row>
      <xdr:rowOff>133757</xdr:rowOff>
    </xdr:to>
    <xdr:cxnSp macro="">
      <xdr:nvCxnSpPr>
        <xdr:cNvPr id="289" name="直線コネクタ 288"/>
        <xdr:cNvCxnSpPr/>
      </xdr:nvCxnSpPr>
      <xdr:spPr>
        <a:xfrm>
          <a:off x="10388600" y="54487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8484</xdr:rowOff>
    </xdr:from>
    <xdr:to>
      <xdr:col>55</xdr:col>
      <xdr:colOff>0</xdr:colOff>
      <xdr:row>38</xdr:row>
      <xdr:rowOff>21971</xdr:rowOff>
    </xdr:to>
    <xdr:cxnSp macro="">
      <xdr:nvCxnSpPr>
        <xdr:cNvPr id="290" name="直線コネクタ 289"/>
        <xdr:cNvCxnSpPr/>
      </xdr:nvCxnSpPr>
      <xdr:spPr>
        <a:xfrm flipV="1">
          <a:off x="9639300" y="6523584"/>
          <a:ext cx="838200" cy="13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141495</xdr:rowOff>
    </xdr:from>
    <xdr:ext cx="378565" cy="259045"/>
    <xdr:sp macro="" textlink="">
      <xdr:nvSpPr>
        <xdr:cNvPr id="291" name="労働費平均値テキスト"/>
        <xdr:cNvSpPr txBox="1"/>
      </xdr:nvSpPr>
      <xdr:spPr>
        <a:xfrm>
          <a:off x="10528300" y="631369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118618</xdr:rowOff>
    </xdr:from>
    <xdr:to>
      <xdr:col>55</xdr:col>
      <xdr:colOff>50800</xdr:colOff>
      <xdr:row>38</xdr:row>
      <xdr:rowOff>48768</xdr:rowOff>
    </xdr:to>
    <xdr:sp macro="" textlink="">
      <xdr:nvSpPr>
        <xdr:cNvPr id="292" name="フローチャート: 判断 291"/>
        <xdr:cNvSpPr/>
      </xdr:nvSpPr>
      <xdr:spPr>
        <a:xfrm>
          <a:off x="10426700" y="6462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483</xdr:rowOff>
    </xdr:from>
    <xdr:to>
      <xdr:col>50</xdr:col>
      <xdr:colOff>114300</xdr:colOff>
      <xdr:row>38</xdr:row>
      <xdr:rowOff>21971</xdr:rowOff>
    </xdr:to>
    <xdr:cxnSp macro="">
      <xdr:nvCxnSpPr>
        <xdr:cNvPr id="293" name="直線コネクタ 292"/>
        <xdr:cNvCxnSpPr/>
      </xdr:nvCxnSpPr>
      <xdr:spPr>
        <a:xfrm>
          <a:off x="8750300" y="6515583"/>
          <a:ext cx="889000" cy="21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159766</xdr:rowOff>
    </xdr:from>
    <xdr:to>
      <xdr:col>50</xdr:col>
      <xdr:colOff>165100</xdr:colOff>
      <xdr:row>38</xdr:row>
      <xdr:rowOff>89916</xdr:rowOff>
    </xdr:to>
    <xdr:sp macro="" textlink="">
      <xdr:nvSpPr>
        <xdr:cNvPr id="294" name="フローチャート: 判断 293"/>
        <xdr:cNvSpPr/>
      </xdr:nvSpPr>
      <xdr:spPr>
        <a:xfrm>
          <a:off x="9588500" y="6503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81043</xdr:rowOff>
    </xdr:from>
    <xdr:ext cx="378565" cy="259045"/>
    <xdr:sp macro="" textlink="">
      <xdr:nvSpPr>
        <xdr:cNvPr id="295" name="テキスト ボックス 294"/>
        <xdr:cNvSpPr txBox="1"/>
      </xdr:nvSpPr>
      <xdr:spPr>
        <a:xfrm>
          <a:off x="9450017" y="65961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131699</xdr:rowOff>
    </xdr:from>
    <xdr:to>
      <xdr:col>45</xdr:col>
      <xdr:colOff>177800</xdr:colOff>
      <xdr:row>38</xdr:row>
      <xdr:rowOff>483</xdr:rowOff>
    </xdr:to>
    <xdr:cxnSp macro="">
      <xdr:nvCxnSpPr>
        <xdr:cNvPr id="296" name="直線コネクタ 295"/>
        <xdr:cNvCxnSpPr/>
      </xdr:nvCxnSpPr>
      <xdr:spPr>
        <a:xfrm>
          <a:off x="7861300" y="6475349"/>
          <a:ext cx="889000" cy="40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165481</xdr:rowOff>
    </xdr:from>
    <xdr:to>
      <xdr:col>46</xdr:col>
      <xdr:colOff>38100</xdr:colOff>
      <xdr:row>38</xdr:row>
      <xdr:rowOff>95631</xdr:rowOff>
    </xdr:to>
    <xdr:sp macro="" textlink="">
      <xdr:nvSpPr>
        <xdr:cNvPr id="297" name="フローチャート: 判断 296"/>
        <xdr:cNvSpPr/>
      </xdr:nvSpPr>
      <xdr:spPr>
        <a:xfrm>
          <a:off x="8699500" y="6509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86758</xdr:rowOff>
    </xdr:from>
    <xdr:ext cx="378565" cy="259045"/>
    <xdr:sp macro="" textlink="">
      <xdr:nvSpPr>
        <xdr:cNvPr id="298" name="テキスト ボックス 297"/>
        <xdr:cNvSpPr txBox="1"/>
      </xdr:nvSpPr>
      <xdr:spPr>
        <a:xfrm>
          <a:off x="8561017" y="66018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124384</xdr:rowOff>
    </xdr:from>
    <xdr:to>
      <xdr:col>41</xdr:col>
      <xdr:colOff>50800</xdr:colOff>
      <xdr:row>37</xdr:row>
      <xdr:rowOff>131699</xdr:rowOff>
    </xdr:to>
    <xdr:cxnSp macro="">
      <xdr:nvCxnSpPr>
        <xdr:cNvPr id="299" name="直線コネクタ 298"/>
        <xdr:cNvCxnSpPr/>
      </xdr:nvCxnSpPr>
      <xdr:spPr>
        <a:xfrm>
          <a:off x="6972300" y="6468034"/>
          <a:ext cx="889000" cy="7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151765</xdr:rowOff>
    </xdr:from>
    <xdr:to>
      <xdr:col>41</xdr:col>
      <xdr:colOff>101600</xdr:colOff>
      <xdr:row>38</xdr:row>
      <xdr:rowOff>81915</xdr:rowOff>
    </xdr:to>
    <xdr:sp macro="" textlink="">
      <xdr:nvSpPr>
        <xdr:cNvPr id="300" name="フローチャート: 判断 299"/>
        <xdr:cNvSpPr/>
      </xdr:nvSpPr>
      <xdr:spPr>
        <a:xfrm>
          <a:off x="7810500" y="6495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73042</xdr:rowOff>
    </xdr:from>
    <xdr:ext cx="378565" cy="259045"/>
    <xdr:sp macro="" textlink="">
      <xdr:nvSpPr>
        <xdr:cNvPr id="301" name="テキスト ボックス 300"/>
        <xdr:cNvSpPr txBox="1"/>
      </xdr:nvSpPr>
      <xdr:spPr>
        <a:xfrm>
          <a:off x="7672017" y="65881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152679</xdr:rowOff>
    </xdr:from>
    <xdr:to>
      <xdr:col>36</xdr:col>
      <xdr:colOff>165100</xdr:colOff>
      <xdr:row>38</xdr:row>
      <xdr:rowOff>82829</xdr:rowOff>
    </xdr:to>
    <xdr:sp macro="" textlink="">
      <xdr:nvSpPr>
        <xdr:cNvPr id="302" name="フローチャート: 判断 301"/>
        <xdr:cNvSpPr/>
      </xdr:nvSpPr>
      <xdr:spPr>
        <a:xfrm>
          <a:off x="6921500" y="6496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73956</xdr:rowOff>
    </xdr:from>
    <xdr:ext cx="378565" cy="259045"/>
    <xdr:sp macro="" textlink="">
      <xdr:nvSpPr>
        <xdr:cNvPr id="303" name="テキスト ボックス 302"/>
        <xdr:cNvSpPr txBox="1"/>
      </xdr:nvSpPr>
      <xdr:spPr>
        <a:xfrm>
          <a:off x="6783017" y="658905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129134</xdr:rowOff>
    </xdr:from>
    <xdr:to>
      <xdr:col>55</xdr:col>
      <xdr:colOff>50800</xdr:colOff>
      <xdr:row>38</xdr:row>
      <xdr:rowOff>59283</xdr:rowOff>
    </xdr:to>
    <xdr:sp macro="" textlink="">
      <xdr:nvSpPr>
        <xdr:cNvPr id="309" name="楕円 308"/>
        <xdr:cNvSpPr/>
      </xdr:nvSpPr>
      <xdr:spPr>
        <a:xfrm>
          <a:off x="10426700" y="6472784"/>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107561</xdr:rowOff>
    </xdr:from>
    <xdr:ext cx="378565" cy="259045"/>
    <xdr:sp macro="" textlink="">
      <xdr:nvSpPr>
        <xdr:cNvPr id="310" name="労働費該当値テキスト"/>
        <xdr:cNvSpPr txBox="1"/>
      </xdr:nvSpPr>
      <xdr:spPr>
        <a:xfrm>
          <a:off x="10528300" y="64512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142621</xdr:rowOff>
    </xdr:from>
    <xdr:to>
      <xdr:col>50</xdr:col>
      <xdr:colOff>165100</xdr:colOff>
      <xdr:row>38</xdr:row>
      <xdr:rowOff>72771</xdr:rowOff>
    </xdr:to>
    <xdr:sp macro="" textlink="">
      <xdr:nvSpPr>
        <xdr:cNvPr id="311" name="楕円 310"/>
        <xdr:cNvSpPr/>
      </xdr:nvSpPr>
      <xdr:spPr>
        <a:xfrm>
          <a:off x="9588500" y="6486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89298</xdr:rowOff>
    </xdr:from>
    <xdr:ext cx="378565" cy="259045"/>
    <xdr:sp macro="" textlink="">
      <xdr:nvSpPr>
        <xdr:cNvPr id="312" name="テキスト ボックス 311"/>
        <xdr:cNvSpPr txBox="1"/>
      </xdr:nvSpPr>
      <xdr:spPr>
        <a:xfrm>
          <a:off x="9450017" y="62614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121133</xdr:rowOff>
    </xdr:from>
    <xdr:to>
      <xdr:col>46</xdr:col>
      <xdr:colOff>38100</xdr:colOff>
      <xdr:row>38</xdr:row>
      <xdr:rowOff>51282</xdr:rowOff>
    </xdr:to>
    <xdr:sp macro="" textlink="">
      <xdr:nvSpPr>
        <xdr:cNvPr id="313" name="楕円 312"/>
        <xdr:cNvSpPr/>
      </xdr:nvSpPr>
      <xdr:spPr>
        <a:xfrm>
          <a:off x="8699500" y="646478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67810</xdr:rowOff>
    </xdr:from>
    <xdr:ext cx="378565" cy="259045"/>
    <xdr:sp macro="" textlink="">
      <xdr:nvSpPr>
        <xdr:cNvPr id="314" name="テキスト ボックス 313"/>
        <xdr:cNvSpPr txBox="1"/>
      </xdr:nvSpPr>
      <xdr:spPr>
        <a:xfrm>
          <a:off x="8561017" y="62400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80899</xdr:rowOff>
    </xdr:from>
    <xdr:to>
      <xdr:col>41</xdr:col>
      <xdr:colOff>101600</xdr:colOff>
      <xdr:row>38</xdr:row>
      <xdr:rowOff>11049</xdr:rowOff>
    </xdr:to>
    <xdr:sp macro="" textlink="">
      <xdr:nvSpPr>
        <xdr:cNvPr id="315" name="楕円 314"/>
        <xdr:cNvSpPr/>
      </xdr:nvSpPr>
      <xdr:spPr>
        <a:xfrm>
          <a:off x="7810500" y="6424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27576</xdr:rowOff>
    </xdr:from>
    <xdr:ext cx="378565" cy="259045"/>
    <xdr:sp macro="" textlink="">
      <xdr:nvSpPr>
        <xdr:cNvPr id="316" name="テキスト ボックス 315"/>
        <xdr:cNvSpPr txBox="1"/>
      </xdr:nvSpPr>
      <xdr:spPr>
        <a:xfrm>
          <a:off x="7672017" y="61997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73584</xdr:rowOff>
    </xdr:from>
    <xdr:to>
      <xdr:col>36</xdr:col>
      <xdr:colOff>165100</xdr:colOff>
      <xdr:row>38</xdr:row>
      <xdr:rowOff>3734</xdr:rowOff>
    </xdr:to>
    <xdr:sp macro="" textlink="">
      <xdr:nvSpPr>
        <xdr:cNvPr id="317" name="楕円 316"/>
        <xdr:cNvSpPr/>
      </xdr:nvSpPr>
      <xdr:spPr>
        <a:xfrm>
          <a:off x="6921500" y="6417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20261</xdr:rowOff>
    </xdr:from>
    <xdr:ext cx="378565" cy="259045"/>
    <xdr:sp macro="" textlink="">
      <xdr:nvSpPr>
        <xdr:cNvPr id="318" name="テキスト ボックス 317"/>
        <xdr:cNvSpPr txBox="1"/>
      </xdr:nvSpPr>
      <xdr:spPr>
        <a:xfrm>
          <a:off x="6783017" y="61924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9" name="直線コネクタ 328"/>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0" name="テキスト ボックス 329"/>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1" name="直線コネクタ 330"/>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2" name="テキスト ボックス 331"/>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3" name="直線コネクタ 332"/>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4" name="テキスト ボックス 333"/>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5" name="直線コネクタ 334"/>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6" name="テキスト ボックス 335"/>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7" name="直線コネクタ 336"/>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38" name="テキスト ボックス 337"/>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0" name="テキスト ボックス 339"/>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91104</xdr:rowOff>
    </xdr:from>
    <xdr:to>
      <xdr:col>54</xdr:col>
      <xdr:colOff>189865</xdr:colOff>
      <xdr:row>59</xdr:row>
      <xdr:rowOff>25133</xdr:rowOff>
    </xdr:to>
    <xdr:cxnSp macro="">
      <xdr:nvCxnSpPr>
        <xdr:cNvPr id="342" name="直線コネクタ 341"/>
        <xdr:cNvCxnSpPr/>
      </xdr:nvCxnSpPr>
      <xdr:spPr>
        <a:xfrm flipV="1">
          <a:off x="10475595" y="8835054"/>
          <a:ext cx="1270" cy="13056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28960</xdr:rowOff>
    </xdr:from>
    <xdr:ext cx="469744" cy="259045"/>
    <xdr:sp macro="" textlink="">
      <xdr:nvSpPr>
        <xdr:cNvPr id="343" name="農林水産業費最小値テキスト"/>
        <xdr:cNvSpPr txBox="1"/>
      </xdr:nvSpPr>
      <xdr:spPr>
        <a:xfrm>
          <a:off x="10528300" y="101445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25133</xdr:rowOff>
    </xdr:from>
    <xdr:to>
      <xdr:col>55</xdr:col>
      <xdr:colOff>88900</xdr:colOff>
      <xdr:row>59</xdr:row>
      <xdr:rowOff>25133</xdr:rowOff>
    </xdr:to>
    <xdr:cxnSp macro="">
      <xdr:nvCxnSpPr>
        <xdr:cNvPr id="344" name="直線コネクタ 343"/>
        <xdr:cNvCxnSpPr/>
      </xdr:nvCxnSpPr>
      <xdr:spPr>
        <a:xfrm>
          <a:off x="10388600" y="10140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37781</xdr:rowOff>
    </xdr:from>
    <xdr:ext cx="534377" cy="259045"/>
    <xdr:sp macro="" textlink="">
      <xdr:nvSpPr>
        <xdr:cNvPr id="345" name="農林水産業費最大値テキスト"/>
        <xdr:cNvSpPr txBox="1"/>
      </xdr:nvSpPr>
      <xdr:spPr>
        <a:xfrm>
          <a:off x="10528300" y="8610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69,551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91104</xdr:rowOff>
    </xdr:from>
    <xdr:to>
      <xdr:col>55</xdr:col>
      <xdr:colOff>88900</xdr:colOff>
      <xdr:row>51</xdr:row>
      <xdr:rowOff>91104</xdr:rowOff>
    </xdr:to>
    <xdr:cxnSp macro="">
      <xdr:nvCxnSpPr>
        <xdr:cNvPr id="346" name="直線コネクタ 345"/>
        <xdr:cNvCxnSpPr/>
      </xdr:nvCxnSpPr>
      <xdr:spPr>
        <a:xfrm>
          <a:off x="10388600" y="88350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14027</xdr:rowOff>
    </xdr:from>
    <xdr:to>
      <xdr:col>55</xdr:col>
      <xdr:colOff>0</xdr:colOff>
      <xdr:row>57</xdr:row>
      <xdr:rowOff>20085</xdr:rowOff>
    </xdr:to>
    <xdr:cxnSp macro="">
      <xdr:nvCxnSpPr>
        <xdr:cNvPr id="347" name="直線コネクタ 346"/>
        <xdr:cNvCxnSpPr/>
      </xdr:nvCxnSpPr>
      <xdr:spPr>
        <a:xfrm>
          <a:off x="9639300" y="9786677"/>
          <a:ext cx="838200" cy="6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135342</xdr:rowOff>
    </xdr:from>
    <xdr:ext cx="534377" cy="259045"/>
    <xdr:sp macro="" textlink="">
      <xdr:nvSpPr>
        <xdr:cNvPr id="348" name="農林水産業費平均値テキスト"/>
        <xdr:cNvSpPr txBox="1"/>
      </xdr:nvSpPr>
      <xdr:spPr>
        <a:xfrm>
          <a:off x="10528300" y="95650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112465</xdr:rowOff>
    </xdr:from>
    <xdr:to>
      <xdr:col>55</xdr:col>
      <xdr:colOff>50800</xdr:colOff>
      <xdr:row>57</xdr:row>
      <xdr:rowOff>42615</xdr:rowOff>
    </xdr:to>
    <xdr:sp macro="" textlink="">
      <xdr:nvSpPr>
        <xdr:cNvPr id="349" name="フローチャート: 判断 348"/>
        <xdr:cNvSpPr/>
      </xdr:nvSpPr>
      <xdr:spPr>
        <a:xfrm>
          <a:off x="10426700" y="9713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14027</xdr:rowOff>
    </xdr:from>
    <xdr:to>
      <xdr:col>50</xdr:col>
      <xdr:colOff>114300</xdr:colOff>
      <xdr:row>57</xdr:row>
      <xdr:rowOff>87426</xdr:rowOff>
    </xdr:to>
    <xdr:cxnSp macro="">
      <xdr:nvCxnSpPr>
        <xdr:cNvPr id="350" name="直線コネクタ 349"/>
        <xdr:cNvCxnSpPr/>
      </xdr:nvCxnSpPr>
      <xdr:spPr>
        <a:xfrm flipV="1">
          <a:off x="8750300" y="9786677"/>
          <a:ext cx="889000" cy="733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142545</xdr:rowOff>
    </xdr:from>
    <xdr:to>
      <xdr:col>50</xdr:col>
      <xdr:colOff>165100</xdr:colOff>
      <xdr:row>58</xdr:row>
      <xdr:rowOff>72695</xdr:rowOff>
    </xdr:to>
    <xdr:sp macro="" textlink="">
      <xdr:nvSpPr>
        <xdr:cNvPr id="351" name="フローチャート: 判断 350"/>
        <xdr:cNvSpPr/>
      </xdr:nvSpPr>
      <xdr:spPr>
        <a:xfrm>
          <a:off x="9588500" y="9915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63822</xdr:rowOff>
    </xdr:from>
    <xdr:ext cx="534377" cy="259045"/>
    <xdr:sp macro="" textlink="">
      <xdr:nvSpPr>
        <xdr:cNvPr id="352" name="テキスト ボックス 351"/>
        <xdr:cNvSpPr txBox="1"/>
      </xdr:nvSpPr>
      <xdr:spPr>
        <a:xfrm>
          <a:off x="9372111" y="10007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87426</xdr:rowOff>
    </xdr:from>
    <xdr:to>
      <xdr:col>45</xdr:col>
      <xdr:colOff>177800</xdr:colOff>
      <xdr:row>57</xdr:row>
      <xdr:rowOff>89065</xdr:rowOff>
    </xdr:to>
    <xdr:cxnSp macro="">
      <xdr:nvCxnSpPr>
        <xdr:cNvPr id="353" name="直線コネクタ 352"/>
        <xdr:cNvCxnSpPr/>
      </xdr:nvCxnSpPr>
      <xdr:spPr>
        <a:xfrm flipV="1">
          <a:off x="7861300" y="9860076"/>
          <a:ext cx="889000" cy="1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118390</xdr:rowOff>
    </xdr:from>
    <xdr:to>
      <xdr:col>46</xdr:col>
      <xdr:colOff>38100</xdr:colOff>
      <xdr:row>58</xdr:row>
      <xdr:rowOff>48540</xdr:rowOff>
    </xdr:to>
    <xdr:sp macro="" textlink="">
      <xdr:nvSpPr>
        <xdr:cNvPr id="354" name="フローチャート: 判断 353"/>
        <xdr:cNvSpPr/>
      </xdr:nvSpPr>
      <xdr:spPr>
        <a:xfrm>
          <a:off x="8699500" y="9891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39667</xdr:rowOff>
    </xdr:from>
    <xdr:ext cx="534377" cy="259045"/>
    <xdr:sp macro="" textlink="">
      <xdr:nvSpPr>
        <xdr:cNvPr id="355" name="テキスト ボックス 354"/>
        <xdr:cNvSpPr txBox="1"/>
      </xdr:nvSpPr>
      <xdr:spPr>
        <a:xfrm>
          <a:off x="8483111" y="9983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89065</xdr:rowOff>
    </xdr:from>
    <xdr:to>
      <xdr:col>41</xdr:col>
      <xdr:colOff>50800</xdr:colOff>
      <xdr:row>57</xdr:row>
      <xdr:rowOff>102076</xdr:rowOff>
    </xdr:to>
    <xdr:cxnSp macro="">
      <xdr:nvCxnSpPr>
        <xdr:cNvPr id="356" name="直線コネクタ 355"/>
        <xdr:cNvCxnSpPr/>
      </xdr:nvCxnSpPr>
      <xdr:spPr>
        <a:xfrm flipV="1">
          <a:off x="6972300" y="9861715"/>
          <a:ext cx="889000" cy="13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128048</xdr:rowOff>
    </xdr:from>
    <xdr:to>
      <xdr:col>41</xdr:col>
      <xdr:colOff>101600</xdr:colOff>
      <xdr:row>58</xdr:row>
      <xdr:rowOff>58198</xdr:rowOff>
    </xdr:to>
    <xdr:sp macro="" textlink="">
      <xdr:nvSpPr>
        <xdr:cNvPr id="357" name="フローチャート: 判断 356"/>
        <xdr:cNvSpPr/>
      </xdr:nvSpPr>
      <xdr:spPr>
        <a:xfrm>
          <a:off x="7810500" y="9900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49325</xdr:rowOff>
    </xdr:from>
    <xdr:ext cx="534377" cy="259045"/>
    <xdr:sp macro="" textlink="">
      <xdr:nvSpPr>
        <xdr:cNvPr id="358" name="テキスト ボックス 357"/>
        <xdr:cNvSpPr txBox="1"/>
      </xdr:nvSpPr>
      <xdr:spPr>
        <a:xfrm>
          <a:off x="7594111" y="9993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133020</xdr:rowOff>
    </xdr:from>
    <xdr:to>
      <xdr:col>36</xdr:col>
      <xdr:colOff>165100</xdr:colOff>
      <xdr:row>58</xdr:row>
      <xdr:rowOff>63170</xdr:rowOff>
    </xdr:to>
    <xdr:sp macro="" textlink="">
      <xdr:nvSpPr>
        <xdr:cNvPr id="359" name="フローチャート: 判断 358"/>
        <xdr:cNvSpPr/>
      </xdr:nvSpPr>
      <xdr:spPr>
        <a:xfrm>
          <a:off x="6921500" y="9905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54297</xdr:rowOff>
    </xdr:from>
    <xdr:ext cx="534377" cy="259045"/>
    <xdr:sp macro="" textlink="">
      <xdr:nvSpPr>
        <xdr:cNvPr id="360" name="テキスト ボックス 359"/>
        <xdr:cNvSpPr txBox="1"/>
      </xdr:nvSpPr>
      <xdr:spPr>
        <a:xfrm>
          <a:off x="6705111" y="9998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140735</xdr:rowOff>
    </xdr:from>
    <xdr:to>
      <xdr:col>55</xdr:col>
      <xdr:colOff>50800</xdr:colOff>
      <xdr:row>57</xdr:row>
      <xdr:rowOff>70885</xdr:rowOff>
    </xdr:to>
    <xdr:sp macro="" textlink="">
      <xdr:nvSpPr>
        <xdr:cNvPr id="366" name="楕円 365"/>
        <xdr:cNvSpPr/>
      </xdr:nvSpPr>
      <xdr:spPr>
        <a:xfrm>
          <a:off x="10426700" y="9741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119162</xdr:rowOff>
    </xdr:from>
    <xdr:ext cx="534377" cy="259045"/>
    <xdr:sp macro="" textlink="">
      <xdr:nvSpPr>
        <xdr:cNvPr id="367" name="農林水産業費該当値テキスト"/>
        <xdr:cNvSpPr txBox="1"/>
      </xdr:nvSpPr>
      <xdr:spPr>
        <a:xfrm>
          <a:off x="10528300" y="9720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134677</xdr:rowOff>
    </xdr:from>
    <xdr:to>
      <xdr:col>50</xdr:col>
      <xdr:colOff>165100</xdr:colOff>
      <xdr:row>57</xdr:row>
      <xdr:rowOff>64827</xdr:rowOff>
    </xdr:to>
    <xdr:sp macro="" textlink="">
      <xdr:nvSpPr>
        <xdr:cNvPr id="368" name="楕円 367"/>
        <xdr:cNvSpPr/>
      </xdr:nvSpPr>
      <xdr:spPr>
        <a:xfrm>
          <a:off x="9588500" y="9735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81354</xdr:rowOff>
    </xdr:from>
    <xdr:ext cx="534377" cy="259045"/>
    <xdr:sp macro="" textlink="">
      <xdr:nvSpPr>
        <xdr:cNvPr id="369" name="テキスト ボックス 368"/>
        <xdr:cNvSpPr txBox="1"/>
      </xdr:nvSpPr>
      <xdr:spPr>
        <a:xfrm>
          <a:off x="9372111" y="9511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36626</xdr:rowOff>
    </xdr:from>
    <xdr:to>
      <xdr:col>46</xdr:col>
      <xdr:colOff>38100</xdr:colOff>
      <xdr:row>57</xdr:row>
      <xdr:rowOff>138226</xdr:rowOff>
    </xdr:to>
    <xdr:sp macro="" textlink="">
      <xdr:nvSpPr>
        <xdr:cNvPr id="370" name="楕円 369"/>
        <xdr:cNvSpPr/>
      </xdr:nvSpPr>
      <xdr:spPr>
        <a:xfrm>
          <a:off x="8699500" y="9809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154753</xdr:rowOff>
    </xdr:from>
    <xdr:ext cx="534377" cy="259045"/>
    <xdr:sp macro="" textlink="">
      <xdr:nvSpPr>
        <xdr:cNvPr id="371" name="テキスト ボックス 370"/>
        <xdr:cNvSpPr txBox="1"/>
      </xdr:nvSpPr>
      <xdr:spPr>
        <a:xfrm>
          <a:off x="8483111" y="9584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38265</xdr:rowOff>
    </xdr:from>
    <xdr:to>
      <xdr:col>41</xdr:col>
      <xdr:colOff>101600</xdr:colOff>
      <xdr:row>57</xdr:row>
      <xdr:rowOff>139865</xdr:rowOff>
    </xdr:to>
    <xdr:sp macro="" textlink="">
      <xdr:nvSpPr>
        <xdr:cNvPr id="372" name="楕円 371"/>
        <xdr:cNvSpPr/>
      </xdr:nvSpPr>
      <xdr:spPr>
        <a:xfrm>
          <a:off x="7810500" y="9810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156392</xdr:rowOff>
    </xdr:from>
    <xdr:ext cx="534377" cy="259045"/>
    <xdr:sp macro="" textlink="">
      <xdr:nvSpPr>
        <xdr:cNvPr id="373" name="テキスト ボックス 372"/>
        <xdr:cNvSpPr txBox="1"/>
      </xdr:nvSpPr>
      <xdr:spPr>
        <a:xfrm>
          <a:off x="7594111" y="9586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51276</xdr:rowOff>
    </xdr:from>
    <xdr:to>
      <xdr:col>36</xdr:col>
      <xdr:colOff>165100</xdr:colOff>
      <xdr:row>57</xdr:row>
      <xdr:rowOff>152876</xdr:rowOff>
    </xdr:to>
    <xdr:sp macro="" textlink="">
      <xdr:nvSpPr>
        <xdr:cNvPr id="374" name="楕円 373"/>
        <xdr:cNvSpPr/>
      </xdr:nvSpPr>
      <xdr:spPr>
        <a:xfrm>
          <a:off x="6921500" y="9823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169403</xdr:rowOff>
    </xdr:from>
    <xdr:ext cx="534377" cy="259045"/>
    <xdr:sp macro="" textlink="">
      <xdr:nvSpPr>
        <xdr:cNvPr id="375" name="テキスト ボックス 374"/>
        <xdr:cNvSpPr txBox="1"/>
      </xdr:nvSpPr>
      <xdr:spPr>
        <a:xfrm>
          <a:off x="6705111" y="9599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6" name="直線コネクタ 385"/>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7" name="テキスト ボックス 386"/>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8" name="直線コネクタ 387"/>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9" name="テキスト ボックス 388"/>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0" name="直線コネクタ 389"/>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1" name="テキスト ボックス 390"/>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2" name="直線コネクタ 391"/>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3" name="テキスト ボックス 392"/>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4" name="直線コネクタ 393"/>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5" name="テキスト ボックス 394"/>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6" name="直線コネクタ 395"/>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7" name="テキスト ボックス 396"/>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9" name="テキスト ボックス 398"/>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15243</xdr:rowOff>
    </xdr:from>
    <xdr:to>
      <xdr:col>54</xdr:col>
      <xdr:colOff>189865</xdr:colOff>
      <xdr:row>79</xdr:row>
      <xdr:rowOff>69782</xdr:rowOff>
    </xdr:to>
    <xdr:cxnSp macro="">
      <xdr:nvCxnSpPr>
        <xdr:cNvPr id="401" name="直線コネクタ 400"/>
        <xdr:cNvCxnSpPr/>
      </xdr:nvCxnSpPr>
      <xdr:spPr>
        <a:xfrm flipV="1">
          <a:off x="10475595" y="12016743"/>
          <a:ext cx="1270" cy="15975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73609</xdr:rowOff>
    </xdr:from>
    <xdr:ext cx="469744" cy="259045"/>
    <xdr:sp macro="" textlink="">
      <xdr:nvSpPr>
        <xdr:cNvPr id="402" name="商工費最小値テキスト"/>
        <xdr:cNvSpPr txBox="1"/>
      </xdr:nvSpPr>
      <xdr:spPr>
        <a:xfrm>
          <a:off x="10528300" y="136181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69782</xdr:rowOff>
    </xdr:from>
    <xdr:to>
      <xdr:col>55</xdr:col>
      <xdr:colOff>88900</xdr:colOff>
      <xdr:row>79</xdr:row>
      <xdr:rowOff>69782</xdr:rowOff>
    </xdr:to>
    <xdr:cxnSp macro="">
      <xdr:nvCxnSpPr>
        <xdr:cNvPr id="403" name="直線コネクタ 402"/>
        <xdr:cNvCxnSpPr/>
      </xdr:nvCxnSpPr>
      <xdr:spPr>
        <a:xfrm>
          <a:off x="10388600" y="136143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133370</xdr:rowOff>
    </xdr:from>
    <xdr:ext cx="534377" cy="259045"/>
    <xdr:sp macro="" textlink="">
      <xdr:nvSpPr>
        <xdr:cNvPr id="404" name="商工費最大値テキスト"/>
        <xdr:cNvSpPr txBox="1"/>
      </xdr:nvSpPr>
      <xdr:spPr>
        <a:xfrm>
          <a:off x="10528300" y="11791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99,622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15243</xdr:rowOff>
    </xdr:from>
    <xdr:to>
      <xdr:col>55</xdr:col>
      <xdr:colOff>88900</xdr:colOff>
      <xdr:row>70</xdr:row>
      <xdr:rowOff>15243</xdr:rowOff>
    </xdr:to>
    <xdr:cxnSp macro="">
      <xdr:nvCxnSpPr>
        <xdr:cNvPr id="405" name="直線コネクタ 404"/>
        <xdr:cNvCxnSpPr/>
      </xdr:nvCxnSpPr>
      <xdr:spPr>
        <a:xfrm>
          <a:off x="10388600" y="12016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103777</xdr:rowOff>
    </xdr:from>
    <xdr:to>
      <xdr:col>55</xdr:col>
      <xdr:colOff>0</xdr:colOff>
      <xdr:row>78</xdr:row>
      <xdr:rowOff>47836</xdr:rowOff>
    </xdr:to>
    <xdr:cxnSp macro="">
      <xdr:nvCxnSpPr>
        <xdr:cNvPr id="406" name="直線コネクタ 405"/>
        <xdr:cNvCxnSpPr/>
      </xdr:nvCxnSpPr>
      <xdr:spPr>
        <a:xfrm flipV="1">
          <a:off x="9639300" y="13305427"/>
          <a:ext cx="838200" cy="115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39867</xdr:rowOff>
    </xdr:from>
    <xdr:ext cx="534377" cy="259045"/>
    <xdr:sp macro="" textlink="">
      <xdr:nvSpPr>
        <xdr:cNvPr id="407" name="商工費平均値テキスト"/>
        <xdr:cNvSpPr txBox="1"/>
      </xdr:nvSpPr>
      <xdr:spPr>
        <a:xfrm>
          <a:off x="10528300" y="130700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16990</xdr:rowOff>
    </xdr:from>
    <xdr:to>
      <xdr:col>55</xdr:col>
      <xdr:colOff>50800</xdr:colOff>
      <xdr:row>77</xdr:row>
      <xdr:rowOff>118590</xdr:rowOff>
    </xdr:to>
    <xdr:sp macro="" textlink="">
      <xdr:nvSpPr>
        <xdr:cNvPr id="408" name="フローチャート: 判断 407"/>
        <xdr:cNvSpPr/>
      </xdr:nvSpPr>
      <xdr:spPr>
        <a:xfrm>
          <a:off x="10426700" y="13218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119681</xdr:rowOff>
    </xdr:from>
    <xdr:to>
      <xdr:col>50</xdr:col>
      <xdr:colOff>114300</xdr:colOff>
      <xdr:row>78</xdr:row>
      <xdr:rowOff>47836</xdr:rowOff>
    </xdr:to>
    <xdr:cxnSp macro="">
      <xdr:nvCxnSpPr>
        <xdr:cNvPr id="409" name="直線コネクタ 408"/>
        <xdr:cNvCxnSpPr/>
      </xdr:nvCxnSpPr>
      <xdr:spPr>
        <a:xfrm>
          <a:off x="8750300" y="13321331"/>
          <a:ext cx="889000" cy="99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107449</xdr:rowOff>
    </xdr:from>
    <xdr:to>
      <xdr:col>50</xdr:col>
      <xdr:colOff>165100</xdr:colOff>
      <xdr:row>79</xdr:row>
      <xdr:rowOff>37599</xdr:rowOff>
    </xdr:to>
    <xdr:sp macro="" textlink="">
      <xdr:nvSpPr>
        <xdr:cNvPr id="410" name="フローチャート: 判断 409"/>
        <xdr:cNvSpPr/>
      </xdr:nvSpPr>
      <xdr:spPr>
        <a:xfrm>
          <a:off x="9588500" y="13480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28726</xdr:rowOff>
    </xdr:from>
    <xdr:ext cx="469744" cy="259045"/>
    <xdr:sp macro="" textlink="">
      <xdr:nvSpPr>
        <xdr:cNvPr id="411" name="テキスト ボックス 410"/>
        <xdr:cNvSpPr txBox="1"/>
      </xdr:nvSpPr>
      <xdr:spPr>
        <a:xfrm>
          <a:off x="9404428" y="135732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119681</xdr:rowOff>
    </xdr:from>
    <xdr:to>
      <xdr:col>45</xdr:col>
      <xdr:colOff>177800</xdr:colOff>
      <xdr:row>78</xdr:row>
      <xdr:rowOff>29466</xdr:rowOff>
    </xdr:to>
    <xdr:cxnSp macro="">
      <xdr:nvCxnSpPr>
        <xdr:cNvPr id="412" name="直線コネクタ 411"/>
        <xdr:cNvCxnSpPr/>
      </xdr:nvCxnSpPr>
      <xdr:spPr>
        <a:xfrm flipV="1">
          <a:off x="7861300" y="13321331"/>
          <a:ext cx="889000" cy="81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109311</xdr:rowOff>
    </xdr:from>
    <xdr:to>
      <xdr:col>46</xdr:col>
      <xdr:colOff>38100</xdr:colOff>
      <xdr:row>79</xdr:row>
      <xdr:rowOff>39461</xdr:rowOff>
    </xdr:to>
    <xdr:sp macro="" textlink="">
      <xdr:nvSpPr>
        <xdr:cNvPr id="413" name="フローチャート: 判断 412"/>
        <xdr:cNvSpPr/>
      </xdr:nvSpPr>
      <xdr:spPr>
        <a:xfrm>
          <a:off x="8699500" y="13482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30588</xdr:rowOff>
    </xdr:from>
    <xdr:ext cx="469744" cy="259045"/>
    <xdr:sp macro="" textlink="">
      <xdr:nvSpPr>
        <xdr:cNvPr id="414" name="テキスト ボックス 413"/>
        <xdr:cNvSpPr txBox="1"/>
      </xdr:nvSpPr>
      <xdr:spPr>
        <a:xfrm>
          <a:off x="8515428" y="13575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30234</xdr:rowOff>
    </xdr:from>
    <xdr:to>
      <xdr:col>41</xdr:col>
      <xdr:colOff>50800</xdr:colOff>
      <xdr:row>78</xdr:row>
      <xdr:rowOff>29466</xdr:rowOff>
    </xdr:to>
    <xdr:cxnSp macro="">
      <xdr:nvCxnSpPr>
        <xdr:cNvPr id="415" name="直線コネクタ 414"/>
        <xdr:cNvCxnSpPr/>
      </xdr:nvCxnSpPr>
      <xdr:spPr>
        <a:xfrm>
          <a:off x="6972300" y="13231884"/>
          <a:ext cx="889000" cy="170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119907</xdr:rowOff>
    </xdr:from>
    <xdr:to>
      <xdr:col>41</xdr:col>
      <xdr:colOff>101600</xdr:colOff>
      <xdr:row>79</xdr:row>
      <xdr:rowOff>50057</xdr:rowOff>
    </xdr:to>
    <xdr:sp macro="" textlink="">
      <xdr:nvSpPr>
        <xdr:cNvPr id="416" name="フローチャート: 判断 415"/>
        <xdr:cNvSpPr/>
      </xdr:nvSpPr>
      <xdr:spPr>
        <a:xfrm>
          <a:off x="7810500" y="13493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41184</xdr:rowOff>
    </xdr:from>
    <xdr:ext cx="469744" cy="259045"/>
    <xdr:sp macro="" textlink="">
      <xdr:nvSpPr>
        <xdr:cNvPr id="417" name="テキスト ボックス 416"/>
        <xdr:cNvSpPr txBox="1"/>
      </xdr:nvSpPr>
      <xdr:spPr>
        <a:xfrm>
          <a:off x="7626428" y="135857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119647</xdr:rowOff>
    </xdr:from>
    <xdr:to>
      <xdr:col>36</xdr:col>
      <xdr:colOff>165100</xdr:colOff>
      <xdr:row>79</xdr:row>
      <xdr:rowOff>49797</xdr:rowOff>
    </xdr:to>
    <xdr:sp macro="" textlink="">
      <xdr:nvSpPr>
        <xdr:cNvPr id="418" name="フローチャート: 判断 417"/>
        <xdr:cNvSpPr/>
      </xdr:nvSpPr>
      <xdr:spPr>
        <a:xfrm>
          <a:off x="6921500" y="13492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40924</xdr:rowOff>
    </xdr:from>
    <xdr:ext cx="469744" cy="259045"/>
    <xdr:sp macro="" textlink="">
      <xdr:nvSpPr>
        <xdr:cNvPr id="419" name="テキスト ボックス 418"/>
        <xdr:cNvSpPr txBox="1"/>
      </xdr:nvSpPr>
      <xdr:spPr>
        <a:xfrm>
          <a:off x="6737428" y="135854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52977</xdr:rowOff>
    </xdr:from>
    <xdr:to>
      <xdr:col>55</xdr:col>
      <xdr:colOff>50800</xdr:colOff>
      <xdr:row>77</xdr:row>
      <xdr:rowOff>154577</xdr:rowOff>
    </xdr:to>
    <xdr:sp macro="" textlink="">
      <xdr:nvSpPr>
        <xdr:cNvPr id="425" name="楕円 424"/>
        <xdr:cNvSpPr/>
      </xdr:nvSpPr>
      <xdr:spPr>
        <a:xfrm>
          <a:off x="10426700" y="13254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31404</xdr:rowOff>
    </xdr:from>
    <xdr:ext cx="534377" cy="259045"/>
    <xdr:sp macro="" textlink="">
      <xdr:nvSpPr>
        <xdr:cNvPr id="426" name="商工費該当値テキスト"/>
        <xdr:cNvSpPr txBox="1"/>
      </xdr:nvSpPr>
      <xdr:spPr>
        <a:xfrm>
          <a:off x="10528300" y="13233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168486</xdr:rowOff>
    </xdr:from>
    <xdr:to>
      <xdr:col>50</xdr:col>
      <xdr:colOff>165100</xdr:colOff>
      <xdr:row>78</xdr:row>
      <xdr:rowOff>98636</xdr:rowOff>
    </xdr:to>
    <xdr:sp macro="" textlink="">
      <xdr:nvSpPr>
        <xdr:cNvPr id="427" name="楕円 426"/>
        <xdr:cNvSpPr/>
      </xdr:nvSpPr>
      <xdr:spPr>
        <a:xfrm>
          <a:off x="9588500" y="13370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115163</xdr:rowOff>
    </xdr:from>
    <xdr:ext cx="534377" cy="259045"/>
    <xdr:sp macro="" textlink="">
      <xdr:nvSpPr>
        <xdr:cNvPr id="428" name="テキスト ボックス 427"/>
        <xdr:cNvSpPr txBox="1"/>
      </xdr:nvSpPr>
      <xdr:spPr>
        <a:xfrm>
          <a:off x="9372111" y="13145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68881</xdr:rowOff>
    </xdr:from>
    <xdr:to>
      <xdr:col>46</xdr:col>
      <xdr:colOff>38100</xdr:colOff>
      <xdr:row>77</xdr:row>
      <xdr:rowOff>170481</xdr:rowOff>
    </xdr:to>
    <xdr:sp macro="" textlink="">
      <xdr:nvSpPr>
        <xdr:cNvPr id="429" name="楕円 428"/>
        <xdr:cNvSpPr/>
      </xdr:nvSpPr>
      <xdr:spPr>
        <a:xfrm>
          <a:off x="8699500" y="13270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15558</xdr:rowOff>
    </xdr:from>
    <xdr:ext cx="534377" cy="259045"/>
    <xdr:sp macro="" textlink="">
      <xdr:nvSpPr>
        <xdr:cNvPr id="430" name="テキスト ボックス 429"/>
        <xdr:cNvSpPr txBox="1"/>
      </xdr:nvSpPr>
      <xdr:spPr>
        <a:xfrm>
          <a:off x="8483111" y="13045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150116</xdr:rowOff>
    </xdr:from>
    <xdr:to>
      <xdr:col>41</xdr:col>
      <xdr:colOff>101600</xdr:colOff>
      <xdr:row>78</xdr:row>
      <xdr:rowOff>80266</xdr:rowOff>
    </xdr:to>
    <xdr:sp macro="" textlink="">
      <xdr:nvSpPr>
        <xdr:cNvPr id="431" name="楕円 430"/>
        <xdr:cNvSpPr/>
      </xdr:nvSpPr>
      <xdr:spPr>
        <a:xfrm>
          <a:off x="7810500" y="13351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96793</xdr:rowOff>
    </xdr:from>
    <xdr:ext cx="534377" cy="259045"/>
    <xdr:sp macro="" textlink="">
      <xdr:nvSpPr>
        <xdr:cNvPr id="432" name="テキスト ボックス 431"/>
        <xdr:cNvSpPr txBox="1"/>
      </xdr:nvSpPr>
      <xdr:spPr>
        <a:xfrm>
          <a:off x="7594111" y="13126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150884</xdr:rowOff>
    </xdr:from>
    <xdr:to>
      <xdr:col>36</xdr:col>
      <xdr:colOff>165100</xdr:colOff>
      <xdr:row>77</xdr:row>
      <xdr:rowOff>81034</xdr:rowOff>
    </xdr:to>
    <xdr:sp macro="" textlink="">
      <xdr:nvSpPr>
        <xdr:cNvPr id="433" name="楕円 432"/>
        <xdr:cNvSpPr/>
      </xdr:nvSpPr>
      <xdr:spPr>
        <a:xfrm>
          <a:off x="6921500" y="13181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97560</xdr:rowOff>
    </xdr:from>
    <xdr:ext cx="534377" cy="259045"/>
    <xdr:sp macro="" textlink="">
      <xdr:nvSpPr>
        <xdr:cNvPr id="434" name="テキスト ボックス 433"/>
        <xdr:cNvSpPr txBox="1"/>
      </xdr:nvSpPr>
      <xdr:spPr>
        <a:xfrm>
          <a:off x="6705111" y="12956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5" name="直線コネクタ 444"/>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6" name="テキスト ボックス 445"/>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7" name="直線コネクタ 446"/>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8" name="テキスト ボックス 447"/>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9" name="直線コネクタ 448"/>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50" name="テキスト ボックス 449"/>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1" name="直線コネクタ 450"/>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2" name="テキスト ボックス 451"/>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3" name="直線コネクタ 452"/>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4" name="テキスト ボックス 453"/>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5" name="直線コネクタ 45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6" name="テキスト ボックス 45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7"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636</xdr:rowOff>
    </xdr:from>
    <xdr:to>
      <xdr:col>54</xdr:col>
      <xdr:colOff>189865</xdr:colOff>
      <xdr:row>98</xdr:row>
      <xdr:rowOff>72834</xdr:rowOff>
    </xdr:to>
    <xdr:cxnSp macro="">
      <xdr:nvCxnSpPr>
        <xdr:cNvPr id="458" name="直線コネクタ 457"/>
        <xdr:cNvCxnSpPr/>
      </xdr:nvCxnSpPr>
      <xdr:spPr>
        <a:xfrm flipV="1">
          <a:off x="10475595" y="15602586"/>
          <a:ext cx="1270" cy="12723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76661</xdr:rowOff>
    </xdr:from>
    <xdr:ext cx="534377" cy="259045"/>
    <xdr:sp macro="" textlink="">
      <xdr:nvSpPr>
        <xdr:cNvPr id="459" name="土木費最小値テキスト"/>
        <xdr:cNvSpPr txBox="1"/>
      </xdr:nvSpPr>
      <xdr:spPr>
        <a:xfrm>
          <a:off x="10528300" y="16878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18,775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72834</xdr:rowOff>
    </xdr:from>
    <xdr:to>
      <xdr:col>55</xdr:col>
      <xdr:colOff>88900</xdr:colOff>
      <xdr:row>98</xdr:row>
      <xdr:rowOff>72834</xdr:rowOff>
    </xdr:to>
    <xdr:cxnSp macro="">
      <xdr:nvCxnSpPr>
        <xdr:cNvPr id="460" name="直線コネクタ 459"/>
        <xdr:cNvCxnSpPr/>
      </xdr:nvCxnSpPr>
      <xdr:spPr>
        <a:xfrm>
          <a:off x="10388600" y="168749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118763</xdr:rowOff>
    </xdr:from>
    <xdr:ext cx="599010" cy="259045"/>
    <xdr:sp macro="" textlink="">
      <xdr:nvSpPr>
        <xdr:cNvPr id="461" name="土木費最大値テキスト"/>
        <xdr:cNvSpPr txBox="1"/>
      </xdr:nvSpPr>
      <xdr:spPr>
        <a:xfrm>
          <a:off x="10528300" y="153778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185,750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636</xdr:rowOff>
    </xdr:from>
    <xdr:to>
      <xdr:col>55</xdr:col>
      <xdr:colOff>88900</xdr:colOff>
      <xdr:row>91</xdr:row>
      <xdr:rowOff>636</xdr:rowOff>
    </xdr:to>
    <xdr:cxnSp macro="">
      <xdr:nvCxnSpPr>
        <xdr:cNvPr id="462" name="直線コネクタ 461"/>
        <xdr:cNvCxnSpPr/>
      </xdr:nvCxnSpPr>
      <xdr:spPr>
        <a:xfrm>
          <a:off x="10388600" y="156025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129062</xdr:rowOff>
    </xdr:from>
    <xdr:to>
      <xdr:col>55</xdr:col>
      <xdr:colOff>0</xdr:colOff>
      <xdr:row>97</xdr:row>
      <xdr:rowOff>51079</xdr:rowOff>
    </xdr:to>
    <xdr:cxnSp macro="">
      <xdr:nvCxnSpPr>
        <xdr:cNvPr id="463" name="直線コネクタ 462"/>
        <xdr:cNvCxnSpPr/>
      </xdr:nvCxnSpPr>
      <xdr:spPr>
        <a:xfrm flipV="1">
          <a:off x="9639300" y="16588262"/>
          <a:ext cx="838200" cy="93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63161</xdr:rowOff>
    </xdr:from>
    <xdr:ext cx="534377" cy="259045"/>
    <xdr:sp macro="" textlink="">
      <xdr:nvSpPr>
        <xdr:cNvPr id="464" name="土木費平均値テキスト"/>
        <xdr:cNvSpPr txBox="1"/>
      </xdr:nvSpPr>
      <xdr:spPr>
        <a:xfrm>
          <a:off x="10528300" y="163509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40284</xdr:rowOff>
    </xdr:from>
    <xdr:to>
      <xdr:col>55</xdr:col>
      <xdr:colOff>50800</xdr:colOff>
      <xdr:row>96</xdr:row>
      <xdr:rowOff>141884</xdr:rowOff>
    </xdr:to>
    <xdr:sp macro="" textlink="">
      <xdr:nvSpPr>
        <xdr:cNvPr id="465" name="フローチャート: 判断 464"/>
        <xdr:cNvSpPr/>
      </xdr:nvSpPr>
      <xdr:spPr>
        <a:xfrm>
          <a:off x="10426700" y="16499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51079</xdr:rowOff>
    </xdr:from>
    <xdr:to>
      <xdr:col>50</xdr:col>
      <xdr:colOff>114300</xdr:colOff>
      <xdr:row>97</xdr:row>
      <xdr:rowOff>120459</xdr:rowOff>
    </xdr:to>
    <xdr:cxnSp macro="">
      <xdr:nvCxnSpPr>
        <xdr:cNvPr id="466" name="直線コネクタ 465"/>
        <xdr:cNvCxnSpPr/>
      </xdr:nvCxnSpPr>
      <xdr:spPr>
        <a:xfrm flipV="1">
          <a:off x="8750300" y="16681729"/>
          <a:ext cx="889000" cy="69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39340</xdr:rowOff>
    </xdr:from>
    <xdr:to>
      <xdr:col>50</xdr:col>
      <xdr:colOff>165100</xdr:colOff>
      <xdr:row>97</xdr:row>
      <xdr:rowOff>140940</xdr:rowOff>
    </xdr:to>
    <xdr:sp macro="" textlink="">
      <xdr:nvSpPr>
        <xdr:cNvPr id="467" name="フローチャート: 判断 466"/>
        <xdr:cNvSpPr/>
      </xdr:nvSpPr>
      <xdr:spPr>
        <a:xfrm>
          <a:off x="9588500" y="16669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132067</xdr:rowOff>
    </xdr:from>
    <xdr:ext cx="534377" cy="259045"/>
    <xdr:sp macro="" textlink="">
      <xdr:nvSpPr>
        <xdr:cNvPr id="468" name="テキスト ボックス 467"/>
        <xdr:cNvSpPr txBox="1"/>
      </xdr:nvSpPr>
      <xdr:spPr>
        <a:xfrm>
          <a:off x="9372111" y="16762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120459</xdr:rowOff>
    </xdr:from>
    <xdr:to>
      <xdr:col>45</xdr:col>
      <xdr:colOff>177800</xdr:colOff>
      <xdr:row>97</xdr:row>
      <xdr:rowOff>139556</xdr:rowOff>
    </xdr:to>
    <xdr:cxnSp macro="">
      <xdr:nvCxnSpPr>
        <xdr:cNvPr id="469" name="直線コネクタ 468"/>
        <xdr:cNvCxnSpPr/>
      </xdr:nvCxnSpPr>
      <xdr:spPr>
        <a:xfrm flipV="1">
          <a:off x="7861300" y="16751109"/>
          <a:ext cx="889000" cy="19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33609</xdr:rowOff>
    </xdr:from>
    <xdr:to>
      <xdr:col>46</xdr:col>
      <xdr:colOff>38100</xdr:colOff>
      <xdr:row>97</xdr:row>
      <xdr:rowOff>135209</xdr:rowOff>
    </xdr:to>
    <xdr:sp macro="" textlink="">
      <xdr:nvSpPr>
        <xdr:cNvPr id="470" name="フローチャート: 判断 469"/>
        <xdr:cNvSpPr/>
      </xdr:nvSpPr>
      <xdr:spPr>
        <a:xfrm>
          <a:off x="8699500" y="16664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151736</xdr:rowOff>
    </xdr:from>
    <xdr:ext cx="534377" cy="259045"/>
    <xdr:sp macro="" textlink="">
      <xdr:nvSpPr>
        <xdr:cNvPr id="471" name="テキスト ボックス 470"/>
        <xdr:cNvSpPr txBox="1"/>
      </xdr:nvSpPr>
      <xdr:spPr>
        <a:xfrm>
          <a:off x="8483111" y="16439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139556</xdr:rowOff>
    </xdr:from>
    <xdr:to>
      <xdr:col>41</xdr:col>
      <xdr:colOff>50800</xdr:colOff>
      <xdr:row>97</xdr:row>
      <xdr:rowOff>148791</xdr:rowOff>
    </xdr:to>
    <xdr:cxnSp macro="">
      <xdr:nvCxnSpPr>
        <xdr:cNvPr id="472" name="直線コネクタ 471"/>
        <xdr:cNvCxnSpPr/>
      </xdr:nvCxnSpPr>
      <xdr:spPr>
        <a:xfrm flipV="1">
          <a:off x="6972300" y="16770206"/>
          <a:ext cx="889000" cy="9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25014</xdr:rowOff>
    </xdr:from>
    <xdr:to>
      <xdr:col>41</xdr:col>
      <xdr:colOff>101600</xdr:colOff>
      <xdr:row>97</xdr:row>
      <xdr:rowOff>126614</xdr:rowOff>
    </xdr:to>
    <xdr:sp macro="" textlink="">
      <xdr:nvSpPr>
        <xdr:cNvPr id="473" name="フローチャート: 判断 472"/>
        <xdr:cNvSpPr/>
      </xdr:nvSpPr>
      <xdr:spPr>
        <a:xfrm>
          <a:off x="7810500" y="16655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143141</xdr:rowOff>
    </xdr:from>
    <xdr:ext cx="534377" cy="259045"/>
    <xdr:sp macro="" textlink="">
      <xdr:nvSpPr>
        <xdr:cNvPr id="474" name="テキスト ボックス 473"/>
        <xdr:cNvSpPr txBox="1"/>
      </xdr:nvSpPr>
      <xdr:spPr>
        <a:xfrm>
          <a:off x="7594111" y="16430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33480</xdr:rowOff>
    </xdr:from>
    <xdr:to>
      <xdr:col>36</xdr:col>
      <xdr:colOff>165100</xdr:colOff>
      <xdr:row>97</xdr:row>
      <xdr:rowOff>135080</xdr:rowOff>
    </xdr:to>
    <xdr:sp macro="" textlink="">
      <xdr:nvSpPr>
        <xdr:cNvPr id="475" name="フローチャート: 判断 474"/>
        <xdr:cNvSpPr/>
      </xdr:nvSpPr>
      <xdr:spPr>
        <a:xfrm>
          <a:off x="6921500" y="16664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151607</xdr:rowOff>
    </xdr:from>
    <xdr:ext cx="534377" cy="259045"/>
    <xdr:sp macro="" textlink="">
      <xdr:nvSpPr>
        <xdr:cNvPr id="476" name="テキスト ボックス 475"/>
        <xdr:cNvSpPr txBox="1"/>
      </xdr:nvSpPr>
      <xdr:spPr>
        <a:xfrm>
          <a:off x="6705111" y="16439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7" name="テキスト ボックス 47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8" name="テキスト ボックス 47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9" name="テキスト ボックス 47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0" name="テキスト ボックス 47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1" name="テキスト ボックス 48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78262</xdr:rowOff>
    </xdr:from>
    <xdr:to>
      <xdr:col>55</xdr:col>
      <xdr:colOff>50800</xdr:colOff>
      <xdr:row>97</xdr:row>
      <xdr:rowOff>8412</xdr:rowOff>
    </xdr:to>
    <xdr:sp macro="" textlink="">
      <xdr:nvSpPr>
        <xdr:cNvPr id="482" name="楕円 481"/>
        <xdr:cNvSpPr/>
      </xdr:nvSpPr>
      <xdr:spPr>
        <a:xfrm>
          <a:off x="10426700" y="16537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56689</xdr:rowOff>
    </xdr:from>
    <xdr:ext cx="534377" cy="259045"/>
    <xdr:sp macro="" textlink="">
      <xdr:nvSpPr>
        <xdr:cNvPr id="483" name="土木費該当値テキスト"/>
        <xdr:cNvSpPr txBox="1"/>
      </xdr:nvSpPr>
      <xdr:spPr>
        <a:xfrm>
          <a:off x="10528300" y="16515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279</xdr:rowOff>
    </xdr:from>
    <xdr:to>
      <xdr:col>50</xdr:col>
      <xdr:colOff>165100</xdr:colOff>
      <xdr:row>97</xdr:row>
      <xdr:rowOff>101879</xdr:rowOff>
    </xdr:to>
    <xdr:sp macro="" textlink="">
      <xdr:nvSpPr>
        <xdr:cNvPr id="484" name="楕円 483"/>
        <xdr:cNvSpPr/>
      </xdr:nvSpPr>
      <xdr:spPr>
        <a:xfrm>
          <a:off x="9588500" y="16630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118406</xdr:rowOff>
    </xdr:from>
    <xdr:ext cx="534377" cy="259045"/>
    <xdr:sp macro="" textlink="">
      <xdr:nvSpPr>
        <xdr:cNvPr id="485" name="テキスト ボックス 484"/>
        <xdr:cNvSpPr txBox="1"/>
      </xdr:nvSpPr>
      <xdr:spPr>
        <a:xfrm>
          <a:off x="9372111" y="16406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69659</xdr:rowOff>
    </xdr:from>
    <xdr:to>
      <xdr:col>46</xdr:col>
      <xdr:colOff>38100</xdr:colOff>
      <xdr:row>97</xdr:row>
      <xdr:rowOff>171259</xdr:rowOff>
    </xdr:to>
    <xdr:sp macro="" textlink="">
      <xdr:nvSpPr>
        <xdr:cNvPr id="486" name="楕円 485"/>
        <xdr:cNvSpPr/>
      </xdr:nvSpPr>
      <xdr:spPr>
        <a:xfrm>
          <a:off x="8699500" y="16700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162386</xdr:rowOff>
    </xdr:from>
    <xdr:ext cx="534377" cy="259045"/>
    <xdr:sp macro="" textlink="">
      <xdr:nvSpPr>
        <xdr:cNvPr id="487" name="テキスト ボックス 486"/>
        <xdr:cNvSpPr txBox="1"/>
      </xdr:nvSpPr>
      <xdr:spPr>
        <a:xfrm>
          <a:off x="8483111" y="16793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88756</xdr:rowOff>
    </xdr:from>
    <xdr:to>
      <xdr:col>41</xdr:col>
      <xdr:colOff>101600</xdr:colOff>
      <xdr:row>98</xdr:row>
      <xdr:rowOff>18906</xdr:rowOff>
    </xdr:to>
    <xdr:sp macro="" textlink="">
      <xdr:nvSpPr>
        <xdr:cNvPr id="488" name="楕円 487"/>
        <xdr:cNvSpPr/>
      </xdr:nvSpPr>
      <xdr:spPr>
        <a:xfrm>
          <a:off x="7810500" y="16719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10033</xdr:rowOff>
    </xdr:from>
    <xdr:ext cx="534377" cy="259045"/>
    <xdr:sp macro="" textlink="">
      <xdr:nvSpPr>
        <xdr:cNvPr id="489" name="テキスト ボックス 488"/>
        <xdr:cNvSpPr txBox="1"/>
      </xdr:nvSpPr>
      <xdr:spPr>
        <a:xfrm>
          <a:off x="7594111" y="16812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97991</xdr:rowOff>
    </xdr:from>
    <xdr:to>
      <xdr:col>36</xdr:col>
      <xdr:colOff>165100</xdr:colOff>
      <xdr:row>98</xdr:row>
      <xdr:rowOff>28141</xdr:rowOff>
    </xdr:to>
    <xdr:sp macro="" textlink="">
      <xdr:nvSpPr>
        <xdr:cNvPr id="490" name="楕円 489"/>
        <xdr:cNvSpPr/>
      </xdr:nvSpPr>
      <xdr:spPr>
        <a:xfrm>
          <a:off x="6921500" y="16728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19268</xdr:rowOff>
    </xdr:from>
    <xdr:ext cx="534377" cy="259045"/>
    <xdr:sp macro="" textlink="">
      <xdr:nvSpPr>
        <xdr:cNvPr id="491" name="テキスト ボックス 490"/>
        <xdr:cNvSpPr txBox="1"/>
      </xdr:nvSpPr>
      <xdr:spPr>
        <a:xfrm>
          <a:off x="6705111" y="16821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2" name="正方形/長方形 49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3" name="正方形/長方形 49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4" name="正方形/長方形 49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5" name="正方形/長方形 49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6" name="正方形/長方形 49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7" name="正方形/長方形 49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8" name="正方形/長方形 49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9" name="正方形/長方形 49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0" name="テキスト ボックス 49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1" name="直線コネクタ 50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2" name="テキスト ボックス 501"/>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503" name="直線コネクタ 502"/>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128105</xdr:rowOff>
    </xdr:from>
    <xdr:ext cx="531299" cy="259045"/>
    <xdr:sp macro="" textlink="">
      <xdr:nvSpPr>
        <xdr:cNvPr id="504" name="テキスト ボックス 503"/>
        <xdr:cNvSpPr txBox="1"/>
      </xdr:nvSpPr>
      <xdr:spPr>
        <a:xfrm>
          <a:off x="11914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5" name="直線コネクタ 504"/>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6" name="テキスト ボックス 505"/>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7" name="直線コネクタ 506"/>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8" name="テキスト ボックス 507"/>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9" name="直線コネクタ 508"/>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0" name="テキスト ボックス 509"/>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1" name="直線コネクタ 510"/>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2" name="テキスト ボックス 511"/>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3" name="直線コネクタ 512"/>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14" name="テキスト ボックス 513"/>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5" name="直線コネクタ 514"/>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6" name="テキスト ボックス 515"/>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7"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3781</xdr:rowOff>
    </xdr:from>
    <xdr:to>
      <xdr:col>85</xdr:col>
      <xdr:colOff>126364</xdr:colOff>
      <xdr:row>39</xdr:row>
      <xdr:rowOff>68344</xdr:rowOff>
    </xdr:to>
    <xdr:cxnSp macro="">
      <xdr:nvCxnSpPr>
        <xdr:cNvPr id="518" name="直線コネクタ 517"/>
        <xdr:cNvCxnSpPr/>
      </xdr:nvCxnSpPr>
      <xdr:spPr>
        <a:xfrm flipV="1">
          <a:off x="16317595" y="5147281"/>
          <a:ext cx="1269" cy="16076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72171</xdr:rowOff>
    </xdr:from>
    <xdr:ext cx="534377" cy="259045"/>
    <xdr:sp macro="" textlink="">
      <xdr:nvSpPr>
        <xdr:cNvPr id="519" name="消防費最小値テキスト"/>
        <xdr:cNvSpPr txBox="1"/>
      </xdr:nvSpPr>
      <xdr:spPr>
        <a:xfrm>
          <a:off x="16370300" y="6758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68344</xdr:rowOff>
    </xdr:from>
    <xdr:to>
      <xdr:col>86</xdr:col>
      <xdr:colOff>25400</xdr:colOff>
      <xdr:row>39</xdr:row>
      <xdr:rowOff>68344</xdr:rowOff>
    </xdr:to>
    <xdr:cxnSp macro="">
      <xdr:nvCxnSpPr>
        <xdr:cNvPr id="520" name="直線コネクタ 519"/>
        <xdr:cNvCxnSpPr/>
      </xdr:nvCxnSpPr>
      <xdr:spPr>
        <a:xfrm>
          <a:off x="16230600" y="67548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121908</xdr:rowOff>
    </xdr:from>
    <xdr:ext cx="534377" cy="259045"/>
    <xdr:sp macro="" textlink="">
      <xdr:nvSpPr>
        <xdr:cNvPr id="521" name="消防費最大値テキスト"/>
        <xdr:cNvSpPr txBox="1"/>
      </xdr:nvSpPr>
      <xdr:spPr>
        <a:xfrm>
          <a:off x="16370300" y="4922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60,162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3781</xdr:rowOff>
    </xdr:from>
    <xdr:to>
      <xdr:col>86</xdr:col>
      <xdr:colOff>25400</xdr:colOff>
      <xdr:row>30</xdr:row>
      <xdr:rowOff>3781</xdr:rowOff>
    </xdr:to>
    <xdr:cxnSp macro="">
      <xdr:nvCxnSpPr>
        <xdr:cNvPr id="522" name="直線コネクタ 521"/>
        <xdr:cNvCxnSpPr/>
      </xdr:nvCxnSpPr>
      <xdr:spPr>
        <a:xfrm>
          <a:off x="16230600" y="51472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32</xdr:row>
      <xdr:rowOff>31833</xdr:rowOff>
    </xdr:from>
    <xdr:to>
      <xdr:col>85</xdr:col>
      <xdr:colOff>127000</xdr:colOff>
      <xdr:row>35</xdr:row>
      <xdr:rowOff>108741</xdr:rowOff>
    </xdr:to>
    <xdr:cxnSp macro="">
      <xdr:nvCxnSpPr>
        <xdr:cNvPr id="523" name="直線コネクタ 522"/>
        <xdr:cNvCxnSpPr/>
      </xdr:nvCxnSpPr>
      <xdr:spPr>
        <a:xfrm flipV="1">
          <a:off x="15481300" y="5518233"/>
          <a:ext cx="838200" cy="591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149656</xdr:rowOff>
    </xdr:from>
    <xdr:ext cx="534377" cy="259045"/>
    <xdr:sp macro="" textlink="">
      <xdr:nvSpPr>
        <xdr:cNvPr id="524" name="消防費平均値テキスト"/>
        <xdr:cNvSpPr txBox="1"/>
      </xdr:nvSpPr>
      <xdr:spPr>
        <a:xfrm>
          <a:off x="16370300" y="61504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171229</xdr:rowOff>
    </xdr:from>
    <xdr:to>
      <xdr:col>85</xdr:col>
      <xdr:colOff>177800</xdr:colOff>
      <xdr:row>36</xdr:row>
      <xdr:rowOff>101379</xdr:rowOff>
    </xdr:to>
    <xdr:sp macro="" textlink="">
      <xdr:nvSpPr>
        <xdr:cNvPr id="525" name="フローチャート: 判断 524"/>
        <xdr:cNvSpPr/>
      </xdr:nvSpPr>
      <xdr:spPr>
        <a:xfrm>
          <a:off x="16268700" y="6171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108741</xdr:rowOff>
    </xdr:from>
    <xdr:to>
      <xdr:col>81</xdr:col>
      <xdr:colOff>50800</xdr:colOff>
      <xdr:row>36</xdr:row>
      <xdr:rowOff>105802</xdr:rowOff>
    </xdr:to>
    <xdr:cxnSp macro="">
      <xdr:nvCxnSpPr>
        <xdr:cNvPr id="526" name="直線コネクタ 525"/>
        <xdr:cNvCxnSpPr/>
      </xdr:nvCxnSpPr>
      <xdr:spPr>
        <a:xfrm flipV="1">
          <a:off x="14592300" y="6109491"/>
          <a:ext cx="889000" cy="168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149381</xdr:rowOff>
    </xdr:from>
    <xdr:to>
      <xdr:col>81</xdr:col>
      <xdr:colOff>101600</xdr:colOff>
      <xdr:row>38</xdr:row>
      <xdr:rowOff>79532</xdr:rowOff>
    </xdr:to>
    <xdr:sp macro="" textlink="">
      <xdr:nvSpPr>
        <xdr:cNvPr id="527" name="フローチャート: 判断 526"/>
        <xdr:cNvSpPr/>
      </xdr:nvSpPr>
      <xdr:spPr>
        <a:xfrm>
          <a:off x="15430500" y="649303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70658</xdr:rowOff>
    </xdr:from>
    <xdr:ext cx="534377" cy="259045"/>
    <xdr:sp macro="" textlink="">
      <xdr:nvSpPr>
        <xdr:cNvPr id="528" name="テキスト ボックス 527"/>
        <xdr:cNvSpPr txBox="1"/>
      </xdr:nvSpPr>
      <xdr:spPr>
        <a:xfrm>
          <a:off x="15214111" y="6585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105802</xdr:rowOff>
    </xdr:from>
    <xdr:to>
      <xdr:col>76</xdr:col>
      <xdr:colOff>114300</xdr:colOff>
      <xdr:row>36</xdr:row>
      <xdr:rowOff>148289</xdr:rowOff>
    </xdr:to>
    <xdr:cxnSp macro="">
      <xdr:nvCxnSpPr>
        <xdr:cNvPr id="529" name="直線コネクタ 528"/>
        <xdr:cNvCxnSpPr/>
      </xdr:nvCxnSpPr>
      <xdr:spPr>
        <a:xfrm flipV="1">
          <a:off x="13703300" y="6278002"/>
          <a:ext cx="889000" cy="42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168877</xdr:rowOff>
    </xdr:from>
    <xdr:to>
      <xdr:col>76</xdr:col>
      <xdr:colOff>165100</xdr:colOff>
      <xdr:row>38</xdr:row>
      <xdr:rowOff>99027</xdr:rowOff>
    </xdr:to>
    <xdr:sp macro="" textlink="">
      <xdr:nvSpPr>
        <xdr:cNvPr id="530" name="フローチャート: 判断 529"/>
        <xdr:cNvSpPr/>
      </xdr:nvSpPr>
      <xdr:spPr>
        <a:xfrm>
          <a:off x="14541500" y="6512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90154</xdr:rowOff>
    </xdr:from>
    <xdr:ext cx="534377" cy="259045"/>
    <xdr:sp macro="" textlink="">
      <xdr:nvSpPr>
        <xdr:cNvPr id="531" name="テキスト ボックス 530"/>
        <xdr:cNvSpPr txBox="1"/>
      </xdr:nvSpPr>
      <xdr:spPr>
        <a:xfrm>
          <a:off x="14325111" y="6605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148289</xdr:rowOff>
    </xdr:from>
    <xdr:to>
      <xdr:col>71</xdr:col>
      <xdr:colOff>177800</xdr:colOff>
      <xdr:row>37</xdr:row>
      <xdr:rowOff>61682</xdr:rowOff>
    </xdr:to>
    <xdr:cxnSp macro="">
      <xdr:nvCxnSpPr>
        <xdr:cNvPr id="532" name="直線コネクタ 531"/>
        <xdr:cNvCxnSpPr/>
      </xdr:nvCxnSpPr>
      <xdr:spPr>
        <a:xfrm flipV="1">
          <a:off x="12814300" y="6320489"/>
          <a:ext cx="889000" cy="84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23716</xdr:rowOff>
    </xdr:from>
    <xdr:to>
      <xdr:col>72</xdr:col>
      <xdr:colOff>38100</xdr:colOff>
      <xdr:row>38</xdr:row>
      <xdr:rowOff>125316</xdr:rowOff>
    </xdr:to>
    <xdr:sp macro="" textlink="">
      <xdr:nvSpPr>
        <xdr:cNvPr id="533" name="フローチャート: 判断 532"/>
        <xdr:cNvSpPr/>
      </xdr:nvSpPr>
      <xdr:spPr>
        <a:xfrm>
          <a:off x="13652500" y="6538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116443</xdr:rowOff>
    </xdr:from>
    <xdr:ext cx="534377" cy="259045"/>
    <xdr:sp macro="" textlink="">
      <xdr:nvSpPr>
        <xdr:cNvPr id="534" name="テキスト ボックス 533"/>
        <xdr:cNvSpPr txBox="1"/>
      </xdr:nvSpPr>
      <xdr:spPr>
        <a:xfrm>
          <a:off x="13436111" y="6631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6963</xdr:rowOff>
    </xdr:from>
    <xdr:to>
      <xdr:col>67</xdr:col>
      <xdr:colOff>101600</xdr:colOff>
      <xdr:row>38</xdr:row>
      <xdr:rowOff>108563</xdr:rowOff>
    </xdr:to>
    <xdr:sp macro="" textlink="">
      <xdr:nvSpPr>
        <xdr:cNvPr id="535" name="フローチャート: 判断 534"/>
        <xdr:cNvSpPr/>
      </xdr:nvSpPr>
      <xdr:spPr>
        <a:xfrm>
          <a:off x="12763500" y="6522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99690</xdr:rowOff>
    </xdr:from>
    <xdr:ext cx="534377" cy="259045"/>
    <xdr:sp macro="" textlink="">
      <xdr:nvSpPr>
        <xdr:cNvPr id="536" name="テキスト ボックス 535"/>
        <xdr:cNvSpPr txBox="1"/>
      </xdr:nvSpPr>
      <xdr:spPr>
        <a:xfrm>
          <a:off x="12547111" y="6614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7" name="テキスト ボックス 536"/>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8" name="テキスト ボックス 537"/>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9" name="テキスト ボックス 538"/>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0" name="テキスト ボックス 539"/>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1" name="テキスト ボックス 540"/>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31</xdr:row>
      <xdr:rowOff>152483</xdr:rowOff>
    </xdr:from>
    <xdr:to>
      <xdr:col>85</xdr:col>
      <xdr:colOff>177800</xdr:colOff>
      <xdr:row>32</xdr:row>
      <xdr:rowOff>82633</xdr:rowOff>
    </xdr:to>
    <xdr:sp macro="" textlink="">
      <xdr:nvSpPr>
        <xdr:cNvPr id="542" name="楕円 541"/>
        <xdr:cNvSpPr/>
      </xdr:nvSpPr>
      <xdr:spPr>
        <a:xfrm>
          <a:off x="16268700" y="5467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31</xdr:row>
      <xdr:rowOff>3910</xdr:rowOff>
    </xdr:from>
    <xdr:ext cx="534377" cy="259045"/>
    <xdr:sp macro="" textlink="">
      <xdr:nvSpPr>
        <xdr:cNvPr id="543" name="消防費該当値テキスト"/>
        <xdr:cNvSpPr txBox="1"/>
      </xdr:nvSpPr>
      <xdr:spPr>
        <a:xfrm>
          <a:off x="16370300" y="5318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57941</xdr:rowOff>
    </xdr:from>
    <xdr:to>
      <xdr:col>81</xdr:col>
      <xdr:colOff>101600</xdr:colOff>
      <xdr:row>35</xdr:row>
      <xdr:rowOff>159541</xdr:rowOff>
    </xdr:to>
    <xdr:sp macro="" textlink="">
      <xdr:nvSpPr>
        <xdr:cNvPr id="544" name="楕円 543"/>
        <xdr:cNvSpPr/>
      </xdr:nvSpPr>
      <xdr:spPr>
        <a:xfrm>
          <a:off x="15430500" y="6058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4618</xdr:rowOff>
    </xdr:from>
    <xdr:ext cx="534377" cy="259045"/>
    <xdr:sp macro="" textlink="">
      <xdr:nvSpPr>
        <xdr:cNvPr id="545" name="テキスト ボックス 544"/>
        <xdr:cNvSpPr txBox="1"/>
      </xdr:nvSpPr>
      <xdr:spPr>
        <a:xfrm>
          <a:off x="15214111" y="5833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55002</xdr:rowOff>
    </xdr:from>
    <xdr:to>
      <xdr:col>76</xdr:col>
      <xdr:colOff>165100</xdr:colOff>
      <xdr:row>36</xdr:row>
      <xdr:rowOff>156602</xdr:rowOff>
    </xdr:to>
    <xdr:sp macro="" textlink="">
      <xdr:nvSpPr>
        <xdr:cNvPr id="546" name="楕円 545"/>
        <xdr:cNvSpPr/>
      </xdr:nvSpPr>
      <xdr:spPr>
        <a:xfrm>
          <a:off x="14541500" y="6227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1679</xdr:rowOff>
    </xdr:from>
    <xdr:ext cx="534377" cy="259045"/>
    <xdr:sp macro="" textlink="">
      <xdr:nvSpPr>
        <xdr:cNvPr id="547" name="テキスト ボックス 546"/>
        <xdr:cNvSpPr txBox="1"/>
      </xdr:nvSpPr>
      <xdr:spPr>
        <a:xfrm>
          <a:off x="14325111" y="6002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97489</xdr:rowOff>
    </xdr:from>
    <xdr:to>
      <xdr:col>72</xdr:col>
      <xdr:colOff>38100</xdr:colOff>
      <xdr:row>37</xdr:row>
      <xdr:rowOff>27639</xdr:rowOff>
    </xdr:to>
    <xdr:sp macro="" textlink="">
      <xdr:nvSpPr>
        <xdr:cNvPr id="548" name="楕円 547"/>
        <xdr:cNvSpPr/>
      </xdr:nvSpPr>
      <xdr:spPr>
        <a:xfrm>
          <a:off x="13652500" y="6269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44166</xdr:rowOff>
    </xdr:from>
    <xdr:ext cx="534377" cy="259045"/>
    <xdr:sp macro="" textlink="">
      <xdr:nvSpPr>
        <xdr:cNvPr id="549" name="テキスト ボックス 548"/>
        <xdr:cNvSpPr txBox="1"/>
      </xdr:nvSpPr>
      <xdr:spPr>
        <a:xfrm>
          <a:off x="13436111" y="6044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10882</xdr:rowOff>
    </xdr:from>
    <xdr:to>
      <xdr:col>67</xdr:col>
      <xdr:colOff>101600</xdr:colOff>
      <xdr:row>37</xdr:row>
      <xdr:rowOff>112482</xdr:rowOff>
    </xdr:to>
    <xdr:sp macro="" textlink="">
      <xdr:nvSpPr>
        <xdr:cNvPr id="550" name="楕円 549"/>
        <xdr:cNvSpPr/>
      </xdr:nvSpPr>
      <xdr:spPr>
        <a:xfrm>
          <a:off x="12763500" y="6354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129009</xdr:rowOff>
    </xdr:from>
    <xdr:ext cx="534377" cy="259045"/>
    <xdr:sp macro="" textlink="">
      <xdr:nvSpPr>
        <xdr:cNvPr id="551" name="テキスト ボックス 550"/>
        <xdr:cNvSpPr txBox="1"/>
      </xdr:nvSpPr>
      <xdr:spPr>
        <a:xfrm>
          <a:off x="12547111" y="6129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2" name="正方形/長方形 551"/>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3" name="正方形/長方形 552"/>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4" name="正方形/長方形 553"/>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5" name="正方形/長方形 554"/>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6" name="正方形/長方形 555"/>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7" name="正方形/長方形 556"/>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8" name="正方形/長方形 557"/>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9" name="正方形/長方形 558"/>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0" name="テキスト ボックス 559"/>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1" name="直線コネクタ 560"/>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62" name="直線コネクタ 561"/>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63" name="テキスト ボックス 562"/>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4" name="直線コネクタ 563"/>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5" name="テキスト ボックス 564"/>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6" name="直線コネクタ 565"/>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67" name="テキスト ボックス 566"/>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8" name="直線コネクタ 567"/>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9" name="テキスト ボックス 568"/>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70" name="直線コネクタ 569"/>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1" name="テキスト ボックス 570"/>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2" name="直線コネクタ 57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3" name="テキスト ボックス 572"/>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4"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126936</xdr:rowOff>
    </xdr:from>
    <xdr:to>
      <xdr:col>85</xdr:col>
      <xdr:colOff>126364</xdr:colOff>
      <xdr:row>57</xdr:row>
      <xdr:rowOff>130853</xdr:rowOff>
    </xdr:to>
    <xdr:cxnSp macro="">
      <xdr:nvCxnSpPr>
        <xdr:cNvPr id="575" name="直線コネクタ 574"/>
        <xdr:cNvCxnSpPr/>
      </xdr:nvCxnSpPr>
      <xdr:spPr>
        <a:xfrm flipV="1">
          <a:off x="16317595" y="8699436"/>
          <a:ext cx="1269" cy="12040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134680</xdr:rowOff>
    </xdr:from>
    <xdr:ext cx="534377" cy="259045"/>
    <xdr:sp macro="" textlink="">
      <xdr:nvSpPr>
        <xdr:cNvPr id="576" name="教育費最小値テキスト"/>
        <xdr:cNvSpPr txBox="1"/>
      </xdr:nvSpPr>
      <xdr:spPr>
        <a:xfrm>
          <a:off x="16370300" y="9907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130853</xdr:rowOff>
    </xdr:from>
    <xdr:to>
      <xdr:col>86</xdr:col>
      <xdr:colOff>25400</xdr:colOff>
      <xdr:row>57</xdr:row>
      <xdr:rowOff>130853</xdr:rowOff>
    </xdr:to>
    <xdr:cxnSp macro="">
      <xdr:nvCxnSpPr>
        <xdr:cNvPr id="577" name="直線コネクタ 576"/>
        <xdr:cNvCxnSpPr/>
      </xdr:nvCxnSpPr>
      <xdr:spPr>
        <a:xfrm>
          <a:off x="16230600" y="99035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73613</xdr:rowOff>
    </xdr:from>
    <xdr:ext cx="599010" cy="259045"/>
    <xdr:sp macro="" textlink="">
      <xdr:nvSpPr>
        <xdr:cNvPr id="578" name="教育費最大値テキスト"/>
        <xdr:cNvSpPr txBox="1"/>
      </xdr:nvSpPr>
      <xdr:spPr>
        <a:xfrm>
          <a:off x="16370300" y="84746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191,675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126936</xdr:rowOff>
    </xdr:from>
    <xdr:to>
      <xdr:col>86</xdr:col>
      <xdr:colOff>25400</xdr:colOff>
      <xdr:row>50</xdr:row>
      <xdr:rowOff>126936</xdr:rowOff>
    </xdr:to>
    <xdr:cxnSp macro="">
      <xdr:nvCxnSpPr>
        <xdr:cNvPr id="579" name="直線コネクタ 578"/>
        <xdr:cNvCxnSpPr/>
      </xdr:nvCxnSpPr>
      <xdr:spPr>
        <a:xfrm>
          <a:off x="16230600" y="8699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83624</xdr:rowOff>
    </xdr:from>
    <xdr:to>
      <xdr:col>85</xdr:col>
      <xdr:colOff>127000</xdr:colOff>
      <xdr:row>56</xdr:row>
      <xdr:rowOff>88966</xdr:rowOff>
    </xdr:to>
    <xdr:cxnSp macro="">
      <xdr:nvCxnSpPr>
        <xdr:cNvPr id="580" name="直線コネクタ 579"/>
        <xdr:cNvCxnSpPr/>
      </xdr:nvCxnSpPr>
      <xdr:spPr>
        <a:xfrm flipV="1">
          <a:off x="15481300" y="9684824"/>
          <a:ext cx="838200" cy="5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163608</xdr:rowOff>
    </xdr:from>
    <xdr:ext cx="534377" cy="259045"/>
    <xdr:sp macro="" textlink="">
      <xdr:nvSpPr>
        <xdr:cNvPr id="581" name="教育費平均値テキスト"/>
        <xdr:cNvSpPr txBox="1"/>
      </xdr:nvSpPr>
      <xdr:spPr>
        <a:xfrm>
          <a:off x="16370300" y="94219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140731</xdr:rowOff>
    </xdr:from>
    <xdr:to>
      <xdr:col>85</xdr:col>
      <xdr:colOff>177800</xdr:colOff>
      <xdr:row>56</xdr:row>
      <xdr:rowOff>70881</xdr:rowOff>
    </xdr:to>
    <xdr:sp macro="" textlink="">
      <xdr:nvSpPr>
        <xdr:cNvPr id="582" name="フローチャート: 判断 581"/>
        <xdr:cNvSpPr/>
      </xdr:nvSpPr>
      <xdr:spPr>
        <a:xfrm>
          <a:off x="16268700" y="9570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88966</xdr:rowOff>
    </xdr:from>
    <xdr:to>
      <xdr:col>81</xdr:col>
      <xdr:colOff>50800</xdr:colOff>
      <xdr:row>57</xdr:row>
      <xdr:rowOff>78770</xdr:rowOff>
    </xdr:to>
    <xdr:cxnSp macro="">
      <xdr:nvCxnSpPr>
        <xdr:cNvPr id="583" name="直線コネクタ 582"/>
        <xdr:cNvCxnSpPr/>
      </xdr:nvCxnSpPr>
      <xdr:spPr>
        <a:xfrm flipV="1">
          <a:off x="14592300" y="9690166"/>
          <a:ext cx="889000" cy="161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122924</xdr:rowOff>
    </xdr:from>
    <xdr:to>
      <xdr:col>81</xdr:col>
      <xdr:colOff>101600</xdr:colOff>
      <xdr:row>57</xdr:row>
      <xdr:rowOff>53074</xdr:rowOff>
    </xdr:to>
    <xdr:sp macro="" textlink="">
      <xdr:nvSpPr>
        <xdr:cNvPr id="584" name="フローチャート: 判断 583"/>
        <xdr:cNvSpPr/>
      </xdr:nvSpPr>
      <xdr:spPr>
        <a:xfrm>
          <a:off x="15430500" y="9724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44201</xdr:rowOff>
    </xdr:from>
    <xdr:ext cx="534377" cy="259045"/>
    <xdr:sp macro="" textlink="">
      <xdr:nvSpPr>
        <xdr:cNvPr id="585" name="テキスト ボックス 584"/>
        <xdr:cNvSpPr txBox="1"/>
      </xdr:nvSpPr>
      <xdr:spPr>
        <a:xfrm>
          <a:off x="15214111" y="9816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55</xdr:row>
      <xdr:rowOff>83266</xdr:rowOff>
    </xdr:from>
    <xdr:to>
      <xdr:col>76</xdr:col>
      <xdr:colOff>114300</xdr:colOff>
      <xdr:row>57</xdr:row>
      <xdr:rowOff>78770</xdr:rowOff>
    </xdr:to>
    <xdr:cxnSp macro="">
      <xdr:nvCxnSpPr>
        <xdr:cNvPr id="586" name="直線コネクタ 585"/>
        <xdr:cNvCxnSpPr/>
      </xdr:nvCxnSpPr>
      <xdr:spPr>
        <a:xfrm>
          <a:off x="13703300" y="9513016"/>
          <a:ext cx="889000" cy="3384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157731</xdr:rowOff>
    </xdr:from>
    <xdr:to>
      <xdr:col>76</xdr:col>
      <xdr:colOff>165100</xdr:colOff>
      <xdr:row>57</xdr:row>
      <xdr:rowOff>87881</xdr:rowOff>
    </xdr:to>
    <xdr:sp macro="" textlink="">
      <xdr:nvSpPr>
        <xdr:cNvPr id="587" name="フローチャート: 判断 586"/>
        <xdr:cNvSpPr/>
      </xdr:nvSpPr>
      <xdr:spPr>
        <a:xfrm>
          <a:off x="14541500" y="9758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104408</xdr:rowOff>
    </xdr:from>
    <xdr:ext cx="534377" cy="259045"/>
    <xdr:sp macro="" textlink="">
      <xdr:nvSpPr>
        <xdr:cNvPr id="588" name="テキスト ボックス 587"/>
        <xdr:cNvSpPr txBox="1"/>
      </xdr:nvSpPr>
      <xdr:spPr>
        <a:xfrm>
          <a:off x="14325111" y="9534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55</xdr:row>
      <xdr:rowOff>83266</xdr:rowOff>
    </xdr:from>
    <xdr:to>
      <xdr:col>71</xdr:col>
      <xdr:colOff>177800</xdr:colOff>
      <xdr:row>56</xdr:row>
      <xdr:rowOff>62372</xdr:rowOff>
    </xdr:to>
    <xdr:cxnSp macro="">
      <xdr:nvCxnSpPr>
        <xdr:cNvPr id="589" name="直線コネクタ 588"/>
        <xdr:cNvCxnSpPr/>
      </xdr:nvCxnSpPr>
      <xdr:spPr>
        <a:xfrm flipV="1">
          <a:off x="12814300" y="9513016"/>
          <a:ext cx="889000" cy="150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141737</xdr:rowOff>
    </xdr:from>
    <xdr:to>
      <xdr:col>72</xdr:col>
      <xdr:colOff>38100</xdr:colOff>
      <xdr:row>57</xdr:row>
      <xdr:rowOff>71887</xdr:rowOff>
    </xdr:to>
    <xdr:sp macro="" textlink="">
      <xdr:nvSpPr>
        <xdr:cNvPr id="590" name="フローチャート: 判断 589"/>
        <xdr:cNvSpPr/>
      </xdr:nvSpPr>
      <xdr:spPr>
        <a:xfrm>
          <a:off x="13652500" y="9742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63014</xdr:rowOff>
    </xdr:from>
    <xdr:ext cx="534377" cy="259045"/>
    <xdr:sp macro="" textlink="">
      <xdr:nvSpPr>
        <xdr:cNvPr id="591" name="テキスト ボックス 590"/>
        <xdr:cNvSpPr txBox="1"/>
      </xdr:nvSpPr>
      <xdr:spPr>
        <a:xfrm>
          <a:off x="13436111" y="9835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170251</xdr:rowOff>
    </xdr:from>
    <xdr:to>
      <xdr:col>67</xdr:col>
      <xdr:colOff>101600</xdr:colOff>
      <xdr:row>57</xdr:row>
      <xdr:rowOff>100401</xdr:rowOff>
    </xdr:to>
    <xdr:sp macro="" textlink="">
      <xdr:nvSpPr>
        <xdr:cNvPr id="592" name="フローチャート: 判断 591"/>
        <xdr:cNvSpPr/>
      </xdr:nvSpPr>
      <xdr:spPr>
        <a:xfrm>
          <a:off x="12763500" y="9771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91528</xdr:rowOff>
    </xdr:from>
    <xdr:ext cx="534377" cy="259045"/>
    <xdr:sp macro="" textlink="">
      <xdr:nvSpPr>
        <xdr:cNvPr id="593" name="テキスト ボックス 592"/>
        <xdr:cNvSpPr txBox="1"/>
      </xdr:nvSpPr>
      <xdr:spPr>
        <a:xfrm>
          <a:off x="12547111" y="9864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4" name="テキスト ボックス 59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5" name="テキスト ボックス 59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6" name="テキスト ボックス 59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7" name="テキスト ボックス 59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8" name="テキスト ボックス 59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32824</xdr:rowOff>
    </xdr:from>
    <xdr:to>
      <xdr:col>85</xdr:col>
      <xdr:colOff>177800</xdr:colOff>
      <xdr:row>56</xdr:row>
      <xdr:rowOff>134424</xdr:rowOff>
    </xdr:to>
    <xdr:sp macro="" textlink="">
      <xdr:nvSpPr>
        <xdr:cNvPr id="599" name="楕円 598"/>
        <xdr:cNvSpPr/>
      </xdr:nvSpPr>
      <xdr:spPr>
        <a:xfrm>
          <a:off x="16268700" y="9634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11251</xdr:rowOff>
    </xdr:from>
    <xdr:ext cx="534377" cy="259045"/>
    <xdr:sp macro="" textlink="">
      <xdr:nvSpPr>
        <xdr:cNvPr id="600" name="教育費該当値テキスト"/>
        <xdr:cNvSpPr txBox="1"/>
      </xdr:nvSpPr>
      <xdr:spPr>
        <a:xfrm>
          <a:off x="16370300" y="9612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38166</xdr:rowOff>
    </xdr:from>
    <xdr:to>
      <xdr:col>81</xdr:col>
      <xdr:colOff>101600</xdr:colOff>
      <xdr:row>56</xdr:row>
      <xdr:rowOff>139766</xdr:rowOff>
    </xdr:to>
    <xdr:sp macro="" textlink="">
      <xdr:nvSpPr>
        <xdr:cNvPr id="601" name="楕円 600"/>
        <xdr:cNvSpPr/>
      </xdr:nvSpPr>
      <xdr:spPr>
        <a:xfrm>
          <a:off x="15430500" y="9639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156293</xdr:rowOff>
    </xdr:from>
    <xdr:ext cx="534377" cy="259045"/>
    <xdr:sp macro="" textlink="">
      <xdr:nvSpPr>
        <xdr:cNvPr id="602" name="テキスト ボックス 601"/>
        <xdr:cNvSpPr txBox="1"/>
      </xdr:nvSpPr>
      <xdr:spPr>
        <a:xfrm>
          <a:off x="15214111" y="9414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27970</xdr:rowOff>
    </xdr:from>
    <xdr:to>
      <xdr:col>76</xdr:col>
      <xdr:colOff>165100</xdr:colOff>
      <xdr:row>57</xdr:row>
      <xdr:rowOff>129570</xdr:rowOff>
    </xdr:to>
    <xdr:sp macro="" textlink="">
      <xdr:nvSpPr>
        <xdr:cNvPr id="603" name="楕円 602"/>
        <xdr:cNvSpPr/>
      </xdr:nvSpPr>
      <xdr:spPr>
        <a:xfrm>
          <a:off x="14541500" y="9800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120697</xdr:rowOff>
    </xdr:from>
    <xdr:ext cx="534377" cy="259045"/>
    <xdr:sp macro="" textlink="">
      <xdr:nvSpPr>
        <xdr:cNvPr id="604" name="テキスト ボックス 603"/>
        <xdr:cNvSpPr txBox="1"/>
      </xdr:nvSpPr>
      <xdr:spPr>
        <a:xfrm>
          <a:off x="14325111" y="9893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55</xdr:row>
      <xdr:rowOff>32466</xdr:rowOff>
    </xdr:from>
    <xdr:to>
      <xdr:col>72</xdr:col>
      <xdr:colOff>38100</xdr:colOff>
      <xdr:row>55</xdr:row>
      <xdr:rowOff>134066</xdr:rowOff>
    </xdr:to>
    <xdr:sp macro="" textlink="">
      <xdr:nvSpPr>
        <xdr:cNvPr id="605" name="楕円 604"/>
        <xdr:cNvSpPr/>
      </xdr:nvSpPr>
      <xdr:spPr>
        <a:xfrm>
          <a:off x="13652500" y="9462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53</xdr:row>
      <xdr:rowOff>150593</xdr:rowOff>
    </xdr:from>
    <xdr:ext cx="534377" cy="259045"/>
    <xdr:sp macro="" textlink="">
      <xdr:nvSpPr>
        <xdr:cNvPr id="606" name="テキスト ボックス 605"/>
        <xdr:cNvSpPr txBox="1"/>
      </xdr:nvSpPr>
      <xdr:spPr>
        <a:xfrm>
          <a:off x="13436111" y="9237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11572</xdr:rowOff>
    </xdr:from>
    <xdr:to>
      <xdr:col>67</xdr:col>
      <xdr:colOff>101600</xdr:colOff>
      <xdr:row>56</xdr:row>
      <xdr:rowOff>113172</xdr:rowOff>
    </xdr:to>
    <xdr:sp macro="" textlink="">
      <xdr:nvSpPr>
        <xdr:cNvPr id="607" name="楕円 606"/>
        <xdr:cNvSpPr/>
      </xdr:nvSpPr>
      <xdr:spPr>
        <a:xfrm>
          <a:off x="12763500" y="9612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129699</xdr:rowOff>
    </xdr:from>
    <xdr:ext cx="534377" cy="259045"/>
    <xdr:sp macro="" textlink="">
      <xdr:nvSpPr>
        <xdr:cNvPr id="608" name="テキスト ボックス 607"/>
        <xdr:cNvSpPr txBox="1"/>
      </xdr:nvSpPr>
      <xdr:spPr>
        <a:xfrm>
          <a:off x="12547111" y="9387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9" name="正方形/長方形 60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0" name="正方形/長方形 60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1" name="正方形/長方形 61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2" name="正方形/長方形 61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3" name="正方形/長方形 61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4" name="正方形/長方形 61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5" name="正方形/長方形 61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6" name="正方形/長方形 61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7" name="テキスト ボックス 61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8" name="直線コネクタ 61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25400</xdr:rowOff>
    </xdr:from>
    <xdr:to>
      <xdr:col>89</xdr:col>
      <xdr:colOff>177800</xdr:colOff>
      <xdr:row>78</xdr:row>
      <xdr:rowOff>25400</xdr:rowOff>
    </xdr:to>
    <xdr:cxnSp macro="">
      <xdr:nvCxnSpPr>
        <xdr:cNvPr id="619" name="直線コネクタ 618"/>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54627</xdr:rowOff>
    </xdr:from>
    <xdr:ext cx="248786" cy="259045"/>
    <xdr:sp macro="" textlink="">
      <xdr:nvSpPr>
        <xdr:cNvPr id="620" name="テキスト ボックス 619"/>
        <xdr:cNvSpPr txBox="1"/>
      </xdr:nvSpPr>
      <xdr:spPr>
        <a:xfrm>
          <a:off x="12197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1" name="直線コネクタ 620"/>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22" name="テキスト ボックス 621"/>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82550</xdr:rowOff>
    </xdr:from>
    <xdr:to>
      <xdr:col>89</xdr:col>
      <xdr:colOff>177800</xdr:colOff>
      <xdr:row>71</xdr:row>
      <xdr:rowOff>82550</xdr:rowOff>
    </xdr:to>
    <xdr:cxnSp macro="">
      <xdr:nvCxnSpPr>
        <xdr:cNvPr id="623" name="直線コネクタ 622"/>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70</xdr:row>
      <xdr:rowOff>111777</xdr:rowOff>
    </xdr:from>
    <xdr:ext cx="595419" cy="259045"/>
    <xdr:sp macro="" textlink="">
      <xdr:nvSpPr>
        <xdr:cNvPr id="624" name="テキスト ボックス 623"/>
        <xdr:cNvSpPr txBox="1"/>
      </xdr:nvSpPr>
      <xdr:spPr>
        <a:xfrm>
          <a:off x="11850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5" name="直線コネクタ 624"/>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6" name="テキスト ボックス 625"/>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7"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145249</xdr:rowOff>
    </xdr:from>
    <xdr:to>
      <xdr:col>85</xdr:col>
      <xdr:colOff>126364</xdr:colOff>
      <xdr:row>78</xdr:row>
      <xdr:rowOff>25400</xdr:rowOff>
    </xdr:to>
    <xdr:cxnSp macro="">
      <xdr:nvCxnSpPr>
        <xdr:cNvPr id="628" name="直線コネクタ 627"/>
        <xdr:cNvCxnSpPr/>
      </xdr:nvCxnSpPr>
      <xdr:spPr>
        <a:xfrm flipV="1">
          <a:off x="16317595" y="12146749"/>
          <a:ext cx="1269" cy="12517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52229</xdr:rowOff>
    </xdr:from>
    <xdr:ext cx="249299" cy="259045"/>
    <xdr:sp macro="" textlink="">
      <xdr:nvSpPr>
        <xdr:cNvPr id="629" name="災害復旧費最小値テキスト"/>
        <xdr:cNvSpPr txBox="1"/>
      </xdr:nvSpPr>
      <xdr:spPr>
        <a:xfrm>
          <a:off x="16370300" y="1342532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25400</xdr:rowOff>
    </xdr:from>
    <xdr:to>
      <xdr:col>86</xdr:col>
      <xdr:colOff>25400</xdr:colOff>
      <xdr:row>78</xdr:row>
      <xdr:rowOff>25400</xdr:rowOff>
    </xdr:to>
    <xdr:cxnSp macro="">
      <xdr:nvCxnSpPr>
        <xdr:cNvPr id="630" name="直線コネクタ 629"/>
        <xdr:cNvCxnSpPr/>
      </xdr:nvCxnSpPr>
      <xdr:spPr>
        <a:xfrm>
          <a:off x="16230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91926</xdr:rowOff>
    </xdr:from>
    <xdr:ext cx="599010" cy="259045"/>
    <xdr:sp macro="" textlink="">
      <xdr:nvSpPr>
        <xdr:cNvPr id="631" name="災害復旧費最大値テキスト"/>
        <xdr:cNvSpPr txBox="1"/>
      </xdr:nvSpPr>
      <xdr:spPr>
        <a:xfrm>
          <a:off x="16370300" y="119219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219,029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145249</xdr:rowOff>
    </xdr:from>
    <xdr:to>
      <xdr:col>86</xdr:col>
      <xdr:colOff>25400</xdr:colOff>
      <xdr:row>70</xdr:row>
      <xdr:rowOff>145249</xdr:rowOff>
    </xdr:to>
    <xdr:cxnSp macro="">
      <xdr:nvCxnSpPr>
        <xdr:cNvPr id="632" name="直線コネクタ 631"/>
        <xdr:cNvCxnSpPr/>
      </xdr:nvCxnSpPr>
      <xdr:spPr>
        <a:xfrm>
          <a:off x="16230600" y="121467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150850</xdr:rowOff>
    </xdr:from>
    <xdr:to>
      <xdr:col>85</xdr:col>
      <xdr:colOff>127000</xdr:colOff>
      <xdr:row>78</xdr:row>
      <xdr:rowOff>14695</xdr:rowOff>
    </xdr:to>
    <xdr:cxnSp macro="">
      <xdr:nvCxnSpPr>
        <xdr:cNvPr id="633" name="直線コネクタ 632"/>
        <xdr:cNvCxnSpPr/>
      </xdr:nvCxnSpPr>
      <xdr:spPr>
        <a:xfrm flipV="1">
          <a:off x="15481300" y="13352500"/>
          <a:ext cx="838200" cy="35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96679</xdr:rowOff>
    </xdr:from>
    <xdr:ext cx="469744" cy="259045"/>
    <xdr:sp macro="" textlink="">
      <xdr:nvSpPr>
        <xdr:cNvPr id="634" name="災害復旧費平均値テキスト"/>
        <xdr:cNvSpPr txBox="1"/>
      </xdr:nvSpPr>
      <xdr:spPr>
        <a:xfrm>
          <a:off x="16370300" y="132983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118252</xdr:rowOff>
    </xdr:from>
    <xdr:to>
      <xdr:col>85</xdr:col>
      <xdr:colOff>177800</xdr:colOff>
      <xdr:row>78</xdr:row>
      <xdr:rowOff>48402</xdr:rowOff>
    </xdr:to>
    <xdr:sp macro="" textlink="">
      <xdr:nvSpPr>
        <xdr:cNvPr id="635" name="フローチャート: 判断 634"/>
        <xdr:cNvSpPr/>
      </xdr:nvSpPr>
      <xdr:spPr>
        <a:xfrm>
          <a:off x="16268700" y="13319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13044</xdr:rowOff>
    </xdr:from>
    <xdr:to>
      <xdr:col>81</xdr:col>
      <xdr:colOff>50800</xdr:colOff>
      <xdr:row>78</xdr:row>
      <xdr:rowOff>14695</xdr:rowOff>
    </xdr:to>
    <xdr:cxnSp macro="">
      <xdr:nvCxnSpPr>
        <xdr:cNvPr id="636" name="直線コネクタ 635"/>
        <xdr:cNvCxnSpPr/>
      </xdr:nvCxnSpPr>
      <xdr:spPr>
        <a:xfrm>
          <a:off x="14592300" y="13386144"/>
          <a:ext cx="889000" cy="1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134477</xdr:rowOff>
    </xdr:from>
    <xdr:to>
      <xdr:col>81</xdr:col>
      <xdr:colOff>101600</xdr:colOff>
      <xdr:row>78</xdr:row>
      <xdr:rowOff>64627</xdr:rowOff>
    </xdr:to>
    <xdr:sp macro="" textlink="">
      <xdr:nvSpPr>
        <xdr:cNvPr id="637" name="フローチャート: 判断 636"/>
        <xdr:cNvSpPr/>
      </xdr:nvSpPr>
      <xdr:spPr>
        <a:xfrm>
          <a:off x="15430500" y="13336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81154</xdr:rowOff>
    </xdr:from>
    <xdr:ext cx="469744" cy="259045"/>
    <xdr:sp macro="" textlink="">
      <xdr:nvSpPr>
        <xdr:cNvPr id="638" name="テキスト ボックス 637"/>
        <xdr:cNvSpPr txBox="1"/>
      </xdr:nvSpPr>
      <xdr:spPr>
        <a:xfrm>
          <a:off x="15246428" y="131113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13044</xdr:rowOff>
    </xdr:from>
    <xdr:to>
      <xdr:col>76</xdr:col>
      <xdr:colOff>114300</xdr:colOff>
      <xdr:row>78</xdr:row>
      <xdr:rowOff>18833</xdr:rowOff>
    </xdr:to>
    <xdr:cxnSp macro="">
      <xdr:nvCxnSpPr>
        <xdr:cNvPr id="639" name="直線コネクタ 638"/>
        <xdr:cNvCxnSpPr/>
      </xdr:nvCxnSpPr>
      <xdr:spPr>
        <a:xfrm flipV="1">
          <a:off x="13703300" y="13386144"/>
          <a:ext cx="889000" cy="5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137513</xdr:rowOff>
    </xdr:from>
    <xdr:to>
      <xdr:col>76</xdr:col>
      <xdr:colOff>165100</xdr:colOff>
      <xdr:row>78</xdr:row>
      <xdr:rowOff>67663</xdr:rowOff>
    </xdr:to>
    <xdr:sp macro="" textlink="">
      <xdr:nvSpPr>
        <xdr:cNvPr id="640" name="フローチャート: 判断 639"/>
        <xdr:cNvSpPr/>
      </xdr:nvSpPr>
      <xdr:spPr>
        <a:xfrm>
          <a:off x="14541500" y="13339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78</xdr:row>
      <xdr:rowOff>58790</xdr:rowOff>
    </xdr:from>
    <xdr:ext cx="469744" cy="259045"/>
    <xdr:sp macro="" textlink="">
      <xdr:nvSpPr>
        <xdr:cNvPr id="641" name="テキスト ボックス 640"/>
        <xdr:cNvSpPr txBox="1"/>
      </xdr:nvSpPr>
      <xdr:spPr>
        <a:xfrm>
          <a:off x="14357428" y="13431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11553</xdr:rowOff>
    </xdr:from>
    <xdr:to>
      <xdr:col>71</xdr:col>
      <xdr:colOff>177800</xdr:colOff>
      <xdr:row>78</xdr:row>
      <xdr:rowOff>18833</xdr:rowOff>
    </xdr:to>
    <xdr:cxnSp macro="">
      <xdr:nvCxnSpPr>
        <xdr:cNvPr id="642" name="直線コネクタ 641"/>
        <xdr:cNvCxnSpPr/>
      </xdr:nvCxnSpPr>
      <xdr:spPr>
        <a:xfrm>
          <a:off x="12814300" y="13384653"/>
          <a:ext cx="889000" cy="7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142146</xdr:rowOff>
    </xdr:from>
    <xdr:to>
      <xdr:col>72</xdr:col>
      <xdr:colOff>38100</xdr:colOff>
      <xdr:row>78</xdr:row>
      <xdr:rowOff>72296</xdr:rowOff>
    </xdr:to>
    <xdr:sp macro="" textlink="">
      <xdr:nvSpPr>
        <xdr:cNvPr id="643" name="フローチャート: 判断 642"/>
        <xdr:cNvSpPr/>
      </xdr:nvSpPr>
      <xdr:spPr>
        <a:xfrm>
          <a:off x="13652500" y="13343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78</xdr:row>
      <xdr:rowOff>63423</xdr:rowOff>
    </xdr:from>
    <xdr:ext cx="378565" cy="259045"/>
    <xdr:sp macro="" textlink="">
      <xdr:nvSpPr>
        <xdr:cNvPr id="644" name="テキスト ボックス 643"/>
        <xdr:cNvSpPr txBox="1"/>
      </xdr:nvSpPr>
      <xdr:spPr>
        <a:xfrm>
          <a:off x="13514017" y="134365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135889</xdr:rowOff>
    </xdr:from>
    <xdr:to>
      <xdr:col>67</xdr:col>
      <xdr:colOff>101600</xdr:colOff>
      <xdr:row>78</xdr:row>
      <xdr:rowOff>66039</xdr:rowOff>
    </xdr:to>
    <xdr:sp macro="" textlink="">
      <xdr:nvSpPr>
        <xdr:cNvPr id="645" name="フローチャート: 判断 644"/>
        <xdr:cNvSpPr/>
      </xdr:nvSpPr>
      <xdr:spPr>
        <a:xfrm>
          <a:off x="12763500" y="13337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57166</xdr:rowOff>
    </xdr:from>
    <xdr:ext cx="469744" cy="259045"/>
    <xdr:sp macro="" textlink="">
      <xdr:nvSpPr>
        <xdr:cNvPr id="646" name="テキスト ボックス 645"/>
        <xdr:cNvSpPr txBox="1"/>
      </xdr:nvSpPr>
      <xdr:spPr>
        <a:xfrm>
          <a:off x="12579428" y="13430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7" name="テキスト ボックス 646"/>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8" name="テキスト ボックス 647"/>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9" name="テキスト ボックス 648"/>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0" name="テキスト ボックス 649"/>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1" name="テキスト ボックス 650"/>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100050</xdr:rowOff>
    </xdr:from>
    <xdr:to>
      <xdr:col>85</xdr:col>
      <xdr:colOff>177800</xdr:colOff>
      <xdr:row>78</xdr:row>
      <xdr:rowOff>30200</xdr:rowOff>
    </xdr:to>
    <xdr:sp macro="" textlink="">
      <xdr:nvSpPr>
        <xdr:cNvPr id="652" name="楕円 651"/>
        <xdr:cNvSpPr/>
      </xdr:nvSpPr>
      <xdr:spPr>
        <a:xfrm>
          <a:off x="16268700" y="1330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59427</xdr:rowOff>
    </xdr:from>
    <xdr:ext cx="469744" cy="259045"/>
    <xdr:sp macro="" textlink="">
      <xdr:nvSpPr>
        <xdr:cNvPr id="653" name="災害復旧費該当値テキスト"/>
        <xdr:cNvSpPr txBox="1"/>
      </xdr:nvSpPr>
      <xdr:spPr>
        <a:xfrm>
          <a:off x="16370300" y="13089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135345</xdr:rowOff>
    </xdr:from>
    <xdr:to>
      <xdr:col>81</xdr:col>
      <xdr:colOff>101600</xdr:colOff>
      <xdr:row>78</xdr:row>
      <xdr:rowOff>65495</xdr:rowOff>
    </xdr:to>
    <xdr:sp macro="" textlink="">
      <xdr:nvSpPr>
        <xdr:cNvPr id="654" name="楕円 653"/>
        <xdr:cNvSpPr/>
      </xdr:nvSpPr>
      <xdr:spPr>
        <a:xfrm>
          <a:off x="15430500" y="13336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78</xdr:row>
      <xdr:rowOff>56622</xdr:rowOff>
    </xdr:from>
    <xdr:ext cx="469744" cy="259045"/>
    <xdr:sp macro="" textlink="">
      <xdr:nvSpPr>
        <xdr:cNvPr id="655" name="テキスト ボックス 654"/>
        <xdr:cNvSpPr txBox="1"/>
      </xdr:nvSpPr>
      <xdr:spPr>
        <a:xfrm>
          <a:off x="15246428" y="134297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133694</xdr:rowOff>
    </xdr:from>
    <xdr:to>
      <xdr:col>76</xdr:col>
      <xdr:colOff>165100</xdr:colOff>
      <xdr:row>78</xdr:row>
      <xdr:rowOff>63844</xdr:rowOff>
    </xdr:to>
    <xdr:sp macro="" textlink="">
      <xdr:nvSpPr>
        <xdr:cNvPr id="656" name="楕円 655"/>
        <xdr:cNvSpPr/>
      </xdr:nvSpPr>
      <xdr:spPr>
        <a:xfrm>
          <a:off x="14541500" y="13335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80371</xdr:rowOff>
    </xdr:from>
    <xdr:ext cx="469744" cy="259045"/>
    <xdr:sp macro="" textlink="">
      <xdr:nvSpPr>
        <xdr:cNvPr id="657" name="テキスト ボックス 656"/>
        <xdr:cNvSpPr txBox="1"/>
      </xdr:nvSpPr>
      <xdr:spPr>
        <a:xfrm>
          <a:off x="14357428" y="13110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139483</xdr:rowOff>
    </xdr:from>
    <xdr:to>
      <xdr:col>72</xdr:col>
      <xdr:colOff>38100</xdr:colOff>
      <xdr:row>78</xdr:row>
      <xdr:rowOff>69633</xdr:rowOff>
    </xdr:to>
    <xdr:sp macro="" textlink="">
      <xdr:nvSpPr>
        <xdr:cNvPr id="658" name="楕円 657"/>
        <xdr:cNvSpPr/>
      </xdr:nvSpPr>
      <xdr:spPr>
        <a:xfrm>
          <a:off x="13652500" y="13341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86160</xdr:rowOff>
    </xdr:from>
    <xdr:ext cx="469744" cy="259045"/>
    <xdr:sp macro="" textlink="">
      <xdr:nvSpPr>
        <xdr:cNvPr id="659" name="テキスト ボックス 658"/>
        <xdr:cNvSpPr txBox="1"/>
      </xdr:nvSpPr>
      <xdr:spPr>
        <a:xfrm>
          <a:off x="13468428" y="131163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132203</xdr:rowOff>
    </xdr:from>
    <xdr:to>
      <xdr:col>67</xdr:col>
      <xdr:colOff>101600</xdr:colOff>
      <xdr:row>78</xdr:row>
      <xdr:rowOff>62353</xdr:rowOff>
    </xdr:to>
    <xdr:sp macro="" textlink="">
      <xdr:nvSpPr>
        <xdr:cNvPr id="660" name="楕円 659"/>
        <xdr:cNvSpPr/>
      </xdr:nvSpPr>
      <xdr:spPr>
        <a:xfrm>
          <a:off x="12763500" y="13333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78880</xdr:rowOff>
    </xdr:from>
    <xdr:ext cx="469744" cy="259045"/>
    <xdr:sp macro="" textlink="">
      <xdr:nvSpPr>
        <xdr:cNvPr id="661" name="テキスト ボックス 660"/>
        <xdr:cNvSpPr txBox="1"/>
      </xdr:nvSpPr>
      <xdr:spPr>
        <a:xfrm>
          <a:off x="12579428" y="131090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2" name="正方形/長方形 661"/>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3" name="正方形/長方形 662"/>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4" name="正方形/長方形 663"/>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5" name="正方形/長方形 664"/>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6" name="正方形/長方形 665"/>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7" name="正方形/長方形 666"/>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8" name="正方形/長方形 667"/>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48,205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9" name="正方形/長方形 668"/>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0" name="テキスト ボックス 669"/>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1" name="直線コネクタ 670"/>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2" name="直線コネクタ 671"/>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3" name="テキスト ボックス 672"/>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4" name="直線コネクタ 673"/>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5" name="テキスト ボックス 674"/>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6" name="直線コネクタ 675"/>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7" name="テキスト ボックス 676"/>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8" name="直線コネクタ 677"/>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9" name="テキスト ボックス 678"/>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0" name="直線コネクタ 679"/>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1" name="テキスト ボックス 680"/>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2" name="直線コネクタ 68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3" name="テキスト ボックス 682"/>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4"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62654</xdr:rowOff>
    </xdr:from>
    <xdr:to>
      <xdr:col>85</xdr:col>
      <xdr:colOff>126364</xdr:colOff>
      <xdr:row>99</xdr:row>
      <xdr:rowOff>19403</xdr:rowOff>
    </xdr:to>
    <xdr:cxnSp macro="">
      <xdr:nvCxnSpPr>
        <xdr:cNvPr id="685" name="直線コネクタ 684"/>
        <xdr:cNvCxnSpPr/>
      </xdr:nvCxnSpPr>
      <xdr:spPr>
        <a:xfrm flipV="1">
          <a:off x="16317595" y="15493154"/>
          <a:ext cx="1269" cy="14997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23230</xdr:rowOff>
    </xdr:from>
    <xdr:ext cx="469744" cy="259045"/>
    <xdr:sp macro="" textlink="">
      <xdr:nvSpPr>
        <xdr:cNvPr id="686" name="公債費最小値テキスト"/>
        <xdr:cNvSpPr txBox="1"/>
      </xdr:nvSpPr>
      <xdr:spPr>
        <a:xfrm>
          <a:off x="16370300" y="169967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19403</xdr:rowOff>
    </xdr:from>
    <xdr:to>
      <xdr:col>86</xdr:col>
      <xdr:colOff>25400</xdr:colOff>
      <xdr:row>99</xdr:row>
      <xdr:rowOff>19403</xdr:rowOff>
    </xdr:to>
    <xdr:cxnSp macro="">
      <xdr:nvCxnSpPr>
        <xdr:cNvPr id="687" name="直線コネクタ 686"/>
        <xdr:cNvCxnSpPr/>
      </xdr:nvCxnSpPr>
      <xdr:spPr>
        <a:xfrm>
          <a:off x="16230600" y="169929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9331</xdr:rowOff>
    </xdr:from>
    <xdr:ext cx="599010" cy="259045"/>
    <xdr:sp macro="" textlink="">
      <xdr:nvSpPr>
        <xdr:cNvPr id="688" name="公債費最大値テキスト"/>
        <xdr:cNvSpPr txBox="1"/>
      </xdr:nvSpPr>
      <xdr:spPr>
        <a:xfrm>
          <a:off x="16370300" y="152683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200,111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62654</xdr:rowOff>
    </xdr:from>
    <xdr:to>
      <xdr:col>86</xdr:col>
      <xdr:colOff>25400</xdr:colOff>
      <xdr:row>90</xdr:row>
      <xdr:rowOff>62654</xdr:rowOff>
    </xdr:to>
    <xdr:cxnSp macro="">
      <xdr:nvCxnSpPr>
        <xdr:cNvPr id="689" name="直線コネクタ 688"/>
        <xdr:cNvCxnSpPr/>
      </xdr:nvCxnSpPr>
      <xdr:spPr>
        <a:xfrm>
          <a:off x="16230600" y="154931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48740</xdr:rowOff>
    </xdr:from>
    <xdr:to>
      <xdr:col>85</xdr:col>
      <xdr:colOff>127000</xdr:colOff>
      <xdr:row>97</xdr:row>
      <xdr:rowOff>56445</xdr:rowOff>
    </xdr:to>
    <xdr:cxnSp macro="">
      <xdr:nvCxnSpPr>
        <xdr:cNvPr id="690" name="直線コネクタ 689"/>
        <xdr:cNvCxnSpPr/>
      </xdr:nvCxnSpPr>
      <xdr:spPr>
        <a:xfrm flipV="1">
          <a:off x="15481300" y="16679390"/>
          <a:ext cx="838200" cy="7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133921</xdr:rowOff>
    </xdr:from>
    <xdr:ext cx="534377" cy="259045"/>
    <xdr:sp macro="" textlink="">
      <xdr:nvSpPr>
        <xdr:cNvPr id="691" name="公債費平均値テキスト"/>
        <xdr:cNvSpPr txBox="1"/>
      </xdr:nvSpPr>
      <xdr:spPr>
        <a:xfrm>
          <a:off x="16370300" y="164216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111044</xdr:rowOff>
    </xdr:from>
    <xdr:to>
      <xdr:col>85</xdr:col>
      <xdr:colOff>177800</xdr:colOff>
      <xdr:row>97</xdr:row>
      <xdr:rowOff>41194</xdr:rowOff>
    </xdr:to>
    <xdr:sp macro="" textlink="">
      <xdr:nvSpPr>
        <xdr:cNvPr id="692" name="フローチャート: 判断 691"/>
        <xdr:cNvSpPr/>
      </xdr:nvSpPr>
      <xdr:spPr>
        <a:xfrm>
          <a:off x="16268700" y="16570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56445</xdr:rowOff>
    </xdr:from>
    <xdr:to>
      <xdr:col>81</xdr:col>
      <xdr:colOff>50800</xdr:colOff>
      <xdr:row>97</xdr:row>
      <xdr:rowOff>67653</xdr:rowOff>
    </xdr:to>
    <xdr:cxnSp macro="">
      <xdr:nvCxnSpPr>
        <xdr:cNvPr id="693" name="直線コネクタ 692"/>
        <xdr:cNvCxnSpPr/>
      </xdr:nvCxnSpPr>
      <xdr:spPr>
        <a:xfrm flipV="1">
          <a:off x="14592300" y="16687095"/>
          <a:ext cx="889000" cy="112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95217</xdr:rowOff>
    </xdr:from>
    <xdr:to>
      <xdr:col>81</xdr:col>
      <xdr:colOff>101600</xdr:colOff>
      <xdr:row>98</xdr:row>
      <xdr:rowOff>25367</xdr:rowOff>
    </xdr:to>
    <xdr:sp macro="" textlink="">
      <xdr:nvSpPr>
        <xdr:cNvPr id="694" name="フローチャート: 判断 693"/>
        <xdr:cNvSpPr/>
      </xdr:nvSpPr>
      <xdr:spPr>
        <a:xfrm>
          <a:off x="15430500" y="16725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16494</xdr:rowOff>
    </xdr:from>
    <xdr:ext cx="534377" cy="259045"/>
    <xdr:sp macro="" textlink="">
      <xdr:nvSpPr>
        <xdr:cNvPr id="695" name="テキスト ボックス 694"/>
        <xdr:cNvSpPr txBox="1"/>
      </xdr:nvSpPr>
      <xdr:spPr>
        <a:xfrm>
          <a:off x="15214111" y="16818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67653</xdr:rowOff>
    </xdr:from>
    <xdr:to>
      <xdr:col>76</xdr:col>
      <xdr:colOff>114300</xdr:colOff>
      <xdr:row>97</xdr:row>
      <xdr:rowOff>71951</xdr:rowOff>
    </xdr:to>
    <xdr:cxnSp macro="">
      <xdr:nvCxnSpPr>
        <xdr:cNvPr id="696" name="直線コネクタ 695"/>
        <xdr:cNvCxnSpPr/>
      </xdr:nvCxnSpPr>
      <xdr:spPr>
        <a:xfrm flipV="1">
          <a:off x="13703300" y="16698303"/>
          <a:ext cx="889000" cy="4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91704</xdr:rowOff>
    </xdr:from>
    <xdr:to>
      <xdr:col>76</xdr:col>
      <xdr:colOff>165100</xdr:colOff>
      <xdr:row>98</xdr:row>
      <xdr:rowOff>21854</xdr:rowOff>
    </xdr:to>
    <xdr:sp macro="" textlink="">
      <xdr:nvSpPr>
        <xdr:cNvPr id="697" name="フローチャート: 判断 696"/>
        <xdr:cNvSpPr/>
      </xdr:nvSpPr>
      <xdr:spPr>
        <a:xfrm>
          <a:off x="14541500" y="16722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12981</xdr:rowOff>
    </xdr:from>
    <xdr:ext cx="534377" cy="259045"/>
    <xdr:sp macro="" textlink="">
      <xdr:nvSpPr>
        <xdr:cNvPr id="698" name="テキスト ボックス 697"/>
        <xdr:cNvSpPr txBox="1"/>
      </xdr:nvSpPr>
      <xdr:spPr>
        <a:xfrm>
          <a:off x="14325111" y="16815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25355</xdr:rowOff>
    </xdr:from>
    <xdr:to>
      <xdr:col>71</xdr:col>
      <xdr:colOff>177800</xdr:colOff>
      <xdr:row>97</xdr:row>
      <xdr:rowOff>71951</xdr:rowOff>
    </xdr:to>
    <xdr:cxnSp macro="">
      <xdr:nvCxnSpPr>
        <xdr:cNvPr id="699" name="直線コネクタ 698"/>
        <xdr:cNvCxnSpPr/>
      </xdr:nvCxnSpPr>
      <xdr:spPr>
        <a:xfrm>
          <a:off x="12814300" y="16656005"/>
          <a:ext cx="889000" cy="46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93349</xdr:rowOff>
    </xdr:from>
    <xdr:to>
      <xdr:col>72</xdr:col>
      <xdr:colOff>38100</xdr:colOff>
      <xdr:row>98</xdr:row>
      <xdr:rowOff>23499</xdr:rowOff>
    </xdr:to>
    <xdr:sp macro="" textlink="">
      <xdr:nvSpPr>
        <xdr:cNvPr id="700" name="フローチャート: 判断 699"/>
        <xdr:cNvSpPr/>
      </xdr:nvSpPr>
      <xdr:spPr>
        <a:xfrm>
          <a:off x="13652500" y="16723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14626</xdr:rowOff>
    </xdr:from>
    <xdr:ext cx="534377" cy="259045"/>
    <xdr:sp macro="" textlink="">
      <xdr:nvSpPr>
        <xdr:cNvPr id="701" name="テキスト ボックス 700"/>
        <xdr:cNvSpPr txBox="1"/>
      </xdr:nvSpPr>
      <xdr:spPr>
        <a:xfrm>
          <a:off x="13436111" y="16816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94645</xdr:rowOff>
    </xdr:from>
    <xdr:to>
      <xdr:col>67</xdr:col>
      <xdr:colOff>101600</xdr:colOff>
      <xdr:row>98</xdr:row>
      <xdr:rowOff>24795</xdr:rowOff>
    </xdr:to>
    <xdr:sp macro="" textlink="">
      <xdr:nvSpPr>
        <xdr:cNvPr id="702" name="フローチャート: 判断 701"/>
        <xdr:cNvSpPr/>
      </xdr:nvSpPr>
      <xdr:spPr>
        <a:xfrm>
          <a:off x="12763500" y="16725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15922</xdr:rowOff>
    </xdr:from>
    <xdr:ext cx="534377" cy="259045"/>
    <xdr:sp macro="" textlink="">
      <xdr:nvSpPr>
        <xdr:cNvPr id="703" name="テキスト ボックス 702"/>
        <xdr:cNvSpPr txBox="1"/>
      </xdr:nvSpPr>
      <xdr:spPr>
        <a:xfrm>
          <a:off x="12547111" y="16818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4" name="テキスト ボックス 70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5" name="テキスト ボックス 70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6" name="テキスト ボックス 70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7" name="テキスト ボックス 70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8" name="テキスト ボックス 70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169390</xdr:rowOff>
    </xdr:from>
    <xdr:to>
      <xdr:col>85</xdr:col>
      <xdr:colOff>177800</xdr:colOff>
      <xdr:row>97</xdr:row>
      <xdr:rowOff>99540</xdr:rowOff>
    </xdr:to>
    <xdr:sp macro="" textlink="">
      <xdr:nvSpPr>
        <xdr:cNvPr id="709" name="楕円 708"/>
        <xdr:cNvSpPr/>
      </xdr:nvSpPr>
      <xdr:spPr>
        <a:xfrm>
          <a:off x="16268700" y="16628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147817</xdr:rowOff>
    </xdr:from>
    <xdr:ext cx="534377" cy="259045"/>
    <xdr:sp macro="" textlink="">
      <xdr:nvSpPr>
        <xdr:cNvPr id="710" name="公債費該当値テキスト"/>
        <xdr:cNvSpPr txBox="1"/>
      </xdr:nvSpPr>
      <xdr:spPr>
        <a:xfrm>
          <a:off x="16370300" y="16607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5645</xdr:rowOff>
    </xdr:from>
    <xdr:to>
      <xdr:col>81</xdr:col>
      <xdr:colOff>101600</xdr:colOff>
      <xdr:row>97</xdr:row>
      <xdr:rowOff>107245</xdr:rowOff>
    </xdr:to>
    <xdr:sp macro="" textlink="">
      <xdr:nvSpPr>
        <xdr:cNvPr id="711" name="楕円 710"/>
        <xdr:cNvSpPr/>
      </xdr:nvSpPr>
      <xdr:spPr>
        <a:xfrm>
          <a:off x="15430500" y="16636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123772</xdr:rowOff>
    </xdr:from>
    <xdr:ext cx="534377" cy="259045"/>
    <xdr:sp macro="" textlink="">
      <xdr:nvSpPr>
        <xdr:cNvPr id="712" name="テキスト ボックス 711"/>
        <xdr:cNvSpPr txBox="1"/>
      </xdr:nvSpPr>
      <xdr:spPr>
        <a:xfrm>
          <a:off x="15214111" y="16411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16853</xdr:rowOff>
    </xdr:from>
    <xdr:to>
      <xdr:col>76</xdr:col>
      <xdr:colOff>165100</xdr:colOff>
      <xdr:row>97</xdr:row>
      <xdr:rowOff>118453</xdr:rowOff>
    </xdr:to>
    <xdr:sp macro="" textlink="">
      <xdr:nvSpPr>
        <xdr:cNvPr id="713" name="楕円 712"/>
        <xdr:cNvSpPr/>
      </xdr:nvSpPr>
      <xdr:spPr>
        <a:xfrm>
          <a:off x="14541500" y="16647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134980</xdr:rowOff>
    </xdr:from>
    <xdr:ext cx="534377" cy="259045"/>
    <xdr:sp macro="" textlink="">
      <xdr:nvSpPr>
        <xdr:cNvPr id="714" name="テキスト ボックス 713"/>
        <xdr:cNvSpPr txBox="1"/>
      </xdr:nvSpPr>
      <xdr:spPr>
        <a:xfrm>
          <a:off x="14325111" y="16422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21151</xdr:rowOff>
    </xdr:from>
    <xdr:to>
      <xdr:col>72</xdr:col>
      <xdr:colOff>38100</xdr:colOff>
      <xdr:row>97</xdr:row>
      <xdr:rowOff>122751</xdr:rowOff>
    </xdr:to>
    <xdr:sp macro="" textlink="">
      <xdr:nvSpPr>
        <xdr:cNvPr id="715" name="楕円 714"/>
        <xdr:cNvSpPr/>
      </xdr:nvSpPr>
      <xdr:spPr>
        <a:xfrm>
          <a:off x="13652500" y="16651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139278</xdr:rowOff>
    </xdr:from>
    <xdr:ext cx="534377" cy="259045"/>
    <xdr:sp macro="" textlink="">
      <xdr:nvSpPr>
        <xdr:cNvPr id="716" name="テキスト ボックス 715"/>
        <xdr:cNvSpPr txBox="1"/>
      </xdr:nvSpPr>
      <xdr:spPr>
        <a:xfrm>
          <a:off x="13436111" y="16427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146005</xdr:rowOff>
    </xdr:from>
    <xdr:to>
      <xdr:col>67</xdr:col>
      <xdr:colOff>101600</xdr:colOff>
      <xdr:row>97</xdr:row>
      <xdr:rowOff>76155</xdr:rowOff>
    </xdr:to>
    <xdr:sp macro="" textlink="">
      <xdr:nvSpPr>
        <xdr:cNvPr id="717" name="楕円 716"/>
        <xdr:cNvSpPr/>
      </xdr:nvSpPr>
      <xdr:spPr>
        <a:xfrm>
          <a:off x="12763500" y="16605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92682</xdr:rowOff>
    </xdr:from>
    <xdr:ext cx="534377" cy="259045"/>
    <xdr:sp macro="" textlink="">
      <xdr:nvSpPr>
        <xdr:cNvPr id="718" name="テキスト ボックス 717"/>
        <xdr:cNvSpPr txBox="1"/>
      </xdr:nvSpPr>
      <xdr:spPr>
        <a:xfrm>
          <a:off x="12547111" y="16380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9" name="正方形/長方形 71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0" name="正方形/長方形 719"/>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1" name="正方形/長方形 720"/>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2" name="正方形/長方形 721"/>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3" name="正方形/長方形 722"/>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4" name="正方形/長方形 723"/>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5" name="正方形/長方形 724"/>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6" name="正方形/長方形 72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7" name="テキスト ボックス 72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8" name="直線コネクタ 72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9" name="直線コネクタ 728"/>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0" name="テキスト ボックス 729"/>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1" name="直線コネクタ 730"/>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35</xdr:row>
      <xdr:rowOff>54627</xdr:rowOff>
    </xdr:from>
    <xdr:ext cx="377026" cy="259045"/>
    <xdr:sp macro="" textlink="">
      <xdr:nvSpPr>
        <xdr:cNvPr id="732" name="テキスト ボックス 731"/>
        <xdr:cNvSpPr txBox="1"/>
      </xdr:nvSpPr>
      <xdr:spPr>
        <a:xfrm>
          <a:off x="17910974" y="6055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3" name="直線コネクタ 732"/>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32</xdr:row>
      <xdr:rowOff>111777</xdr:rowOff>
    </xdr:from>
    <xdr:ext cx="377026" cy="259045"/>
    <xdr:sp macro="" textlink="">
      <xdr:nvSpPr>
        <xdr:cNvPr id="734" name="テキスト ボックス 733"/>
        <xdr:cNvSpPr txBox="1"/>
      </xdr:nvSpPr>
      <xdr:spPr>
        <a:xfrm>
          <a:off x="17910974" y="55981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5" name="直線コネクタ 734"/>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29</xdr:row>
      <xdr:rowOff>168927</xdr:rowOff>
    </xdr:from>
    <xdr:ext cx="377026" cy="259045"/>
    <xdr:sp macro="" textlink="">
      <xdr:nvSpPr>
        <xdr:cNvPr id="736" name="テキスト ボックス 735"/>
        <xdr:cNvSpPr txBox="1"/>
      </xdr:nvSpPr>
      <xdr:spPr>
        <a:xfrm>
          <a:off x="17910974" y="51409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7" name="直線コネクタ 73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27</xdr:row>
      <xdr:rowOff>54627</xdr:rowOff>
    </xdr:from>
    <xdr:ext cx="377026" cy="259045"/>
    <xdr:sp macro="" textlink="">
      <xdr:nvSpPr>
        <xdr:cNvPr id="738" name="テキスト ボックス 737"/>
        <xdr:cNvSpPr txBox="1"/>
      </xdr:nvSpPr>
      <xdr:spPr>
        <a:xfrm>
          <a:off x="17910974" y="468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9"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103124</xdr:rowOff>
    </xdr:from>
    <xdr:to>
      <xdr:col>116</xdr:col>
      <xdr:colOff>62864</xdr:colOff>
      <xdr:row>38</xdr:row>
      <xdr:rowOff>139700</xdr:rowOff>
    </xdr:to>
    <xdr:cxnSp macro="">
      <xdr:nvCxnSpPr>
        <xdr:cNvPr id="740" name="直線コネクタ 739"/>
        <xdr:cNvCxnSpPr/>
      </xdr:nvCxnSpPr>
      <xdr:spPr>
        <a:xfrm flipV="1">
          <a:off x="22159595" y="5589524"/>
          <a:ext cx="1269" cy="10652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22877</xdr:rowOff>
    </xdr:from>
    <xdr:ext cx="249299" cy="259045"/>
    <xdr:sp macro="" textlink="">
      <xdr:nvSpPr>
        <xdr:cNvPr id="741" name="諸支出金最小値テキスト"/>
        <xdr:cNvSpPr txBox="1"/>
      </xdr:nvSpPr>
      <xdr:spPr>
        <a:xfrm>
          <a:off x="22212300" y="670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2" name="直線コネクタ 741"/>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31</xdr:row>
      <xdr:rowOff>49801</xdr:rowOff>
    </xdr:from>
    <xdr:ext cx="378565" cy="259045"/>
    <xdr:sp macro="" textlink="">
      <xdr:nvSpPr>
        <xdr:cNvPr id="743" name="諸支出金最大値テキスト"/>
        <xdr:cNvSpPr txBox="1"/>
      </xdr:nvSpPr>
      <xdr:spPr>
        <a:xfrm>
          <a:off x="22212300" y="53647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233</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32</xdr:row>
      <xdr:rowOff>103124</xdr:rowOff>
    </xdr:from>
    <xdr:to>
      <xdr:col>116</xdr:col>
      <xdr:colOff>152400</xdr:colOff>
      <xdr:row>32</xdr:row>
      <xdr:rowOff>103124</xdr:rowOff>
    </xdr:to>
    <xdr:cxnSp macro="">
      <xdr:nvCxnSpPr>
        <xdr:cNvPr id="744" name="直線コネクタ 743"/>
        <xdr:cNvCxnSpPr/>
      </xdr:nvCxnSpPr>
      <xdr:spPr>
        <a:xfrm>
          <a:off x="22072600" y="55895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5" name="直線コネクタ 744"/>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111777</xdr:rowOff>
    </xdr:from>
    <xdr:ext cx="249299" cy="259045"/>
    <xdr:sp macro="" textlink="">
      <xdr:nvSpPr>
        <xdr:cNvPr id="746" name="諸支出金平均値テキスト"/>
        <xdr:cNvSpPr txBox="1"/>
      </xdr:nvSpPr>
      <xdr:spPr>
        <a:xfrm>
          <a:off x="22212300" y="6455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47" name="フローチャート: 判断 746"/>
        <xdr:cNvSpPr/>
      </xdr:nvSpPr>
      <xdr:spPr>
        <a:xfrm>
          <a:off x="22110700" y="660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8" name="直線コネクタ 747"/>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61468</xdr:rowOff>
    </xdr:from>
    <xdr:to>
      <xdr:col>112</xdr:col>
      <xdr:colOff>38100</xdr:colOff>
      <xdr:row>36</xdr:row>
      <xdr:rowOff>163068</xdr:rowOff>
    </xdr:to>
    <xdr:sp macro="" textlink="">
      <xdr:nvSpPr>
        <xdr:cNvPr id="749" name="フローチャート: 判断 748"/>
        <xdr:cNvSpPr/>
      </xdr:nvSpPr>
      <xdr:spPr>
        <a:xfrm>
          <a:off x="21272500" y="6233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35</xdr:row>
      <xdr:rowOff>8145</xdr:rowOff>
    </xdr:from>
    <xdr:ext cx="313932" cy="259045"/>
    <xdr:sp macro="" textlink="">
      <xdr:nvSpPr>
        <xdr:cNvPr id="750" name="テキスト ボックス 749"/>
        <xdr:cNvSpPr txBox="1"/>
      </xdr:nvSpPr>
      <xdr:spPr>
        <a:xfrm>
          <a:off x="21166333" y="600889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1" name="直線コネクタ 750"/>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141478</xdr:rowOff>
    </xdr:from>
    <xdr:to>
      <xdr:col>107</xdr:col>
      <xdr:colOff>101600</xdr:colOff>
      <xdr:row>38</xdr:row>
      <xdr:rowOff>71628</xdr:rowOff>
    </xdr:to>
    <xdr:sp macro="" textlink="">
      <xdr:nvSpPr>
        <xdr:cNvPr id="752" name="フローチャート: 判断 751"/>
        <xdr:cNvSpPr/>
      </xdr:nvSpPr>
      <xdr:spPr>
        <a:xfrm>
          <a:off x="20383500" y="6485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36</xdr:row>
      <xdr:rowOff>88155</xdr:rowOff>
    </xdr:from>
    <xdr:ext cx="313932" cy="259045"/>
    <xdr:sp macro="" textlink="">
      <xdr:nvSpPr>
        <xdr:cNvPr id="753" name="テキスト ボックス 752"/>
        <xdr:cNvSpPr txBox="1"/>
      </xdr:nvSpPr>
      <xdr:spPr>
        <a:xfrm>
          <a:off x="20277333" y="626035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4" name="直線コネクタ 753"/>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22606</xdr:rowOff>
    </xdr:from>
    <xdr:to>
      <xdr:col>102</xdr:col>
      <xdr:colOff>165100</xdr:colOff>
      <xdr:row>37</xdr:row>
      <xdr:rowOff>124206</xdr:rowOff>
    </xdr:to>
    <xdr:sp macro="" textlink="">
      <xdr:nvSpPr>
        <xdr:cNvPr id="755" name="フローチャート: 判断 754"/>
        <xdr:cNvSpPr/>
      </xdr:nvSpPr>
      <xdr:spPr>
        <a:xfrm>
          <a:off x="19494500" y="6366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35</xdr:row>
      <xdr:rowOff>140733</xdr:rowOff>
    </xdr:from>
    <xdr:ext cx="313932" cy="259045"/>
    <xdr:sp macro="" textlink="">
      <xdr:nvSpPr>
        <xdr:cNvPr id="756" name="テキスト ボックス 755"/>
        <xdr:cNvSpPr txBox="1"/>
      </xdr:nvSpPr>
      <xdr:spPr>
        <a:xfrm>
          <a:off x="19388333" y="614148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166624</xdr:rowOff>
    </xdr:from>
    <xdr:to>
      <xdr:col>98</xdr:col>
      <xdr:colOff>38100</xdr:colOff>
      <xdr:row>37</xdr:row>
      <xdr:rowOff>96774</xdr:rowOff>
    </xdr:to>
    <xdr:sp macro="" textlink="">
      <xdr:nvSpPr>
        <xdr:cNvPr id="757" name="フローチャート: 判断 756"/>
        <xdr:cNvSpPr/>
      </xdr:nvSpPr>
      <xdr:spPr>
        <a:xfrm>
          <a:off x="18605500" y="6338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35</xdr:row>
      <xdr:rowOff>113301</xdr:rowOff>
    </xdr:from>
    <xdr:ext cx="313932" cy="259045"/>
    <xdr:sp macro="" textlink="">
      <xdr:nvSpPr>
        <xdr:cNvPr id="758" name="テキスト ボックス 757"/>
        <xdr:cNvSpPr txBox="1"/>
      </xdr:nvSpPr>
      <xdr:spPr>
        <a:xfrm>
          <a:off x="18499333" y="611405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9" name="テキスト ボックス 75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0" name="テキスト ボックス 75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1" name="テキスト ボックス 76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2" name="テキスト ボックス 76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3" name="テキスト ボックス 76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4" name="楕円 763"/>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67327</xdr:rowOff>
    </xdr:from>
    <xdr:ext cx="249299" cy="259045"/>
    <xdr:sp macro="" textlink="">
      <xdr:nvSpPr>
        <xdr:cNvPr id="765" name="諸支出金該当値テキスト"/>
        <xdr:cNvSpPr txBox="1"/>
      </xdr:nvSpPr>
      <xdr:spPr>
        <a:xfrm>
          <a:off x="2221230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6" name="楕円 765"/>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7" name="テキスト ボックス 766"/>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8" name="楕円 767"/>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9" name="テキスト ボックス 768"/>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0" name="楕円 769"/>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1" name="テキスト ボックス 770"/>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2" name="楕円 771"/>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3" name="テキスト ボックス 772"/>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4" name="正方形/長方形 77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5" name="正方形/長方形 77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6" name="正方形/長方形 77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7" name="正方形/長方形 77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8" name="正方形/長方形 77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9" name="正方形/長方形 77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0" name="正方形/長方形 77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1" name="正方形/長方形 78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2" name="テキスト ボックス 78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3" name="直線コネクタ 78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4" name="直線コネクタ 783"/>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5" name="テキスト ボックス 784"/>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6" name="直線コネクタ 78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7" name="テキスト ボックス 786"/>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8"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9" name="直線コネクタ 788"/>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0"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1" name="直線コネクタ 790"/>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2"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3" name="直線コネクタ 792"/>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4" name="直線コネクタ 793"/>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5"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6" name="フローチャート: 判断 795"/>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7" name="直線コネクタ 796"/>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8" name="フローチャート: 判断 797"/>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9" name="テキスト ボックス 798"/>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0" name="直線コネクタ 799"/>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1" name="フローチャート: 判断 800"/>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2" name="テキスト ボックス 801"/>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3" name="直線コネクタ 802"/>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4" name="フローチャート: 判断 803"/>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5" name="テキスト ボックス 804"/>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6" name="フローチャート: 判断 805"/>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7" name="テキスト ボックス 806"/>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8" name="テキスト ボックス 80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9" name="テキスト ボックス 80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0" name="テキスト ボックス 80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1" name="テキスト ボックス 81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2" name="テキスト ボックス 81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3" name="楕円 812"/>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4"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5" name="楕円 814"/>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6" name="テキスト ボックス 815"/>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7" name="楕円 816"/>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8" name="テキスト ボックス 817"/>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9" name="楕円 818"/>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0" name="テキスト ボックス 819"/>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1" name="楕円 820"/>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2" name="テキスト ボックス 821"/>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3" name="正方形/長方形 822"/>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4" name="正方形/長方形 823"/>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5" name="テキスト ボックス 824"/>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総務費は住民１人あたり</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266,986</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円で、類似団体平均</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と比較して</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49,795</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円高い</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。令和</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２</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年度については、</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特別定額給付金事業費の皆増（＋</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1,965</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ふるさと納税関連事業費の</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増（＋</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265</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などを受け、決算額は</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増加</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している。</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民生費は住民１人あたり</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168,744</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円で、類似団体平均と比較して</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15,080</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円高い。令和</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２</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年度のおもな増要因としては、介護及び訓練等給付費（障害福祉サービス事業）の増</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32</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百万円）、子育て世帯臨時特別給付金事業の皆増（＋</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27</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などがあげられる。</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消防費は住民１人あたり</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48,803</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円で、類似団体平均と比較して</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21,574</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円高い。令和</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２</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年度のおもな増要因としては、消防庁舎改築に伴う伊万里・有田消防組合負担金の増</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367</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などがあげられる。</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消防庁舎建設は令和２年度で完了したため、令和３年度には縮小すると思われる。</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公債費は住民１人あたり</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44,437</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円で、類似団体平均と比較して</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7,656</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円低くなっているが、町の公債費としては、前年度比</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1,011</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円高くなっている。これは、旧合併特例事業債を平成</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20</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年代後半から積極活用することとした（それまでは抑制的だった）ところ、その本償還が始まったことによるものであり、今後も増加傾向は続くと考えられる。</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佐賀県有田町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財政調整基金の残高は、対前年度で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104</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百万円の</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減</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となり、標準財政規模比では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2.81</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ポイント</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減</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38.01</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％となっている。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実質収支額は、対前年度で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159</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百万円の</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となり、標準財政規模比では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2.64</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ポイント</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5.27</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％となっている。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また、積立ての減および取崩しの増により、実質単年度収支は、標準財政規模比で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2.01</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ポイント</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0.94</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％となった。</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将来負担の軽減を図るため、事務事業の見直し・統廃合などの行財政改革を推進し、健全な財政運営に努めていく必要がある。</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佐賀県有田町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令和２年度決算では、連結実質赤字比率算定に係る全会計において黒字となった。</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黒字率が上昇したのは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会計で、一般会計は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2.65</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ポイント、浄化槽整備推進事業会計は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0.2</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ポイント、公共下水道事業会計は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0.9</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ポイント、介護保険特別会計は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0.45</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ポイント、農業集落排水事業会計は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0.04</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ポイントの上昇となっている。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逆に率が下降した会計が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会計あり、水道事業会計は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1.09</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ポイント、国民健康保険特別会計は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0.07</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ポイント、後期高齢者医療特別会計は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0.01</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ポイントの下降となった。</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「その他会計」に属する有田南部工業団地造成事業特別会計については、用地の取得が完了しており、今後は起債の償還などが発生する予定である。</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佐賀県有田町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実質公債費比率の分子は、前年度比</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14</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百万円増の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413</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百万円となっている。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これは、元利償還金等が＋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1,372</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百万円に増加したことによる。特に南部工業団地造成事業特別会計への繰入金の増（＋</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9.5</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百万円）によるところが大きい。</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今後は旧合併特例事業の本償還が始まるため、さらに元利償還金の増加が見込まれる。また、公共下水道事業も下水道接続事業を推進しており、工事に係る公営企業債が急増することも考えられる。</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満期一括償還地方債は発行していない。</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佐賀県有田町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将来負担比率の分子は、前年度比▲</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729</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315</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百万円となっている。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これは、充当可能基金が＋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541</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百万円と増加したことによる。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将来負担額については、令和元年度の繰越事業の借入額が当該年度の借入額に加算されたため、当該年度の借入額が償還額を上回ったことにより増加（＋</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189</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百万円）している。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充当可能財源等の増については、特に充当可能基金であるふるさと応援寄附金基金の増（</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420</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百万円の増）によるところが大きい。</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佐賀県有田町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財政調整基金および</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病院事業清算基金</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を</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取り崩したため減となったが、ふるさと応援基金や合併振興基金への積立てが大きかったため、全体では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507</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百万円の増となっている</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短期的にはふるさと応援基金への積立てが大きいため増となっているが、中長期的には減少傾向になると見込まれる</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・ふるさと応援基金：①未来を担う有田の人づくり、②食と器、③有田の原風景の保存と活用、④地域医療と福祉の充実、⑤住民の融和と連携、⑥個性豊かな活力あるふるさとづくり　に関する施策の推進</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・合併振興基金：町民の連携の強化および一体感の醸成ならびに町の振興</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・病院事業清算基金：病院事業の清算および伊万里有田共立病院建設事業に係る地方債の償還など</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・教育施設／庁舎等施設整備基金：教育関係施設／庁舎等施設の整備</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・ふるさと応援基金：ふるさと応援寄附金の積立て</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・合併振興基金：合併支援措置としての旧合併特例事業債（基金造成分）の積立て</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・病院事業清算基金：病院建設事業債の償還財源として取崩し</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・教育施設／庁舎等施設整備基金：利息の積立て</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・ふるさと応援基金：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1,000</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百万円程度の寄附金が今後も継続すると見込み、うち</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400</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百万円程度を積み立てる予定</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・合併振興基金：果実分および特例債償還終了分を、町の一体感醸成にかかる事業の財源として取り崩していく</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・病院事業清算基金：当面の間、出資債の償還財源として、毎年</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16</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百万円程度を取り崩していく予定</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・教育施設／庁舎等施設整備基金：施設統廃合の方向性が決定するまでは利息積立てのみを行う予定</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収支不足財源として取崩し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現状の財政運営では財源不足による取崩額が増加していく</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と見込んでいる</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ため、財政健全化に努める必要がある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利息積立てによる増</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今後も利息積立てを行っていく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99</xdr:col>
      <xdr:colOff>0</xdr:colOff>
      <xdr:row>50</xdr:row>
      <xdr:rowOff>0</xdr:rowOff>
    </xdr:from>
    <xdr:to>
      <xdr:col>107</xdr:col>
      <xdr:colOff>0</xdr:colOff>
      <xdr:row>52</xdr:row>
      <xdr:rowOff>0</xdr:rowOff>
    </xdr:to>
    <xdr:sp macro="" textlink="">
      <xdr:nvSpPr>
        <xdr:cNvPr id="4" name="正方形/長方形 3"/>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5" name="正方形/長方形 4"/>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6" name="正方形/長方形 5"/>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7" name="正方形/長方形 6"/>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8" name="正方形/長方形 7"/>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9" name="正方形/長方形 8"/>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佐賀県有田町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0" name="正方形/長方形 9"/>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1" name="正方形/長方形 10"/>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2" name="正方形/長方形 11"/>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3" name="正方形/長方形 12"/>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4" name="正方形/長方形 13"/>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5" name="正方形/長方形 14"/>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19,501
19,353
65.85
15,128,198
14,699,398
308,220
5,846,855
11,225,123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6" name="正方形/長方形 15"/>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7" name="正方形/長方形 16"/>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8" name="正方形/長方形 17"/>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9" name="正方形/長方形 18"/>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0" name="正方形/長方形 19"/>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1" name="正方形/長方形 20"/>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2" name="角丸四角形 21"/>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3" name="正方形/長方形 22"/>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4" name="正方形/長方形 23"/>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5" name="正方形/長方形 24"/>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6" name="直線コネクタ 25"/>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7" name="楕円 26"/>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8" name="フローチャート: 判断 27"/>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9" name="直線コネクタ 28"/>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0" name="直線コネクタ 29"/>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1" name="直線コネクタ 30"/>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2" name="直線コネクタ 31"/>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3" name="テキスト ボックス 32"/>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4" name="テキスト ボックス 33"/>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5" name="テキスト ボックス 34"/>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6" name="テキスト ボックス 35"/>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7" name="テキスト ボックス 36"/>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8" name="正方形/長方形 37"/>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9" name="正方形/長方形 38"/>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0" name="正方形/長方形 39"/>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[ 64.9</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1" name="正方形/長方形 40"/>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2" name="正方形/長方形 41"/>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3" name="正方形/長方形 42"/>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4" name="正方形/長方形 43"/>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5" name="正方形/長方形 44"/>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6" name="正方形/長方形 45"/>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7" name="正方形/長方形 46"/>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8" name="正方形/長方形 47"/>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9" name="正方形/長方形 48"/>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0" name="テキスト ボックス 49"/>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本町の有形固定資産減価償却率は、令和</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２</a:t>
          </a: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年度において</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64.9</a:t>
          </a: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と、類似団体と比較し</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3.9</a:t>
          </a: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ポイント高くなっている。現状を確認すると、築</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30</a:t>
          </a: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年以上経過した公共施設等が全体床面積の半数近くを占めており、近い将来、更新等が必要な施設を多く保有している。</a:t>
          </a:r>
          <a:endParaRPr kumimoji="0"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平成</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28</a:t>
          </a: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年度に策定した公共施設等総合管理計画</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及び令和２年度に策定した公共施設等個別施設計画</a:t>
          </a: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において、公共施設全体の状況を把握し、長期的な視点をもって統廃合、更新、長寿命化等を計画的に行うことで、財政負担を軽減・平準化していくこととしている。</a:t>
          </a:r>
          <a:endParaRPr kumimoji="0"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4</xdr:col>
      <xdr:colOff>174625</xdr:colOff>
      <xdr:row>23</xdr:row>
      <xdr:rowOff>47625</xdr:rowOff>
    </xdr:from>
    <xdr:ext cx="349839" cy="225703"/>
    <xdr:sp macro="" textlink="">
      <xdr:nvSpPr>
        <xdr:cNvPr id="51" name="テキスト ボックス 50"/>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2" name="直線コネクタ 51"/>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3" name="テキスト ボックス 52"/>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4" name="直線コネクタ 53"/>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5" name="テキスト ボックス 54"/>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6" name="直線コネクタ 55"/>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7" name="テキスト ボックス 56"/>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8" name="直線コネクタ 57"/>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9" name="テキスト ボックス 58"/>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60" name="直線コネクタ 59"/>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61" name="テキスト ボックス 60"/>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2" name="直線コネクタ 61"/>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3" name="テキスト ボックス 62"/>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4" name="直線コネクタ 63"/>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5" name="テキスト ボックス 64"/>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6"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45297</xdr:rowOff>
    </xdr:from>
    <xdr:to>
      <xdr:col>23</xdr:col>
      <xdr:colOff>85090</xdr:colOff>
      <xdr:row>34</xdr:row>
      <xdr:rowOff>46990</xdr:rowOff>
    </xdr:to>
    <xdr:cxnSp macro="">
      <xdr:nvCxnSpPr>
        <xdr:cNvPr id="67" name="直線コネクタ 66"/>
        <xdr:cNvCxnSpPr/>
      </xdr:nvCxnSpPr>
      <xdr:spPr>
        <a:xfrm flipV="1">
          <a:off x="4760595" y="5445972"/>
          <a:ext cx="1270" cy="12018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50817</xdr:rowOff>
    </xdr:from>
    <xdr:ext cx="405111" cy="259045"/>
    <xdr:sp macro="" textlink="">
      <xdr:nvSpPr>
        <xdr:cNvPr id="68" name="有形固定資産減価償却率最小値テキスト"/>
        <xdr:cNvSpPr txBox="1"/>
      </xdr:nvSpPr>
      <xdr:spPr>
        <a:xfrm>
          <a:off x="4813300" y="6651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46990</xdr:rowOff>
    </xdr:from>
    <xdr:to>
      <xdr:col>23</xdr:col>
      <xdr:colOff>174625</xdr:colOff>
      <xdr:row>34</xdr:row>
      <xdr:rowOff>46990</xdr:rowOff>
    </xdr:to>
    <xdr:cxnSp macro="">
      <xdr:nvCxnSpPr>
        <xdr:cNvPr id="69" name="直線コネクタ 68"/>
        <xdr:cNvCxnSpPr/>
      </xdr:nvCxnSpPr>
      <xdr:spPr>
        <a:xfrm>
          <a:off x="4673600" y="6647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163424</xdr:rowOff>
    </xdr:from>
    <xdr:ext cx="405111" cy="259045"/>
    <xdr:sp macro="" textlink="">
      <xdr:nvSpPr>
        <xdr:cNvPr id="70" name="有形固定資産減価償却率最大値テキスト"/>
        <xdr:cNvSpPr txBox="1"/>
      </xdr:nvSpPr>
      <xdr:spPr>
        <a:xfrm>
          <a:off x="4813300" y="52211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45297</xdr:rowOff>
    </xdr:from>
    <xdr:to>
      <xdr:col>23</xdr:col>
      <xdr:colOff>174625</xdr:colOff>
      <xdr:row>27</xdr:row>
      <xdr:rowOff>45297</xdr:rowOff>
    </xdr:to>
    <xdr:cxnSp macro="">
      <xdr:nvCxnSpPr>
        <xdr:cNvPr id="71" name="直線コネクタ 70"/>
        <xdr:cNvCxnSpPr/>
      </xdr:nvCxnSpPr>
      <xdr:spPr>
        <a:xfrm>
          <a:off x="4673600" y="5445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125535</xdr:rowOff>
    </xdr:from>
    <xdr:ext cx="405111" cy="259045"/>
    <xdr:sp macro="" textlink="">
      <xdr:nvSpPr>
        <xdr:cNvPr id="72" name="有形固定資産減価償却率平均値テキスト"/>
        <xdr:cNvSpPr txBox="1"/>
      </xdr:nvSpPr>
      <xdr:spPr>
        <a:xfrm>
          <a:off x="4813300" y="586911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102658</xdr:rowOff>
    </xdr:from>
    <xdr:to>
      <xdr:col>23</xdr:col>
      <xdr:colOff>136525</xdr:colOff>
      <xdr:row>31</xdr:row>
      <xdr:rowOff>32808</xdr:rowOff>
    </xdr:to>
    <xdr:sp macro="" textlink="">
      <xdr:nvSpPr>
        <xdr:cNvPr id="73" name="フローチャート: 判断 72"/>
        <xdr:cNvSpPr/>
      </xdr:nvSpPr>
      <xdr:spPr>
        <a:xfrm>
          <a:off x="4711700" y="6017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77470</xdr:rowOff>
    </xdr:from>
    <xdr:to>
      <xdr:col>19</xdr:col>
      <xdr:colOff>187325</xdr:colOff>
      <xdr:row>31</xdr:row>
      <xdr:rowOff>7620</xdr:rowOff>
    </xdr:to>
    <xdr:sp macro="" textlink="">
      <xdr:nvSpPr>
        <xdr:cNvPr id="74" name="フローチャート: 判断 73"/>
        <xdr:cNvSpPr/>
      </xdr:nvSpPr>
      <xdr:spPr>
        <a:xfrm>
          <a:off x="4000500" y="5992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41487</xdr:rowOff>
    </xdr:from>
    <xdr:to>
      <xdr:col>15</xdr:col>
      <xdr:colOff>187325</xdr:colOff>
      <xdr:row>30</xdr:row>
      <xdr:rowOff>143087</xdr:rowOff>
    </xdr:to>
    <xdr:sp macro="" textlink="">
      <xdr:nvSpPr>
        <xdr:cNvPr id="75" name="フローチャート: 判断 74"/>
        <xdr:cNvSpPr/>
      </xdr:nvSpPr>
      <xdr:spPr>
        <a:xfrm>
          <a:off x="3238500" y="5956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148167</xdr:rowOff>
    </xdr:from>
    <xdr:to>
      <xdr:col>11</xdr:col>
      <xdr:colOff>187325</xdr:colOff>
      <xdr:row>30</xdr:row>
      <xdr:rowOff>78317</xdr:rowOff>
    </xdr:to>
    <xdr:sp macro="" textlink="">
      <xdr:nvSpPr>
        <xdr:cNvPr id="76" name="フローチャート: 判断 75"/>
        <xdr:cNvSpPr/>
      </xdr:nvSpPr>
      <xdr:spPr>
        <a:xfrm>
          <a:off x="2476500" y="5891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29</xdr:row>
      <xdr:rowOff>90593</xdr:rowOff>
    </xdr:from>
    <xdr:to>
      <xdr:col>7</xdr:col>
      <xdr:colOff>187325</xdr:colOff>
      <xdr:row>30</xdr:row>
      <xdr:rowOff>20743</xdr:rowOff>
    </xdr:to>
    <xdr:sp macro="" textlink="">
      <xdr:nvSpPr>
        <xdr:cNvPr id="77" name="フローチャート: 判断 76"/>
        <xdr:cNvSpPr/>
      </xdr:nvSpPr>
      <xdr:spPr>
        <a:xfrm>
          <a:off x="1714500" y="5834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8" name="テキスト ボックス 77"/>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9" name="テキスト ボックス 78"/>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0" name="テキスト ボックス 79"/>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1" name="テキスト ボックス 80"/>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2" name="テキスト ボックス 81"/>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71543</xdr:rowOff>
    </xdr:from>
    <xdr:to>
      <xdr:col>23</xdr:col>
      <xdr:colOff>136525</xdr:colOff>
      <xdr:row>32</xdr:row>
      <xdr:rowOff>1693</xdr:rowOff>
    </xdr:to>
    <xdr:sp macro="" textlink="">
      <xdr:nvSpPr>
        <xdr:cNvPr id="83" name="楕円 82"/>
        <xdr:cNvSpPr/>
      </xdr:nvSpPr>
      <xdr:spPr>
        <a:xfrm>
          <a:off x="4711700" y="6158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31</xdr:row>
      <xdr:rowOff>49970</xdr:rowOff>
    </xdr:from>
    <xdr:ext cx="405111" cy="259045"/>
    <xdr:sp macro="" textlink="">
      <xdr:nvSpPr>
        <xdr:cNvPr id="84" name="有形固定資産減価償却率該当値テキスト"/>
        <xdr:cNvSpPr txBox="1"/>
      </xdr:nvSpPr>
      <xdr:spPr>
        <a:xfrm>
          <a:off x="4813300" y="61364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31</xdr:row>
      <xdr:rowOff>24765</xdr:rowOff>
    </xdr:from>
    <xdr:to>
      <xdr:col>19</xdr:col>
      <xdr:colOff>187325</xdr:colOff>
      <xdr:row>31</xdr:row>
      <xdr:rowOff>126365</xdr:rowOff>
    </xdr:to>
    <xdr:sp macro="" textlink="">
      <xdr:nvSpPr>
        <xdr:cNvPr id="85" name="楕円 84"/>
        <xdr:cNvSpPr/>
      </xdr:nvSpPr>
      <xdr:spPr>
        <a:xfrm>
          <a:off x="4000500" y="6111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75565</xdr:rowOff>
    </xdr:from>
    <xdr:to>
      <xdr:col>23</xdr:col>
      <xdr:colOff>85725</xdr:colOff>
      <xdr:row>31</xdr:row>
      <xdr:rowOff>122343</xdr:rowOff>
    </xdr:to>
    <xdr:cxnSp macro="">
      <xdr:nvCxnSpPr>
        <xdr:cNvPr id="86" name="直線コネクタ 85"/>
        <xdr:cNvCxnSpPr/>
      </xdr:nvCxnSpPr>
      <xdr:spPr>
        <a:xfrm>
          <a:off x="4051300" y="6162040"/>
          <a:ext cx="711200" cy="46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142240</xdr:rowOff>
    </xdr:from>
    <xdr:to>
      <xdr:col>15</xdr:col>
      <xdr:colOff>187325</xdr:colOff>
      <xdr:row>31</xdr:row>
      <xdr:rowOff>72390</xdr:rowOff>
    </xdr:to>
    <xdr:sp macro="" textlink="">
      <xdr:nvSpPr>
        <xdr:cNvPr id="87" name="楕円 86"/>
        <xdr:cNvSpPr/>
      </xdr:nvSpPr>
      <xdr:spPr>
        <a:xfrm>
          <a:off x="3238500" y="6057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21590</xdr:rowOff>
    </xdr:from>
    <xdr:to>
      <xdr:col>19</xdr:col>
      <xdr:colOff>136525</xdr:colOff>
      <xdr:row>31</xdr:row>
      <xdr:rowOff>75565</xdr:rowOff>
    </xdr:to>
    <xdr:cxnSp macro="">
      <xdr:nvCxnSpPr>
        <xdr:cNvPr id="88" name="直線コネクタ 87"/>
        <xdr:cNvCxnSpPr/>
      </xdr:nvCxnSpPr>
      <xdr:spPr>
        <a:xfrm>
          <a:off x="3289300" y="6108065"/>
          <a:ext cx="762000" cy="53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30</xdr:row>
      <xdr:rowOff>9102</xdr:rowOff>
    </xdr:from>
    <xdr:to>
      <xdr:col>11</xdr:col>
      <xdr:colOff>187325</xdr:colOff>
      <xdr:row>30</xdr:row>
      <xdr:rowOff>110702</xdr:rowOff>
    </xdr:to>
    <xdr:sp macro="" textlink="">
      <xdr:nvSpPr>
        <xdr:cNvPr id="89" name="楕円 88"/>
        <xdr:cNvSpPr/>
      </xdr:nvSpPr>
      <xdr:spPr>
        <a:xfrm>
          <a:off x="2476500" y="5924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30</xdr:row>
      <xdr:rowOff>59902</xdr:rowOff>
    </xdr:from>
    <xdr:to>
      <xdr:col>15</xdr:col>
      <xdr:colOff>136525</xdr:colOff>
      <xdr:row>31</xdr:row>
      <xdr:rowOff>21590</xdr:rowOff>
    </xdr:to>
    <xdr:cxnSp macro="">
      <xdr:nvCxnSpPr>
        <xdr:cNvPr id="90" name="直線コネクタ 89"/>
        <xdr:cNvCxnSpPr/>
      </xdr:nvCxnSpPr>
      <xdr:spPr>
        <a:xfrm>
          <a:off x="2527300" y="5974927"/>
          <a:ext cx="762000" cy="133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30</xdr:row>
      <xdr:rowOff>5503</xdr:rowOff>
    </xdr:from>
    <xdr:to>
      <xdr:col>7</xdr:col>
      <xdr:colOff>187325</xdr:colOff>
      <xdr:row>30</xdr:row>
      <xdr:rowOff>107103</xdr:rowOff>
    </xdr:to>
    <xdr:sp macro="" textlink="">
      <xdr:nvSpPr>
        <xdr:cNvPr id="91" name="楕円 90"/>
        <xdr:cNvSpPr/>
      </xdr:nvSpPr>
      <xdr:spPr>
        <a:xfrm>
          <a:off x="1714500" y="5920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30</xdr:row>
      <xdr:rowOff>56303</xdr:rowOff>
    </xdr:from>
    <xdr:to>
      <xdr:col>11</xdr:col>
      <xdr:colOff>136525</xdr:colOff>
      <xdr:row>30</xdr:row>
      <xdr:rowOff>59902</xdr:rowOff>
    </xdr:to>
    <xdr:cxnSp macro="">
      <xdr:nvCxnSpPr>
        <xdr:cNvPr id="92" name="直線コネクタ 91"/>
        <xdr:cNvCxnSpPr/>
      </xdr:nvCxnSpPr>
      <xdr:spPr>
        <a:xfrm>
          <a:off x="1765300" y="5971328"/>
          <a:ext cx="762000" cy="35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24147</xdr:rowOff>
    </xdr:from>
    <xdr:ext cx="405111" cy="259045"/>
    <xdr:sp macro="" textlink="">
      <xdr:nvSpPr>
        <xdr:cNvPr id="93" name="n_1aveValue有形固定資産減価償却率"/>
        <xdr:cNvSpPr txBox="1"/>
      </xdr:nvSpPr>
      <xdr:spPr>
        <a:xfrm>
          <a:off x="3836044" y="5767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159614</xdr:rowOff>
    </xdr:from>
    <xdr:ext cx="405111" cy="259045"/>
    <xdr:sp macro="" textlink="">
      <xdr:nvSpPr>
        <xdr:cNvPr id="94" name="n_2aveValue有形固定資産減価償却率"/>
        <xdr:cNvSpPr txBox="1"/>
      </xdr:nvSpPr>
      <xdr:spPr>
        <a:xfrm>
          <a:off x="3086744" y="57317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94844</xdr:rowOff>
    </xdr:from>
    <xdr:ext cx="405111" cy="259045"/>
    <xdr:sp macro="" textlink="">
      <xdr:nvSpPr>
        <xdr:cNvPr id="95" name="n_3aveValue有形固定資産減価償却率"/>
        <xdr:cNvSpPr txBox="1"/>
      </xdr:nvSpPr>
      <xdr:spPr>
        <a:xfrm>
          <a:off x="2324744" y="56669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37270</xdr:rowOff>
    </xdr:from>
    <xdr:ext cx="405111" cy="259045"/>
    <xdr:sp macro="" textlink="">
      <xdr:nvSpPr>
        <xdr:cNvPr id="96" name="n_4aveValue有形固定資産減価償却率"/>
        <xdr:cNvSpPr txBox="1"/>
      </xdr:nvSpPr>
      <xdr:spPr>
        <a:xfrm>
          <a:off x="1562744" y="56093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31</xdr:row>
      <xdr:rowOff>117492</xdr:rowOff>
    </xdr:from>
    <xdr:ext cx="405111" cy="259045"/>
    <xdr:sp macro="" textlink="">
      <xdr:nvSpPr>
        <xdr:cNvPr id="97" name="n_1mainValue有形固定資産減価償却率"/>
        <xdr:cNvSpPr txBox="1"/>
      </xdr:nvSpPr>
      <xdr:spPr>
        <a:xfrm>
          <a:off x="3836044" y="6203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63517</xdr:rowOff>
    </xdr:from>
    <xdr:ext cx="405111" cy="259045"/>
    <xdr:sp macro="" textlink="">
      <xdr:nvSpPr>
        <xdr:cNvPr id="98" name="n_2mainValue有形固定資産減価償却率"/>
        <xdr:cNvSpPr txBox="1"/>
      </xdr:nvSpPr>
      <xdr:spPr>
        <a:xfrm>
          <a:off x="3086744" y="61499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101829</xdr:rowOff>
    </xdr:from>
    <xdr:ext cx="405111" cy="259045"/>
    <xdr:sp macro="" textlink="">
      <xdr:nvSpPr>
        <xdr:cNvPr id="99" name="n_3mainValue有形固定資産減価償却率"/>
        <xdr:cNvSpPr txBox="1"/>
      </xdr:nvSpPr>
      <xdr:spPr>
        <a:xfrm>
          <a:off x="2324744" y="60168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30</xdr:row>
      <xdr:rowOff>98230</xdr:rowOff>
    </xdr:from>
    <xdr:ext cx="405111" cy="259045"/>
    <xdr:sp macro="" textlink="">
      <xdr:nvSpPr>
        <xdr:cNvPr id="100" name="n_4mainValue有形固定資産減価償却率"/>
        <xdr:cNvSpPr txBox="1"/>
      </xdr:nvSpPr>
      <xdr:spPr>
        <a:xfrm>
          <a:off x="1562744" y="60132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1" name="正方形/長方形 100"/>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2" name="正方形/長方形 101"/>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3" name="正方形/長方形 102"/>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[ 713.2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4" name="正方形/長方形 103"/>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5" name="正方形/長方形 104"/>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6" name="正方形/長方形 105"/>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7" name="正方形/長方形 106"/>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8" name="正方形/長方形 107"/>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9" name="正方形/長方形 108"/>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0" name="正方形/長方形 109"/>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1" name="正方形/長方形 110"/>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2" name="正方形/長方形 111"/>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3" name="テキスト ボックス 112"/>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b="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b="0">
              <a:solidFill>
                <a:schemeClr val="dk1"/>
              </a:solidFill>
              <a:effectLst/>
              <a:latin typeface="ＭＳ Ｐゴシック" panose="020B0600070205080204" pitchFamily="50" charset="-128"/>
              <a:ea typeface="ＭＳ Ｐゴシック" panose="020B0600070205080204" pitchFamily="50" charset="-128"/>
              <a:cs typeface="+mn-cs"/>
            </a:rPr>
            <a:t>令和２年度決算の状況における債務償還比率は、類似団体を</a:t>
          </a:r>
          <a:r>
            <a:rPr kumimoji="1" lang="en-US" altLang="ja-JP" sz="1100" b="0">
              <a:solidFill>
                <a:schemeClr val="dk1"/>
              </a:solidFill>
              <a:effectLst/>
              <a:latin typeface="ＭＳ Ｐゴシック" panose="020B0600070205080204" pitchFamily="50" charset="-128"/>
              <a:ea typeface="ＭＳ Ｐゴシック" panose="020B0600070205080204" pitchFamily="50" charset="-128"/>
              <a:cs typeface="+mn-cs"/>
            </a:rPr>
            <a:t>155.5</a:t>
          </a:r>
          <a:r>
            <a:rPr kumimoji="1" lang="ja-JP" altLang="ja-JP" sz="1100" b="0">
              <a:solidFill>
                <a:schemeClr val="dk1"/>
              </a:solidFill>
              <a:effectLst/>
              <a:latin typeface="ＭＳ Ｐゴシック" panose="020B0600070205080204" pitchFamily="50" charset="-128"/>
              <a:ea typeface="ＭＳ Ｐゴシック" panose="020B0600070205080204" pitchFamily="50" charset="-128"/>
              <a:cs typeface="+mn-cs"/>
            </a:rPr>
            <a:t>ポイント上回っている。平成</a:t>
          </a:r>
          <a:r>
            <a:rPr kumimoji="1" lang="en-US" altLang="ja-JP" sz="1100" b="0">
              <a:solidFill>
                <a:schemeClr val="dk1"/>
              </a:solidFill>
              <a:effectLst/>
              <a:latin typeface="ＭＳ Ｐゴシック" panose="020B0600070205080204" pitchFamily="50" charset="-128"/>
              <a:ea typeface="ＭＳ Ｐゴシック" panose="020B0600070205080204" pitchFamily="50" charset="-128"/>
              <a:cs typeface="+mn-cs"/>
            </a:rPr>
            <a:t>27</a:t>
          </a:r>
          <a:r>
            <a:rPr kumimoji="1" lang="ja-JP" altLang="ja-JP" sz="1100" b="0">
              <a:solidFill>
                <a:schemeClr val="dk1"/>
              </a:solidFill>
              <a:effectLst/>
              <a:latin typeface="ＭＳ Ｐゴシック" panose="020B0600070205080204" pitchFamily="50" charset="-128"/>
              <a:ea typeface="ＭＳ Ｐゴシック" panose="020B0600070205080204" pitchFamily="50" charset="-128"/>
              <a:cs typeface="+mn-cs"/>
            </a:rPr>
            <a:t>年度から令和</a:t>
          </a:r>
          <a:r>
            <a:rPr kumimoji="1" lang="en-US" altLang="ja-JP" sz="1100" b="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100" b="0">
              <a:solidFill>
                <a:schemeClr val="dk1"/>
              </a:solidFill>
              <a:effectLst/>
              <a:latin typeface="ＭＳ Ｐゴシック" panose="020B0600070205080204" pitchFamily="50" charset="-128"/>
              <a:ea typeface="ＭＳ Ｐゴシック" panose="020B0600070205080204" pitchFamily="50" charset="-128"/>
              <a:cs typeface="+mn-cs"/>
            </a:rPr>
            <a:t>年度まで実施の合併振興基金の造成事業、平成</a:t>
          </a:r>
          <a:r>
            <a:rPr kumimoji="1" lang="en-US" altLang="ja-JP" sz="1100" b="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ja-JP" sz="1100" b="0">
              <a:solidFill>
                <a:schemeClr val="dk1"/>
              </a:solidFill>
              <a:effectLst/>
              <a:latin typeface="ＭＳ Ｐゴシック" panose="020B0600070205080204" pitchFamily="50" charset="-128"/>
              <a:ea typeface="ＭＳ Ｐゴシック" panose="020B0600070205080204" pitchFamily="50" charset="-128"/>
              <a:cs typeface="+mn-cs"/>
            </a:rPr>
            <a:t>年度から</a:t>
          </a:r>
          <a:r>
            <a:rPr kumimoji="1" lang="en-US" altLang="ja-JP" sz="1100" b="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100" b="0">
              <a:solidFill>
                <a:schemeClr val="dk1"/>
              </a:solidFill>
              <a:effectLst/>
              <a:latin typeface="ＭＳ Ｐゴシック" panose="020B0600070205080204" pitchFamily="50" charset="-128"/>
              <a:ea typeface="ＭＳ Ｐゴシック" panose="020B0600070205080204" pitchFamily="50" charset="-128"/>
              <a:cs typeface="+mn-cs"/>
            </a:rPr>
            <a:t>年度にかけて行った有田小学校の改築事業など、近年旧合併特例事業債を積極的に活用していることから、当該比率は今後も高い水準で推移すると考えられる。</a:t>
          </a:r>
          <a:endParaRPr lang="ja-JP" altLang="ja-JP" b="0">
            <a:effectLst/>
            <a:latin typeface="ＭＳ Ｐゴシック" panose="020B0600070205080204" pitchFamily="50" charset="-128"/>
            <a:ea typeface="ＭＳ Ｐゴシック" panose="020B0600070205080204" pitchFamily="50" charset="-128"/>
          </a:endParaRPr>
        </a:p>
        <a:p>
          <a:r>
            <a:rPr kumimoji="1" lang="ja-JP" altLang="ja-JP" sz="1100" b="0">
              <a:solidFill>
                <a:schemeClr val="dk1"/>
              </a:solidFill>
              <a:effectLst/>
              <a:latin typeface="ＭＳ Ｐゴシック" panose="020B0600070205080204" pitchFamily="50" charset="-128"/>
              <a:ea typeface="ＭＳ Ｐゴシック" panose="020B0600070205080204" pitchFamily="50" charset="-128"/>
              <a:cs typeface="+mn-cs"/>
            </a:rPr>
            <a:t>　今後の推移を注視し、債務償還比率の上昇を抑えるよう努めていく。</a:t>
          </a:r>
          <a:endParaRPr lang="ja-JP" altLang="ja-JP" b="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14" name="テキスト ボックス 113"/>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5" name="直線コネクタ 114"/>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6" name="テキスト ボックス 115"/>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7" name="直線コネクタ 116"/>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18" name="テキスト ボックス 117"/>
        <xdr:cNvSpPr txBox="1"/>
      </xdr:nvSpPr>
      <xdr:spPr>
        <a:xfrm>
          <a:off x="10756676" y="665836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9" name="直線コネクタ 118"/>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20" name="テキスト ボックス 119"/>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21" name="直線コネクタ 120"/>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2" name="テキスト ボックス 121"/>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3" name="直線コネクタ 122"/>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4" name="テキスト ボックス 123"/>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5" name="直線コネクタ 124"/>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26" name="テキスト ボックス 125"/>
        <xdr:cNvSpPr txBox="1"/>
      </xdr:nvSpPr>
      <xdr:spPr>
        <a:xfrm>
          <a:off x="10931403" y="52190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7" name="直線コネクタ 126"/>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8"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35</xdr:row>
      <xdr:rowOff>35426</xdr:rowOff>
    </xdr:to>
    <xdr:cxnSp macro="">
      <xdr:nvCxnSpPr>
        <xdr:cNvPr id="129" name="直線コネクタ 128"/>
        <xdr:cNvCxnSpPr/>
      </xdr:nvCxnSpPr>
      <xdr:spPr>
        <a:xfrm flipV="1">
          <a:off x="14793595" y="5312833"/>
          <a:ext cx="1269" cy="14948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35</xdr:row>
      <xdr:rowOff>39253</xdr:rowOff>
    </xdr:from>
    <xdr:ext cx="560923" cy="259045"/>
    <xdr:sp macro="" textlink="">
      <xdr:nvSpPr>
        <xdr:cNvPr id="130" name="債務償還比率最小値テキスト"/>
        <xdr:cNvSpPr txBox="1"/>
      </xdr:nvSpPr>
      <xdr:spPr>
        <a:xfrm>
          <a:off x="14846300" y="6811528"/>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35</xdr:row>
      <xdr:rowOff>35426</xdr:rowOff>
    </xdr:from>
    <xdr:to>
      <xdr:col>76</xdr:col>
      <xdr:colOff>111125</xdr:colOff>
      <xdr:row>35</xdr:row>
      <xdr:rowOff>35426</xdr:rowOff>
    </xdr:to>
    <xdr:cxnSp macro="">
      <xdr:nvCxnSpPr>
        <xdr:cNvPr id="131" name="直線コネクタ 130"/>
        <xdr:cNvCxnSpPr/>
      </xdr:nvCxnSpPr>
      <xdr:spPr>
        <a:xfrm>
          <a:off x="14706600" y="68077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32" name="債務償還比率最大値テキスト"/>
        <xdr:cNvSpPr txBox="1"/>
      </xdr:nvSpPr>
      <xdr:spPr>
        <a:xfrm>
          <a:off x="14846300" y="508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33" name="直線コネクタ 132"/>
        <xdr:cNvCxnSpPr/>
      </xdr:nvCxnSpPr>
      <xdr:spPr>
        <a:xfrm>
          <a:off x="14706600" y="531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38816</xdr:rowOff>
    </xdr:from>
    <xdr:ext cx="469744" cy="259045"/>
    <xdr:sp macro="" textlink="">
      <xdr:nvSpPr>
        <xdr:cNvPr id="134" name="債務償還比率平均値テキスト"/>
        <xdr:cNvSpPr txBox="1"/>
      </xdr:nvSpPr>
      <xdr:spPr>
        <a:xfrm>
          <a:off x="14846300" y="57823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15939</xdr:rowOff>
    </xdr:from>
    <xdr:to>
      <xdr:col>76</xdr:col>
      <xdr:colOff>73025</xdr:colOff>
      <xdr:row>30</xdr:row>
      <xdr:rowOff>117539</xdr:rowOff>
    </xdr:to>
    <xdr:sp macro="" textlink="">
      <xdr:nvSpPr>
        <xdr:cNvPr id="135" name="フローチャート: 判断 134"/>
        <xdr:cNvSpPr/>
      </xdr:nvSpPr>
      <xdr:spPr>
        <a:xfrm>
          <a:off x="14744700" y="5930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73392</xdr:rowOff>
    </xdr:from>
    <xdr:to>
      <xdr:col>72</xdr:col>
      <xdr:colOff>123825</xdr:colOff>
      <xdr:row>31</xdr:row>
      <xdr:rowOff>3542</xdr:rowOff>
    </xdr:to>
    <xdr:sp macro="" textlink="">
      <xdr:nvSpPr>
        <xdr:cNvPr id="136" name="フローチャート: 判断 135"/>
        <xdr:cNvSpPr/>
      </xdr:nvSpPr>
      <xdr:spPr>
        <a:xfrm>
          <a:off x="14033500" y="5988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56720</xdr:rowOff>
    </xdr:from>
    <xdr:to>
      <xdr:col>68</xdr:col>
      <xdr:colOff>123825</xdr:colOff>
      <xdr:row>30</xdr:row>
      <xdr:rowOff>158320</xdr:rowOff>
    </xdr:to>
    <xdr:sp macro="" textlink="">
      <xdr:nvSpPr>
        <xdr:cNvPr id="137" name="フローチャート: 判断 136"/>
        <xdr:cNvSpPr/>
      </xdr:nvSpPr>
      <xdr:spPr>
        <a:xfrm>
          <a:off x="13271500" y="5971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56720</xdr:rowOff>
    </xdr:from>
    <xdr:to>
      <xdr:col>64</xdr:col>
      <xdr:colOff>123825</xdr:colOff>
      <xdr:row>30</xdr:row>
      <xdr:rowOff>158320</xdr:rowOff>
    </xdr:to>
    <xdr:sp macro="" textlink="">
      <xdr:nvSpPr>
        <xdr:cNvPr id="138" name="フローチャート: 判断 137"/>
        <xdr:cNvSpPr/>
      </xdr:nvSpPr>
      <xdr:spPr>
        <a:xfrm>
          <a:off x="12509500" y="5971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77230</xdr:rowOff>
    </xdr:from>
    <xdr:to>
      <xdr:col>60</xdr:col>
      <xdr:colOff>123825</xdr:colOff>
      <xdr:row>31</xdr:row>
      <xdr:rowOff>7380</xdr:rowOff>
    </xdr:to>
    <xdr:sp macro="" textlink="">
      <xdr:nvSpPr>
        <xdr:cNvPr id="139" name="フローチャート: 判断 138"/>
        <xdr:cNvSpPr/>
      </xdr:nvSpPr>
      <xdr:spPr>
        <a:xfrm>
          <a:off x="11747500" y="5992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0" name="テキスト ボックス 139"/>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1" name="テキスト ボックス 140"/>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2" name="テキスト ボックス 141"/>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3" name="テキスト ボックス 142"/>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4" name="テキスト ボックス 143"/>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31002</xdr:rowOff>
    </xdr:from>
    <xdr:to>
      <xdr:col>76</xdr:col>
      <xdr:colOff>73025</xdr:colOff>
      <xdr:row>31</xdr:row>
      <xdr:rowOff>132602</xdr:rowOff>
    </xdr:to>
    <xdr:sp macro="" textlink="">
      <xdr:nvSpPr>
        <xdr:cNvPr id="145" name="楕円 144"/>
        <xdr:cNvSpPr/>
      </xdr:nvSpPr>
      <xdr:spPr>
        <a:xfrm>
          <a:off x="14744700" y="6117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31</xdr:row>
      <xdr:rowOff>9429</xdr:rowOff>
    </xdr:from>
    <xdr:ext cx="469744" cy="259045"/>
    <xdr:sp macro="" textlink="">
      <xdr:nvSpPr>
        <xdr:cNvPr id="146" name="債務償還比率該当値テキスト"/>
        <xdr:cNvSpPr txBox="1"/>
      </xdr:nvSpPr>
      <xdr:spPr>
        <a:xfrm>
          <a:off x="14846300" y="60959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31</xdr:row>
      <xdr:rowOff>82338</xdr:rowOff>
    </xdr:from>
    <xdr:to>
      <xdr:col>72</xdr:col>
      <xdr:colOff>123825</xdr:colOff>
      <xdr:row>32</xdr:row>
      <xdr:rowOff>12488</xdr:rowOff>
    </xdr:to>
    <xdr:sp macro="" textlink="">
      <xdr:nvSpPr>
        <xdr:cNvPr id="147" name="楕円 146"/>
        <xdr:cNvSpPr/>
      </xdr:nvSpPr>
      <xdr:spPr>
        <a:xfrm>
          <a:off x="14033500" y="6168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31</xdr:row>
      <xdr:rowOff>81802</xdr:rowOff>
    </xdr:from>
    <xdr:to>
      <xdr:col>76</xdr:col>
      <xdr:colOff>22225</xdr:colOff>
      <xdr:row>31</xdr:row>
      <xdr:rowOff>133138</xdr:rowOff>
    </xdr:to>
    <xdr:cxnSp macro="">
      <xdr:nvCxnSpPr>
        <xdr:cNvPr id="148" name="直線コネクタ 147"/>
        <xdr:cNvCxnSpPr/>
      </xdr:nvCxnSpPr>
      <xdr:spPr>
        <a:xfrm flipV="1">
          <a:off x="14084300" y="6168277"/>
          <a:ext cx="711200" cy="51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30</xdr:row>
      <xdr:rowOff>161671</xdr:rowOff>
    </xdr:from>
    <xdr:to>
      <xdr:col>68</xdr:col>
      <xdr:colOff>123825</xdr:colOff>
      <xdr:row>31</xdr:row>
      <xdr:rowOff>91821</xdr:rowOff>
    </xdr:to>
    <xdr:sp macro="" textlink="">
      <xdr:nvSpPr>
        <xdr:cNvPr id="149" name="楕円 148"/>
        <xdr:cNvSpPr/>
      </xdr:nvSpPr>
      <xdr:spPr>
        <a:xfrm>
          <a:off x="13271500" y="6076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31</xdr:row>
      <xdr:rowOff>41021</xdr:rowOff>
    </xdr:from>
    <xdr:to>
      <xdr:col>72</xdr:col>
      <xdr:colOff>73025</xdr:colOff>
      <xdr:row>31</xdr:row>
      <xdr:rowOff>133138</xdr:rowOff>
    </xdr:to>
    <xdr:cxnSp macro="">
      <xdr:nvCxnSpPr>
        <xdr:cNvPr id="150" name="直線コネクタ 149"/>
        <xdr:cNvCxnSpPr/>
      </xdr:nvCxnSpPr>
      <xdr:spPr>
        <a:xfrm>
          <a:off x="13322300" y="6127496"/>
          <a:ext cx="762000" cy="92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31</xdr:row>
      <xdr:rowOff>105968</xdr:rowOff>
    </xdr:from>
    <xdr:to>
      <xdr:col>64</xdr:col>
      <xdr:colOff>123825</xdr:colOff>
      <xdr:row>32</xdr:row>
      <xdr:rowOff>36118</xdr:rowOff>
    </xdr:to>
    <xdr:sp macro="" textlink="">
      <xdr:nvSpPr>
        <xdr:cNvPr id="151" name="楕円 150"/>
        <xdr:cNvSpPr/>
      </xdr:nvSpPr>
      <xdr:spPr>
        <a:xfrm>
          <a:off x="12509500" y="6192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31</xdr:row>
      <xdr:rowOff>41021</xdr:rowOff>
    </xdr:from>
    <xdr:to>
      <xdr:col>68</xdr:col>
      <xdr:colOff>73025</xdr:colOff>
      <xdr:row>31</xdr:row>
      <xdr:rowOff>156768</xdr:rowOff>
    </xdr:to>
    <xdr:cxnSp macro="">
      <xdr:nvCxnSpPr>
        <xdr:cNvPr id="152" name="直線コネクタ 151"/>
        <xdr:cNvCxnSpPr/>
      </xdr:nvCxnSpPr>
      <xdr:spPr>
        <a:xfrm flipV="1">
          <a:off x="12560300" y="6127496"/>
          <a:ext cx="762000" cy="115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31</xdr:row>
      <xdr:rowOff>82218</xdr:rowOff>
    </xdr:from>
    <xdr:to>
      <xdr:col>60</xdr:col>
      <xdr:colOff>123825</xdr:colOff>
      <xdr:row>32</xdr:row>
      <xdr:rowOff>12368</xdr:rowOff>
    </xdr:to>
    <xdr:sp macro="" textlink="">
      <xdr:nvSpPr>
        <xdr:cNvPr id="153" name="楕円 152"/>
        <xdr:cNvSpPr/>
      </xdr:nvSpPr>
      <xdr:spPr>
        <a:xfrm>
          <a:off x="11747500" y="6168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31</xdr:row>
      <xdr:rowOff>133018</xdr:rowOff>
    </xdr:from>
    <xdr:to>
      <xdr:col>64</xdr:col>
      <xdr:colOff>73025</xdr:colOff>
      <xdr:row>31</xdr:row>
      <xdr:rowOff>156768</xdr:rowOff>
    </xdr:to>
    <xdr:cxnSp macro="">
      <xdr:nvCxnSpPr>
        <xdr:cNvPr id="154" name="直線コネクタ 153"/>
        <xdr:cNvCxnSpPr/>
      </xdr:nvCxnSpPr>
      <xdr:spPr>
        <a:xfrm>
          <a:off x="11798300" y="6219493"/>
          <a:ext cx="762000" cy="23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29</xdr:row>
      <xdr:rowOff>20069</xdr:rowOff>
    </xdr:from>
    <xdr:ext cx="469744" cy="259045"/>
    <xdr:sp macro="" textlink="">
      <xdr:nvSpPr>
        <xdr:cNvPr id="155" name="n_1aveValue債務償還比率"/>
        <xdr:cNvSpPr txBox="1"/>
      </xdr:nvSpPr>
      <xdr:spPr>
        <a:xfrm>
          <a:off x="13836727" y="57636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3397</xdr:rowOff>
    </xdr:from>
    <xdr:ext cx="469744" cy="259045"/>
    <xdr:sp macro="" textlink="">
      <xdr:nvSpPr>
        <xdr:cNvPr id="156" name="n_2aveValue債務償還比率"/>
        <xdr:cNvSpPr txBox="1"/>
      </xdr:nvSpPr>
      <xdr:spPr>
        <a:xfrm>
          <a:off x="13087427" y="57469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3397</xdr:rowOff>
    </xdr:from>
    <xdr:ext cx="469744" cy="259045"/>
    <xdr:sp macro="" textlink="">
      <xdr:nvSpPr>
        <xdr:cNvPr id="157" name="n_3aveValue債務償還比率"/>
        <xdr:cNvSpPr txBox="1"/>
      </xdr:nvSpPr>
      <xdr:spPr>
        <a:xfrm>
          <a:off x="12325427" y="57469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23907</xdr:rowOff>
    </xdr:from>
    <xdr:ext cx="469744" cy="259045"/>
    <xdr:sp macro="" textlink="">
      <xdr:nvSpPr>
        <xdr:cNvPr id="158" name="n_4aveValue債務償還比率"/>
        <xdr:cNvSpPr txBox="1"/>
      </xdr:nvSpPr>
      <xdr:spPr>
        <a:xfrm>
          <a:off x="11563427" y="57674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32</xdr:row>
      <xdr:rowOff>3615</xdr:rowOff>
    </xdr:from>
    <xdr:ext cx="469744" cy="259045"/>
    <xdr:sp macro="" textlink="">
      <xdr:nvSpPr>
        <xdr:cNvPr id="159" name="n_1mainValue債務償還比率"/>
        <xdr:cNvSpPr txBox="1"/>
      </xdr:nvSpPr>
      <xdr:spPr>
        <a:xfrm>
          <a:off x="13836727" y="62615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31</xdr:row>
      <xdr:rowOff>82948</xdr:rowOff>
    </xdr:from>
    <xdr:ext cx="469744" cy="259045"/>
    <xdr:sp macro="" textlink="">
      <xdr:nvSpPr>
        <xdr:cNvPr id="160" name="n_2mainValue債務償還比率"/>
        <xdr:cNvSpPr txBox="1"/>
      </xdr:nvSpPr>
      <xdr:spPr>
        <a:xfrm>
          <a:off x="13087427" y="6169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32</xdr:row>
      <xdr:rowOff>27245</xdr:rowOff>
    </xdr:from>
    <xdr:ext cx="469744" cy="259045"/>
    <xdr:sp macro="" textlink="">
      <xdr:nvSpPr>
        <xdr:cNvPr id="161" name="n_3mainValue債務償還比率"/>
        <xdr:cNvSpPr txBox="1"/>
      </xdr:nvSpPr>
      <xdr:spPr>
        <a:xfrm>
          <a:off x="12325427" y="6285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32</xdr:row>
      <xdr:rowOff>3495</xdr:rowOff>
    </xdr:from>
    <xdr:ext cx="469744" cy="259045"/>
    <xdr:sp macro="" textlink="">
      <xdr:nvSpPr>
        <xdr:cNvPr id="162" name="n_4mainValue債務償還比率"/>
        <xdr:cNvSpPr txBox="1"/>
      </xdr:nvSpPr>
      <xdr:spPr>
        <a:xfrm>
          <a:off x="11563427" y="62614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3" name="正方形/長方形 162"/>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4" name="正方形/長方形 163"/>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5" name="テキスト ボックス 164"/>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6" name="テキスト ボックス 165"/>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7" name="テキスト ボックス 166"/>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8" name="テキスト ボックス 167"/>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佐賀県有田町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19,501
19,353
65.85
15,128,198
14,699,398
308,220
5,846,855
11,225,123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24765</xdr:rowOff>
    </xdr:from>
    <xdr:to>
      <xdr:col>24</xdr:col>
      <xdr:colOff>62865</xdr:colOff>
      <xdr:row>41</xdr:row>
      <xdr:rowOff>76200</xdr:rowOff>
    </xdr:to>
    <xdr:cxnSp macro="">
      <xdr:nvCxnSpPr>
        <xdr:cNvPr id="57" name="直線コネクタ 56"/>
        <xdr:cNvCxnSpPr/>
      </xdr:nvCxnSpPr>
      <xdr:spPr>
        <a:xfrm flipV="1">
          <a:off x="4634865" y="5682615"/>
          <a:ext cx="0" cy="14230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80027</xdr:rowOff>
    </xdr:from>
    <xdr:ext cx="405111" cy="259045"/>
    <xdr:sp macro="" textlink="">
      <xdr:nvSpPr>
        <xdr:cNvPr id="58" name="【道路】&#10;有形固定資産減価償却率最小値テキスト"/>
        <xdr:cNvSpPr txBox="1"/>
      </xdr:nvSpPr>
      <xdr:spPr>
        <a:xfrm>
          <a:off x="4673600" y="7109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76200</xdr:rowOff>
    </xdr:from>
    <xdr:to>
      <xdr:col>24</xdr:col>
      <xdr:colOff>152400</xdr:colOff>
      <xdr:row>41</xdr:row>
      <xdr:rowOff>76200</xdr:rowOff>
    </xdr:to>
    <xdr:cxnSp macro="">
      <xdr:nvCxnSpPr>
        <xdr:cNvPr id="59" name="直線コネクタ 58"/>
        <xdr:cNvCxnSpPr/>
      </xdr:nvCxnSpPr>
      <xdr:spPr>
        <a:xfrm>
          <a:off x="4546600" y="7105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142892</xdr:rowOff>
    </xdr:from>
    <xdr:ext cx="405111" cy="259045"/>
    <xdr:sp macro="" textlink="">
      <xdr:nvSpPr>
        <xdr:cNvPr id="60" name="【道路】&#10;有形固定資産減価償却率最大値テキスト"/>
        <xdr:cNvSpPr txBox="1"/>
      </xdr:nvSpPr>
      <xdr:spPr>
        <a:xfrm>
          <a:off x="4673600" y="5457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24765</xdr:rowOff>
    </xdr:from>
    <xdr:to>
      <xdr:col>24</xdr:col>
      <xdr:colOff>152400</xdr:colOff>
      <xdr:row>33</xdr:row>
      <xdr:rowOff>24765</xdr:rowOff>
    </xdr:to>
    <xdr:cxnSp macro="">
      <xdr:nvCxnSpPr>
        <xdr:cNvPr id="61" name="直線コネクタ 60"/>
        <xdr:cNvCxnSpPr/>
      </xdr:nvCxnSpPr>
      <xdr:spPr>
        <a:xfrm>
          <a:off x="4546600" y="5682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162577</xdr:rowOff>
    </xdr:from>
    <xdr:ext cx="405111" cy="259045"/>
    <xdr:sp macro="" textlink="">
      <xdr:nvSpPr>
        <xdr:cNvPr id="62" name="【道路】&#10;有形固定資産減価償却率平均値テキスト"/>
        <xdr:cNvSpPr txBox="1"/>
      </xdr:nvSpPr>
      <xdr:spPr>
        <a:xfrm>
          <a:off x="4673600" y="63347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139700</xdr:rowOff>
    </xdr:from>
    <xdr:to>
      <xdr:col>24</xdr:col>
      <xdr:colOff>114300</xdr:colOff>
      <xdr:row>38</xdr:row>
      <xdr:rowOff>69850</xdr:rowOff>
    </xdr:to>
    <xdr:sp macro="" textlink="">
      <xdr:nvSpPr>
        <xdr:cNvPr id="63" name="フローチャート: 判断 62"/>
        <xdr:cNvSpPr/>
      </xdr:nvSpPr>
      <xdr:spPr>
        <a:xfrm>
          <a:off x="4584700" y="648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147320</xdr:rowOff>
    </xdr:from>
    <xdr:to>
      <xdr:col>20</xdr:col>
      <xdr:colOff>38100</xdr:colOff>
      <xdr:row>38</xdr:row>
      <xdr:rowOff>77470</xdr:rowOff>
    </xdr:to>
    <xdr:sp macro="" textlink="">
      <xdr:nvSpPr>
        <xdr:cNvPr id="64" name="フローチャート: 判断 63"/>
        <xdr:cNvSpPr/>
      </xdr:nvSpPr>
      <xdr:spPr>
        <a:xfrm>
          <a:off x="3746500" y="649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113030</xdr:rowOff>
    </xdr:from>
    <xdr:to>
      <xdr:col>15</xdr:col>
      <xdr:colOff>101600</xdr:colOff>
      <xdr:row>38</xdr:row>
      <xdr:rowOff>43180</xdr:rowOff>
    </xdr:to>
    <xdr:sp macro="" textlink="">
      <xdr:nvSpPr>
        <xdr:cNvPr id="65" name="フローチャート: 判断 64"/>
        <xdr:cNvSpPr/>
      </xdr:nvSpPr>
      <xdr:spPr>
        <a:xfrm>
          <a:off x="2857500" y="645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82550</xdr:rowOff>
    </xdr:from>
    <xdr:to>
      <xdr:col>10</xdr:col>
      <xdr:colOff>165100</xdr:colOff>
      <xdr:row>38</xdr:row>
      <xdr:rowOff>12700</xdr:rowOff>
    </xdr:to>
    <xdr:sp macro="" textlink="">
      <xdr:nvSpPr>
        <xdr:cNvPr id="66" name="フローチャート: 判断 65"/>
        <xdr:cNvSpPr/>
      </xdr:nvSpPr>
      <xdr:spPr>
        <a:xfrm>
          <a:off x="1968500" y="642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57785</xdr:rowOff>
    </xdr:from>
    <xdr:to>
      <xdr:col>6</xdr:col>
      <xdr:colOff>38100</xdr:colOff>
      <xdr:row>37</xdr:row>
      <xdr:rowOff>159385</xdr:rowOff>
    </xdr:to>
    <xdr:sp macro="" textlink="">
      <xdr:nvSpPr>
        <xdr:cNvPr id="67" name="フローチャート: 判断 66"/>
        <xdr:cNvSpPr/>
      </xdr:nvSpPr>
      <xdr:spPr>
        <a:xfrm>
          <a:off x="1079500" y="640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93980</xdr:rowOff>
    </xdr:from>
    <xdr:to>
      <xdr:col>24</xdr:col>
      <xdr:colOff>114300</xdr:colOff>
      <xdr:row>39</xdr:row>
      <xdr:rowOff>24130</xdr:rowOff>
    </xdr:to>
    <xdr:sp macro="" textlink="">
      <xdr:nvSpPr>
        <xdr:cNvPr id="73" name="楕円 72"/>
        <xdr:cNvSpPr/>
      </xdr:nvSpPr>
      <xdr:spPr>
        <a:xfrm>
          <a:off x="4584700" y="660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72407</xdr:rowOff>
    </xdr:from>
    <xdr:ext cx="405111" cy="259045"/>
    <xdr:sp macro="" textlink="">
      <xdr:nvSpPr>
        <xdr:cNvPr id="74" name="【道路】&#10;有形固定資産減価償却率該当値テキスト"/>
        <xdr:cNvSpPr txBox="1"/>
      </xdr:nvSpPr>
      <xdr:spPr>
        <a:xfrm>
          <a:off x="4673600" y="6587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61595</xdr:rowOff>
    </xdr:from>
    <xdr:to>
      <xdr:col>20</xdr:col>
      <xdr:colOff>38100</xdr:colOff>
      <xdr:row>38</xdr:row>
      <xdr:rowOff>163195</xdr:rowOff>
    </xdr:to>
    <xdr:sp macro="" textlink="">
      <xdr:nvSpPr>
        <xdr:cNvPr id="75" name="楕円 74"/>
        <xdr:cNvSpPr/>
      </xdr:nvSpPr>
      <xdr:spPr>
        <a:xfrm>
          <a:off x="3746500" y="6576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112395</xdr:rowOff>
    </xdr:from>
    <xdr:to>
      <xdr:col>24</xdr:col>
      <xdr:colOff>63500</xdr:colOff>
      <xdr:row>38</xdr:row>
      <xdr:rowOff>144780</xdr:rowOff>
    </xdr:to>
    <xdr:cxnSp macro="">
      <xdr:nvCxnSpPr>
        <xdr:cNvPr id="76" name="直線コネクタ 75"/>
        <xdr:cNvCxnSpPr/>
      </xdr:nvCxnSpPr>
      <xdr:spPr>
        <a:xfrm>
          <a:off x="3797300" y="6627495"/>
          <a:ext cx="8382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25400</xdr:rowOff>
    </xdr:from>
    <xdr:to>
      <xdr:col>15</xdr:col>
      <xdr:colOff>101600</xdr:colOff>
      <xdr:row>38</xdr:row>
      <xdr:rowOff>127000</xdr:rowOff>
    </xdr:to>
    <xdr:sp macro="" textlink="">
      <xdr:nvSpPr>
        <xdr:cNvPr id="77" name="楕円 76"/>
        <xdr:cNvSpPr/>
      </xdr:nvSpPr>
      <xdr:spPr>
        <a:xfrm>
          <a:off x="2857500" y="654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76200</xdr:rowOff>
    </xdr:from>
    <xdr:to>
      <xdr:col>19</xdr:col>
      <xdr:colOff>177800</xdr:colOff>
      <xdr:row>38</xdr:row>
      <xdr:rowOff>112395</xdr:rowOff>
    </xdr:to>
    <xdr:cxnSp macro="">
      <xdr:nvCxnSpPr>
        <xdr:cNvPr id="78" name="直線コネクタ 77"/>
        <xdr:cNvCxnSpPr/>
      </xdr:nvCxnSpPr>
      <xdr:spPr>
        <a:xfrm>
          <a:off x="2908300" y="6591300"/>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162560</xdr:rowOff>
    </xdr:from>
    <xdr:to>
      <xdr:col>10</xdr:col>
      <xdr:colOff>165100</xdr:colOff>
      <xdr:row>38</xdr:row>
      <xdr:rowOff>92710</xdr:rowOff>
    </xdr:to>
    <xdr:sp macro="" textlink="">
      <xdr:nvSpPr>
        <xdr:cNvPr id="79" name="楕円 78"/>
        <xdr:cNvSpPr/>
      </xdr:nvSpPr>
      <xdr:spPr>
        <a:xfrm>
          <a:off x="1968500" y="6506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41910</xdr:rowOff>
    </xdr:from>
    <xdr:to>
      <xdr:col>15</xdr:col>
      <xdr:colOff>50800</xdr:colOff>
      <xdr:row>38</xdr:row>
      <xdr:rowOff>76200</xdr:rowOff>
    </xdr:to>
    <xdr:cxnSp macro="">
      <xdr:nvCxnSpPr>
        <xdr:cNvPr id="80" name="直線コネクタ 79"/>
        <xdr:cNvCxnSpPr/>
      </xdr:nvCxnSpPr>
      <xdr:spPr>
        <a:xfrm>
          <a:off x="2019300" y="655701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130175</xdr:rowOff>
    </xdr:from>
    <xdr:to>
      <xdr:col>6</xdr:col>
      <xdr:colOff>38100</xdr:colOff>
      <xdr:row>38</xdr:row>
      <xdr:rowOff>60325</xdr:rowOff>
    </xdr:to>
    <xdr:sp macro="" textlink="">
      <xdr:nvSpPr>
        <xdr:cNvPr id="81" name="楕円 80"/>
        <xdr:cNvSpPr/>
      </xdr:nvSpPr>
      <xdr:spPr>
        <a:xfrm>
          <a:off x="1079500" y="6473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9525</xdr:rowOff>
    </xdr:from>
    <xdr:to>
      <xdr:col>10</xdr:col>
      <xdr:colOff>114300</xdr:colOff>
      <xdr:row>38</xdr:row>
      <xdr:rowOff>41910</xdr:rowOff>
    </xdr:to>
    <xdr:cxnSp macro="">
      <xdr:nvCxnSpPr>
        <xdr:cNvPr id="82" name="直線コネクタ 81"/>
        <xdr:cNvCxnSpPr/>
      </xdr:nvCxnSpPr>
      <xdr:spPr>
        <a:xfrm>
          <a:off x="1130300" y="6524625"/>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93997</xdr:rowOff>
    </xdr:from>
    <xdr:ext cx="405111" cy="259045"/>
    <xdr:sp macro="" textlink="">
      <xdr:nvSpPr>
        <xdr:cNvPr id="83" name="n_1aveValue【道路】&#10;有形固定資産減価償却率"/>
        <xdr:cNvSpPr txBox="1"/>
      </xdr:nvSpPr>
      <xdr:spPr>
        <a:xfrm>
          <a:off x="3582044" y="6266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59707</xdr:rowOff>
    </xdr:from>
    <xdr:ext cx="405111" cy="259045"/>
    <xdr:sp macro="" textlink="">
      <xdr:nvSpPr>
        <xdr:cNvPr id="84" name="n_2aveValue【道路】&#10;有形固定資産減価償却率"/>
        <xdr:cNvSpPr txBox="1"/>
      </xdr:nvSpPr>
      <xdr:spPr>
        <a:xfrm>
          <a:off x="2705744" y="6231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29227</xdr:rowOff>
    </xdr:from>
    <xdr:ext cx="405111" cy="259045"/>
    <xdr:sp macro="" textlink="">
      <xdr:nvSpPr>
        <xdr:cNvPr id="85" name="n_3aveValue【道路】&#10;有形固定資産減価償却率"/>
        <xdr:cNvSpPr txBox="1"/>
      </xdr:nvSpPr>
      <xdr:spPr>
        <a:xfrm>
          <a:off x="1816744" y="620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4462</xdr:rowOff>
    </xdr:from>
    <xdr:ext cx="405111" cy="259045"/>
    <xdr:sp macro="" textlink="">
      <xdr:nvSpPr>
        <xdr:cNvPr id="86" name="n_4aveValue【道路】&#10;有形固定資産減価償却率"/>
        <xdr:cNvSpPr txBox="1"/>
      </xdr:nvSpPr>
      <xdr:spPr>
        <a:xfrm>
          <a:off x="927744" y="6176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154322</xdr:rowOff>
    </xdr:from>
    <xdr:ext cx="405111" cy="259045"/>
    <xdr:sp macro="" textlink="">
      <xdr:nvSpPr>
        <xdr:cNvPr id="87" name="n_1mainValue【道路】&#10;有形固定資産減価償却率"/>
        <xdr:cNvSpPr txBox="1"/>
      </xdr:nvSpPr>
      <xdr:spPr>
        <a:xfrm>
          <a:off x="3582044" y="6669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118127</xdr:rowOff>
    </xdr:from>
    <xdr:ext cx="405111" cy="259045"/>
    <xdr:sp macro="" textlink="">
      <xdr:nvSpPr>
        <xdr:cNvPr id="88" name="n_2mainValue【道路】&#10;有形固定資産減価償却率"/>
        <xdr:cNvSpPr txBox="1"/>
      </xdr:nvSpPr>
      <xdr:spPr>
        <a:xfrm>
          <a:off x="2705744" y="6633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83837</xdr:rowOff>
    </xdr:from>
    <xdr:ext cx="405111" cy="259045"/>
    <xdr:sp macro="" textlink="">
      <xdr:nvSpPr>
        <xdr:cNvPr id="89" name="n_3mainValue【道路】&#10;有形固定資産減価償却率"/>
        <xdr:cNvSpPr txBox="1"/>
      </xdr:nvSpPr>
      <xdr:spPr>
        <a:xfrm>
          <a:off x="1816744" y="6598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51452</xdr:rowOff>
    </xdr:from>
    <xdr:ext cx="405111" cy="259045"/>
    <xdr:sp macro="" textlink="">
      <xdr:nvSpPr>
        <xdr:cNvPr id="90" name="n_4mainValue【道路】&#10;有形固定資産減価償却率"/>
        <xdr:cNvSpPr txBox="1"/>
      </xdr:nvSpPr>
      <xdr:spPr>
        <a:xfrm>
          <a:off x="927744" y="6566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1" name="直線コネクタ 100"/>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2" name="テキスト ボックス 101"/>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3" name="直線コネクタ 102"/>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38</xdr:row>
      <xdr:rowOff>48277</xdr:rowOff>
    </xdr:from>
    <xdr:ext cx="595419" cy="259045"/>
    <xdr:sp macro="" textlink="">
      <xdr:nvSpPr>
        <xdr:cNvPr id="104" name="テキスト ボックス 103"/>
        <xdr:cNvSpPr txBox="1"/>
      </xdr:nvSpPr>
      <xdr:spPr>
        <a:xfrm>
          <a:off x="6008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5" name="直線コネクタ 104"/>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35</xdr:row>
      <xdr:rowOff>105427</xdr:rowOff>
    </xdr:from>
    <xdr:ext cx="685572" cy="259045"/>
    <xdr:sp macro="" textlink="">
      <xdr:nvSpPr>
        <xdr:cNvPr id="106" name="テキスト ボックス 105"/>
        <xdr:cNvSpPr txBox="1"/>
      </xdr:nvSpPr>
      <xdr:spPr>
        <a:xfrm>
          <a:off x="5918428" y="610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7" name="直線コネクタ 106"/>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32</xdr:row>
      <xdr:rowOff>162577</xdr:rowOff>
    </xdr:from>
    <xdr:ext cx="685572" cy="259045"/>
    <xdr:sp macro="" textlink="">
      <xdr:nvSpPr>
        <xdr:cNvPr id="108" name="テキスト ボックス 107"/>
        <xdr:cNvSpPr txBox="1"/>
      </xdr:nvSpPr>
      <xdr:spPr>
        <a:xfrm>
          <a:off x="5918428" y="564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30</xdr:row>
      <xdr:rowOff>48277</xdr:rowOff>
    </xdr:from>
    <xdr:ext cx="685572" cy="259045"/>
    <xdr:sp macro="" textlink="">
      <xdr:nvSpPr>
        <xdr:cNvPr id="110" name="テキスト ボックス 109"/>
        <xdr:cNvSpPr txBox="1"/>
      </xdr:nvSpPr>
      <xdr:spPr>
        <a:xfrm>
          <a:off x="5918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85285</xdr:rowOff>
    </xdr:from>
    <xdr:to>
      <xdr:col>54</xdr:col>
      <xdr:colOff>189865</xdr:colOff>
      <xdr:row>41</xdr:row>
      <xdr:rowOff>130673</xdr:rowOff>
    </xdr:to>
    <xdr:cxnSp macro="">
      <xdr:nvCxnSpPr>
        <xdr:cNvPr id="112" name="直線コネクタ 111"/>
        <xdr:cNvCxnSpPr/>
      </xdr:nvCxnSpPr>
      <xdr:spPr>
        <a:xfrm flipV="1">
          <a:off x="10476865" y="5743135"/>
          <a:ext cx="0" cy="14169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140980</xdr:rowOff>
    </xdr:from>
    <xdr:ext cx="469744" cy="259045"/>
    <xdr:sp macro="" textlink="">
      <xdr:nvSpPr>
        <xdr:cNvPr id="113" name="【道路】&#10;一人当たり延長最小値テキスト"/>
        <xdr:cNvSpPr txBox="1"/>
      </xdr:nvSpPr>
      <xdr:spPr>
        <a:xfrm>
          <a:off x="10515600" y="71704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130673</xdr:rowOff>
    </xdr:from>
    <xdr:to>
      <xdr:col>55</xdr:col>
      <xdr:colOff>88900</xdr:colOff>
      <xdr:row>41</xdr:row>
      <xdr:rowOff>130673</xdr:rowOff>
    </xdr:to>
    <xdr:cxnSp macro="">
      <xdr:nvCxnSpPr>
        <xdr:cNvPr id="114" name="直線コネクタ 113"/>
        <xdr:cNvCxnSpPr/>
      </xdr:nvCxnSpPr>
      <xdr:spPr>
        <a:xfrm>
          <a:off x="10388600" y="71601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31962</xdr:rowOff>
    </xdr:from>
    <xdr:ext cx="690189" cy="259045"/>
    <xdr:sp macro="" textlink="">
      <xdr:nvSpPr>
        <xdr:cNvPr id="115" name="【道路】&#10;一人当たり延長最大値テキスト"/>
        <xdr:cNvSpPr txBox="1"/>
      </xdr:nvSpPr>
      <xdr:spPr>
        <a:xfrm>
          <a:off x="10515600" y="551836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1,552.565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85285</xdr:rowOff>
    </xdr:from>
    <xdr:to>
      <xdr:col>55</xdr:col>
      <xdr:colOff>88900</xdr:colOff>
      <xdr:row>33</xdr:row>
      <xdr:rowOff>85285</xdr:rowOff>
    </xdr:to>
    <xdr:cxnSp macro="">
      <xdr:nvCxnSpPr>
        <xdr:cNvPr id="116" name="直線コネクタ 115"/>
        <xdr:cNvCxnSpPr/>
      </xdr:nvCxnSpPr>
      <xdr:spPr>
        <a:xfrm>
          <a:off x="10388600" y="57431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58431</xdr:rowOff>
    </xdr:from>
    <xdr:ext cx="534377" cy="259045"/>
    <xdr:sp macro="" textlink="">
      <xdr:nvSpPr>
        <xdr:cNvPr id="117" name="【道路】&#10;一人当たり延長平均値テキスト"/>
        <xdr:cNvSpPr txBox="1"/>
      </xdr:nvSpPr>
      <xdr:spPr>
        <a:xfrm>
          <a:off x="10515600" y="69164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35554</xdr:rowOff>
    </xdr:from>
    <xdr:to>
      <xdr:col>55</xdr:col>
      <xdr:colOff>50800</xdr:colOff>
      <xdr:row>41</xdr:row>
      <xdr:rowOff>137154</xdr:rowOff>
    </xdr:to>
    <xdr:sp macro="" textlink="">
      <xdr:nvSpPr>
        <xdr:cNvPr id="118" name="フローチャート: 判断 117"/>
        <xdr:cNvSpPr/>
      </xdr:nvSpPr>
      <xdr:spPr>
        <a:xfrm>
          <a:off x="10426700" y="7065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41</xdr:row>
      <xdr:rowOff>73813</xdr:rowOff>
    </xdr:from>
    <xdr:to>
      <xdr:col>50</xdr:col>
      <xdr:colOff>165100</xdr:colOff>
      <xdr:row>42</xdr:row>
      <xdr:rowOff>3963</xdr:rowOff>
    </xdr:to>
    <xdr:sp macro="" textlink="">
      <xdr:nvSpPr>
        <xdr:cNvPr id="119" name="フローチャート: 判断 118"/>
        <xdr:cNvSpPr/>
      </xdr:nvSpPr>
      <xdr:spPr>
        <a:xfrm>
          <a:off x="9588500" y="7103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41</xdr:row>
      <xdr:rowOff>73767</xdr:rowOff>
    </xdr:from>
    <xdr:to>
      <xdr:col>46</xdr:col>
      <xdr:colOff>38100</xdr:colOff>
      <xdr:row>42</xdr:row>
      <xdr:rowOff>3917</xdr:rowOff>
    </xdr:to>
    <xdr:sp macro="" textlink="">
      <xdr:nvSpPr>
        <xdr:cNvPr id="120" name="フローチャート: 判断 119"/>
        <xdr:cNvSpPr/>
      </xdr:nvSpPr>
      <xdr:spPr>
        <a:xfrm>
          <a:off x="8699500" y="7103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41</xdr:row>
      <xdr:rowOff>74136</xdr:rowOff>
    </xdr:from>
    <xdr:to>
      <xdr:col>41</xdr:col>
      <xdr:colOff>101600</xdr:colOff>
      <xdr:row>42</xdr:row>
      <xdr:rowOff>4286</xdr:rowOff>
    </xdr:to>
    <xdr:sp macro="" textlink="">
      <xdr:nvSpPr>
        <xdr:cNvPr id="121" name="フローチャート: 判断 120"/>
        <xdr:cNvSpPr/>
      </xdr:nvSpPr>
      <xdr:spPr>
        <a:xfrm>
          <a:off x="7810500" y="7103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41</xdr:row>
      <xdr:rowOff>73443</xdr:rowOff>
    </xdr:from>
    <xdr:to>
      <xdr:col>36</xdr:col>
      <xdr:colOff>165100</xdr:colOff>
      <xdr:row>42</xdr:row>
      <xdr:rowOff>3593</xdr:rowOff>
    </xdr:to>
    <xdr:sp macro="" textlink="">
      <xdr:nvSpPr>
        <xdr:cNvPr id="122" name="フローチャート: 判断 121"/>
        <xdr:cNvSpPr/>
      </xdr:nvSpPr>
      <xdr:spPr>
        <a:xfrm>
          <a:off x="6921500" y="7102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67543</xdr:rowOff>
    </xdr:from>
    <xdr:to>
      <xdr:col>55</xdr:col>
      <xdr:colOff>50800</xdr:colOff>
      <xdr:row>41</xdr:row>
      <xdr:rowOff>169143</xdr:rowOff>
    </xdr:to>
    <xdr:sp macro="" textlink="">
      <xdr:nvSpPr>
        <xdr:cNvPr id="128" name="楕円 127"/>
        <xdr:cNvSpPr/>
      </xdr:nvSpPr>
      <xdr:spPr>
        <a:xfrm>
          <a:off x="10426700" y="7096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41</xdr:row>
      <xdr:rowOff>13981</xdr:rowOff>
    </xdr:from>
    <xdr:ext cx="534377" cy="259045"/>
    <xdr:sp macro="" textlink="">
      <xdr:nvSpPr>
        <xdr:cNvPr id="129" name="【道路】&#10;一人当たり延長該当値テキスト"/>
        <xdr:cNvSpPr txBox="1"/>
      </xdr:nvSpPr>
      <xdr:spPr>
        <a:xfrm>
          <a:off x="10515600" y="7043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67797</xdr:rowOff>
    </xdr:from>
    <xdr:to>
      <xdr:col>50</xdr:col>
      <xdr:colOff>165100</xdr:colOff>
      <xdr:row>41</xdr:row>
      <xdr:rowOff>169397</xdr:rowOff>
    </xdr:to>
    <xdr:sp macro="" textlink="">
      <xdr:nvSpPr>
        <xdr:cNvPr id="130" name="楕円 129"/>
        <xdr:cNvSpPr/>
      </xdr:nvSpPr>
      <xdr:spPr>
        <a:xfrm>
          <a:off x="9588500" y="7097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118343</xdr:rowOff>
    </xdr:from>
    <xdr:to>
      <xdr:col>55</xdr:col>
      <xdr:colOff>0</xdr:colOff>
      <xdr:row>41</xdr:row>
      <xdr:rowOff>118597</xdr:rowOff>
    </xdr:to>
    <xdr:cxnSp macro="">
      <xdr:nvCxnSpPr>
        <xdr:cNvPr id="131" name="直線コネクタ 130"/>
        <xdr:cNvCxnSpPr/>
      </xdr:nvCxnSpPr>
      <xdr:spPr>
        <a:xfrm flipV="1">
          <a:off x="9639300" y="7147793"/>
          <a:ext cx="838200" cy="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68018</xdr:rowOff>
    </xdr:from>
    <xdr:to>
      <xdr:col>46</xdr:col>
      <xdr:colOff>38100</xdr:colOff>
      <xdr:row>41</xdr:row>
      <xdr:rowOff>169618</xdr:rowOff>
    </xdr:to>
    <xdr:sp macro="" textlink="">
      <xdr:nvSpPr>
        <xdr:cNvPr id="132" name="楕円 131"/>
        <xdr:cNvSpPr/>
      </xdr:nvSpPr>
      <xdr:spPr>
        <a:xfrm>
          <a:off x="8699500" y="7097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118597</xdr:rowOff>
    </xdr:from>
    <xdr:to>
      <xdr:col>50</xdr:col>
      <xdr:colOff>114300</xdr:colOff>
      <xdr:row>41</xdr:row>
      <xdr:rowOff>118818</xdr:rowOff>
    </xdr:to>
    <xdr:cxnSp macro="">
      <xdr:nvCxnSpPr>
        <xdr:cNvPr id="133" name="直線コネクタ 132"/>
        <xdr:cNvCxnSpPr/>
      </xdr:nvCxnSpPr>
      <xdr:spPr>
        <a:xfrm flipV="1">
          <a:off x="8750300" y="7148047"/>
          <a:ext cx="889000" cy="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68205</xdr:rowOff>
    </xdr:from>
    <xdr:to>
      <xdr:col>41</xdr:col>
      <xdr:colOff>101600</xdr:colOff>
      <xdr:row>41</xdr:row>
      <xdr:rowOff>169805</xdr:rowOff>
    </xdr:to>
    <xdr:sp macro="" textlink="">
      <xdr:nvSpPr>
        <xdr:cNvPr id="134" name="楕円 133"/>
        <xdr:cNvSpPr/>
      </xdr:nvSpPr>
      <xdr:spPr>
        <a:xfrm>
          <a:off x="7810500" y="7097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118818</xdr:rowOff>
    </xdr:from>
    <xdr:to>
      <xdr:col>45</xdr:col>
      <xdr:colOff>177800</xdr:colOff>
      <xdr:row>41</xdr:row>
      <xdr:rowOff>119005</xdr:rowOff>
    </xdr:to>
    <xdr:cxnSp macro="">
      <xdr:nvCxnSpPr>
        <xdr:cNvPr id="135" name="直線コネクタ 134"/>
        <xdr:cNvCxnSpPr/>
      </xdr:nvCxnSpPr>
      <xdr:spPr>
        <a:xfrm flipV="1">
          <a:off x="7861300" y="7148268"/>
          <a:ext cx="889000" cy="1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68376</xdr:rowOff>
    </xdr:from>
    <xdr:to>
      <xdr:col>36</xdr:col>
      <xdr:colOff>165100</xdr:colOff>
      <xdr:row>41</xdr:row>
      <xdr:rowOff>169976</xdr:rowOff>
    </xdr:to>
    <xdr:sp macro="" textlink="">
      <xdr:nvSpPr>
        <xdr:cNvPr id="136" name="楕円 135"/>
        <xdr:cNvSpPr/>
      </xdr:nvSpPr>
      <xdr:spPr>
        <a:xfrm>
          <a:off x="6921500" y="7097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119005</xdr:rowOff>
    </xdr:from>
    <xdr:to>
      <xdr:col>41</xdr:col>
      <xdr:colOff>50800</xdr:colOff>
      <xdr:row>41</xdr:row>
      <xdr:rowOff>119176</xdr:rowOff>
    </xdr:to>
    <xdr:cxnSp macro="">
      <xdr:nvCxnSpPr>
        <xdr:cNvPr id="137" name="直線コネクタ 136"/>
        <xdr:cNvCxnSpPr/>
      </xdr:nvCxnSpPr>
      <xdr:spPr>
        <a:xfrm flipV="1">
          <a:off x="6972300" y="7148455"/>
          <a:ext cx="889000" cy="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41</xdr:row>
      <xdr:rowOff>166540</xdr:rowOff>
    </xdr:from>
    <xdr:ext cx="469744" cy="259045"/>
    <xdr:sp macro="" textlink="">
      <xdr:nvSpPr>
        <xdr:cNvPr id="138" name="n_1aveValue【道路】&#10;一人当たり延長"/>
        <xdr:cNvSpPr txBox="1"/>
      </xdr:nvSpPr>
      <xdr:spPr>
        <a:xfrm>
          <a:off x="9391727" y="7195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166494</xdr:rowOff>
    </xdr:from>
    <xdr:ext cx="469744" cy="259045"/>
    <xdr:sp macro="" textlink="">
      <xdr:nvSpPr>
        <xdr:cNvPr id="139" name="n_2aveValue【道路】&#10;一人当たり延長"/>
        <xdr:cNvSpPr txBox="1"/>
      </xdr:nvSpPr>
      <xdr:spPr>
        <a:xfrm>
          <a:off x="8515427" y="71959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166863</xdr:rowOff>
    </xdr:from>
    <xdr:ext cx="469744" cy="259045"/>
    <xdr:sp macro="" textlink="">
      <xdr:nvSpPr>
        <xdr:cNvPr id="140" name="n_3aveValue【道路】&#10;一人当たり延長"/>
        <xdr:cNvSpPr txBox="1"/>
      </xdr:nvSpPr>
      <xdr:spPr>
        <a:xfrm>
          <a:off x="7626427" y="7196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166170</xdr:rowOff>
    </xdr:from>
    <xdr:ext cx="469744" cy="259045"/>
    <xdr:sp macro="" textlink="">
      <xdr:nvSpPr>
        <xdr:cNvPr id="141" name="n_4aveValue【道路】&#10;一人当たり延長"/>
        <xdr:cNvSpPr txBox="1"/>
      </xdr:nvSpPr>
      <xdr:spPr>
        <a:xfrm>
          <a:off x="6737427" y="71956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40</xdr:row>
      <xdr:rowOff>14474</xdr:rowOff>
    </xdr:from>
    <xdr:ext cx="534377" cy="259045"/>
    <xdr:sp macro="" textlink="">
      <xdr:nvSpPr>
        <xdr:cNvPr id="142" name="n_1mainValue【道路】&#10;一人当たり延長"/>
        <xdr:cNvSpPr txBox="1"/>
      </xdr:nvSpPr>
      <xdr:spPr>
        <a:xfrm>
          <a:off x="9359411" y="6872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14695</xdr:rowOff>
    </xdr:from>
    <xdr:ext cx="534377" cy="259045"/>
    <xdr:sp macro="" textlink="">
      <xdr:nvSpPr>
        <xdr:cNvPr id="143" name="n_2mainValue【道路】&#10;一人当たり延長"/>
        <xdr:cNvSpPr txBox="1"/>
      </xdr:nvSpPr>
      <xdr:spPr>
        <a:xfrm>
          <a:off x="8483111" y="6872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14882</xdr:rowOff>
    </xdr:from>
    <xdr:ext cx="534377" cy="259045"/>
    <xdr:sp macro="" textlink="">
      <xdr:nvSpPr>
        <xdr:cNvPr id="144" name="n_3mainValue【道路】&#10;一人当たり延長"/>
        <xdr:cNvSpPr txBox="1"/>
      </xdr:nvSpPr>
      <xdr:spPr>
        <a:xfrm>
          <a:off x="7594111" y="6872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40</xdr:row>
      <xdr:rowOff>15053</xdr:rowOff>
    </xdr:from>
    <xdr:ext cx="534377" cy="259045"/>
    <xdr:sp macro="" textlink="">
      <xdr:nvSpPr>
        <xdr:cNvPr id="145" name="n_4mainValue【道路】&#10;一人当たり延長"/>
        <xdr:cNvSpPr txBox="1"/>
      </xdr:nvSpPr>
      <xdr:spPr>
        <a:xfrm>
          <a:off x="6705111" y="6873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6" name="正方形/長方形 145"/>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7" name="正方形/長方形 146"/>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8" name="正方形/長方形 147"/>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9" name="正方形/長方形 148"/>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0" name="正方形/長方形 149"/>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1" name="正方形/長方形 150"/>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2" name="正方形/長方形 151"/>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3" name="正方形/長方形 152"/>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4" name="テキスト ボックス 153"/>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5" name="直線コネクタ 154"/>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6" name="テキスト ボックス 155"/>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7" name="直線コネクタ 156"/>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8" name="テキスト ボックス 157"/>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9" name="直線コネクタ 158"/>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0" name="テキスト ボックス 159"/>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1" name="直線コネクタ 160"/>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2" name="テキスト ボックス 161"/>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3" name="直線コネクタ 162"/>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4" name="テキスト ボックス 163"/>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5" name="直線コネクタ 164"/>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6" name="テキスト ボックス 165"/>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7" name="直線コネクタ 166"/>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8" name="テキスト ボックス 167"/>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9"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95250</xdr:rowOff>
    </xdr:from>
    <xdr:to>
      <xdr:col>24</xdr:col>
      <xdr:colOff>62865</xdr:colOff>
      <xdr:row>64</xdr:row>
      <xdr:rowOff>49530</xdr:rowOff>
    </xdr:to>
    <xdr:cxnSp macro="">
      <xdr:nvCxnSpPr>
        <xdr:cNvPr id="170" name="直線コネクタ 169"/>
        <xdr:cNvCxnSpPr/>
      </xdr:nvCxnSpPr>
      <xdr:spPr>
        <a:xfrm flipV="1">
          <a:off x="4634865" y="9525000"/>
          <a:ext cx="0" cy="14973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53357</xdr:rowOff>
    </xdr:from>
    <xdr:ext cx="405111" cy="259045"/>
    <xdr:sp macro="" textlink="">
      <xdr:nvSpPr>
        <xdr:cNvPr id="171" name="【橋りょう・トンネル】&#10;有形固定資産減価償却率最小値テキスト"/>
        <xdr:cNvSpPr txBox="1"/>
      </xdr:nvSpPr>
      <xdr:spPr>
        <a:xfrm>
          <a:off x="4673600" y="11026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49530</xdr:rowOff>
    </xdr:from>
    <xdr:to>
      <xdr:col>24</xdr:col>
      <xdr:colOff>152400</xdr:colOff>
      <xdr:row>64</xdr:row>
      <xdr:rowOff>49530</xdr:rowOff>
    </xdr:to>
    <xdr:cxnSp macro="">
      <xdr:nvCxnSpPr>
        <xdr:cNvPr id="172" name="直線コネクタ 171"/>
        <xdr:cNvCxnSpPr/>
      </xdr:nvCxnSpPr>
      <xdr:spPr>
        <a:xfrm>
          <a:off x="4546600" y="11022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41927</xdr:rowOff>
    </xdr:from>
    <xdr:ext cx="405111" cy="259045"/>
    <xdr:sp macro="" textlink="">
      <xdr:nvSpPr>
        <xdr:cNvPr id="173" name="【橋りょう・トンネル】&#10;有形固定資産減価償却率最大値テキスト"/>
        <xdr:cNvSpPr txBox="1"/>
      </xdr:nvSpPr>
      <xdr:spPr>
        <a:xfrm>
          <a:off x="4673600" y="9300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95250</xdr:rowOff>
    </xdr:from>
    <xdr:to>
      <xdr:col>24</xdr:col>
      <xdr:colOff>152400</xdr:colOff>
      <xdr:row>55</xdr:row>
      <xdr:rowOff>95250</xdr:rowOff>
    </xdr:to>
    <xdr:cxnSp macro="">
      <xdr:nvCxnSpPr>
        <xdr:cNvPr id="174" name="直線コネクタ 173"/>
        <xdr:cNvCxnSpPr/>
      </xdr:nvCxnSpPr>
      <xdr:spPr>
        <a:xfrm>
          <a:off x="4546600" y="952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111142</xdr:rowOff>
    </xdr:from>
    <xdr:ext cx="405111" cy="259045"/>
    <xdr:sp macro="" textlink="">
      <xdr:nvSpPr>
        <xdr:cNvPr id="175" name="【橋りょう・トンネル】&#10;有形固定資産減価償却率平均値テキスト"/>
        <xdr:cNvSpPr txBox="1"/>
      </xdr:nvSpPr>
      <xdr:spPr>
        <a:xfrm>
          <a:off x="4673600" y="100552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88265</xdr:rowOff>
    </xdr:from>
    <xdr:to>
      <xdr:col>24</xdr:col>
      <xdr:colOff>114300</xdr:colOff>
      <xdr:row>60</xdr:row>
      <xdr:rowOff>18415</xdr:rowOff>
    </xdr:to>
    <xdr:sp macro="" textlink="">
      <xdr:nvSpPr>
        <xdr:cNvPr id="176" name="フローチャート: 判断 175"/>
        <xdr:cNvSpPr/>
      </xdr:nvSpPr>
      <xdr:spPr>
        <a:xfrm>
          <a:off x="4584700" y="10203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97790</xdr:rowOff>
    </xdr:from>
    <xdr:to>
      <xdr:col>20</xdr:col>
      <xdr:colOff>38100</xdr:colOff>
      <xdr:row>60</xdr:row>
      <xdr:rowOff>27940</xdr:rowOff>
    </xdr:to>
    <xdr:sp macro="" textlink="">
      <xdr:nvSpPr>
        <xdr:cNvPr id="177" name="フローチャート: 判断 176"/>
        <xdr:cNvSpPr/>
      </xdr:nvSpPr>
      <xdr:spPr>
        <a:xfrm>
          <a:off x="3746500" y="1021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71120</xdr:rowOff>
    </xdr:from>
    <xdr:to>
      <xdr:col>15</xdr:col>
      <xdr:colOff>101600</xdr:colOff>
      <xdr:row>60</xdr:row>
      <xdr:rowOff>1270</xdr:rowOff>
    </xdr:to>
    <xdr:sp macro="" textlink="">
      <xdr:nvSpPr>
        <xdr:cNvPr id="178" name="フローチャート: 判断 177"/>
        <xdr:cNvSpPr/>
      </xdr:nvSpPr>
      <xdr:spPr>
        <a:xfrm>
          <a:off x="2857500" y="1018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40640</xdr:rowOff>
    </xdr:from>
    <xdr:to>
      <xdr:col>10</xdr:col>
      <xdr:colOff>165100</xdr:colOff>
      <xdr:row>59</xdr:row>
      <xdr:rowOff>142240</xdr:rowOff>
    </xdr:to>
    <xdr:sp macro="" textlink="">
      <xdr:nvSpPr>
        <xdr:cNvPr id="179" name="フローチャート: 判断 178"/>
        <xdr:cNvSpPr/>
      </xdr:nvSpPr>
      <xdr:spPr>
        <a:xfrm>
          <a:off x="1968500" y="10156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55880</xdr:rowOff>
    </xdr:from>
    <xdr:to>
      <xdr:col>6</xdr:col>
      <xdr:colOff>38100</xdr:colOff>
      <xdr:row>59</xdr:row>
      <xdr:rowOff>157480</xdr:rowOff>
    </xdr:to>
    <xdr:sp macro="" textlink="">
      <xdr:nvSpPr>
        <xdr:cNvPr id="180" name="フローチャート: 判断 179"/>
        <xdr:cNvSpPr/>
      </xdr:nvSpPr>
      <xdr:spPr>
        <a:xfrm>
          <a:off x="1079500" y="10171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1" name="テキスト ボックス 180"/>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2" name="テキスト ボックス 181"/>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3" name="テキスト ボックス 182"/>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4" name="テキスト ボックス 183"/>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5" name="テキスト ボックス 184"/>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48260</xdr:rowOff>
    </xdr:from>
    <xdr:to>
      <xdr:col>24</xdr:col>
      <xdr:colOff>114300</xdr:colOff>
      <xdr:row>60</xdr:row>
      <xdr:rowOff>149860</xdr:rowOff>
    </xdr:to>
    <xdr:sp macro="" textlink="">
      <xdr:nvSpPr>
        <xdr:cNvPr id="186" name="楕円 185"/>
        <xdr:cNvSpPr/>
      </xdr:nvSpPr>
      <xdr:spPr>
        <a:xfrm>
          <a:off x="4584700" y="10335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26687</xdr:rowOff>
    </xdr:from>
    <xdr:ext cx="405111" cy="259045"/>
    <xdr:sp macro="" textlink="">
      <xdr:nvSpPr>
        <xdr:cNvPr id="187" name="【橋りょう・トンネル】&#10;有形固定資産減価償却率該当値テキスト"/>
        <xdr:cNvSpPr txBox="1"/>
      </xdr:nvSpPr>
      <xdr:spPr>
        <a:xfrm>
          <a:off x="4673600" y="10313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17780</xdr:rowOff>
    </xdr:from>
    <xdr:to>
      <xdr:col>20</xdr:col>
      <xdr:colOff>38100</xdr:colOff>
      <xdr:row>60</xdr:row>
      <xdr:rowOff>119380</xdr:rowOff>
    </xdr:to>
    <xdr:sp macro="" textlink="">
      <xdr:nvSpPr>
        <xdr:cNvPr id="188" name="楕円 187"/>
        <xdr:cNvSpPr/>
      </xdr:nvSpPr>
      <xdr:spPr>
        <a:xfrm>
          <a:off x="3746500" y="1030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68580</xdr:rowOff>
    </xdr:from>
    <xdr:to>
      <xdr:col>24</xdr:col>
      <xdr:colOff>63500</xdr:colOff>
      <xdr:row>60</xdr:row>
      <xdr:rowOff>99060</xdr:rowOff>
    </xdr:to>
    <xdr:cxnSp macro="">
      <xdr:nvCxnSpPr>
        <xdr:cNvPr id="189" name="直線コネクタ 188"/>
        <xdr:cNvCxnSpPr/>
      </xdr:nvCxnSpPr>
      <xdr:spPr>
        <a:xfrm>
          <a:off x="3797300" y="1035558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164465</xdr:rowOff>
    </xdr:from>
    <xdr:to>
      <xdr:col>15</xdr:col>
      <xdr:colOff>101600</xdr:colOff>
      <xdr:row>60</xdr:row>
      <xdr:rowOff>94615</xdr:rowOff>
    </xdr:to>
    <xdr:sp macro="" textlink="">
      <xdr:nvSpPr>
        <xdr:cNvPr id="190" name="楕円 189"/>
        <xdr:cNvSpPr/>
      </xdr:nvSpPr>
      <xdr:spPr>
        <a:xfrm>
          <a:off x="2857500" y="10280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43815</xdr:rowOff>
    </xdr:from>
    <xdr:to>
      <xdr:col>19</xdr:col>
      <xdr:colOff>177800</xdr:colOff>
      <xdr:row>60</xdr:row>
      <xdr:rowOff>68580</xdr:rowOff>
    </xdr:to>
    <xdr:cxnSp macro="">
      <xdr:nvCxnSpPr>
        <xdr:cNvPr id="191" name="直線コネクタ 190"/>
        <xdr:cNvCxnSpPr/>
      </xdr:nvCxnSpPr>
      <xdr:spPr>
        <a:xfrm>
          <a:off x="2908300" y="10330815"/>
          <a:ext cx="8890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135890</xdr:rowOff>
    </xdr:from>
    <xdr:to>
      <xdr:col>10</xdr:col>
      <xdr:colOff>165100</xdr:colOff>
      <xdr:row>60</xdr:row>
      <xdr:rowOff>66040</xdr:rowOff>
    </xdr:to>
    <xdr:sp macro="" textlink="">
      <xdr:nvSpPr>
        <xdr:cNvPr id="192" name="楕円 191"/>
        <xdr:cNvSpPr/>
      </xdr:nvSpPr>
      <xdr:spPr>
        <a:xfrm>
          <a:off x="1968500" y="10251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15240</xdr:rowOff>
    </xdr:from>
    <xdr:to>
      <xdr:col>15</xdr:col>
      <xdr:colOff>50800</xdr:colOff>
      <xdr:row>60</xdr:row>
      <xdr:rowOff>43815</xdr:rowOff>
    </xdr:to>
    <xdr:cxnSp macro="">
      <xdr:nvCxnSpPr>
        <xdr:cNvPr id="193" name="直線コネクタ 192"/>
        <xdr:cNvCxnSpPr/>
      </xdr:nvCxnSpPr>
      <xdr:spPr>
        <a:xfrm>
          <a:off x="2019300" y="1030224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114935</xdr:rowOff>
    </xdr:from>
    <xdr:to>
      <xdr:col>6</xdr:col>
      <xdr:colOff>38100</xdr:colOff>
      <xdr:row>60</xdr:row>
      <xdr:rowOff>45085</xdr:rowOff>
    </xdr:to>
    <xdr:sp macro="" textlink="">
      <xdr:nvSpPr>
        <xdr:cNvPr id="194" name="楕円 193"/>
        <xdr:cNvSpPr/>
      </xdr:nvSpPr>
      <xdr:spPr>
        <a:xfrm>
          <a:off x="1079500" y="10230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165735</xdr:rowOff>
    </xdr:from>
    <xdr:to>
      <xdr:col>10</xdr:col>
      <xdr:colOff>114300</xdr:colOff>
      <xdr:row>60</xdr:row>
      <xdr:rowOff>15240</xdr:rowOff>
    </xdr:to>
    <xdr:cxnSp macro="">
      <xdr:nvCxnSpPr>
        <xdr:cNvPr id="195" name="直線コネクタ 194"/>
        <xdr:cNvCxnSpPr/>
      </xdr:nvCxnSpPr>
      <xdr:spPr>
        <a:xfrm>
          <a:off x="1130300" y="10281285"/>
          <a:ext cx="8890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44467</xdr:rowOff>
    </xdr:from>
    <xdr:ext cx="405111" cy="259045"/>
    <xdr:sp macro="" textlink="">
      <xdr:nvSpPr>
        <xdr:cNvPr id="196" name="n_1aveValue【橋りょう・トンネル】&#10;有形固定資産減価償却率"/>
        <xdr:cNvSpPr txBox="1"/>
      </xdr:nvSpPr>
      <xdr:spPr>
        <a:xfrm>
          <a:off x="3582044" y="9988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17797</xdr:rowOff>
    </xdr:from>
    <xdr:ext cx="405111" cy="259045"/>
    <xdr:sp macro="" textlink="">
      <xdr:nvSpPr>
        <xdr:cNvPr id="197" name="n_2aveValue【橋りょう・トンネル】&#10;有形固定資産減価償却率"/>
        <xdr:cNvSpPr txBox="1"/>
      </xdr:nvSpPr>
      <xdr:spPr>
        <a:xfrm>
          <a:off x="2705744" y="9961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158767</xdr:rowOff>
    </xdr:from>
    <xdr:ext cx="405111" cy="259045"/>
    <xdr:sp macro="" textlink="">
      <xdr:nvSpPr>
        <xdr:cNvPr id="198" name="n_3aveValue【橋りょう・トンネル】&#10;有形固定資産減価償却率"/>
        <xdr:cNvSpPr txBox="1"/>
      </xdr:nvSpPr>
      <xdr:spPr>
        <a:xfrm>
          <a:off x="1816744" y="9931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2557</xdr:rowOff>
    </xdr:from>
    <xdr:ext cx="405111" cy="259045"/>
    <xdr:sp macro="" textlink="">
      <xdr:nvSpPr>
        <xdr:cNvPr id="199" name="n_4aveValue【橋りょう・トンネル】&#10;有形固定資産減価償却率"/>
        <xdr:cNvSpPr txBox="1"/>
      </xdr:nvSpPr>
      <xdr:spPr>
        <a:xfrm>
          <a:off x="927744" y="9946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60</xdr:row>
      <xdr:rowOff>110507</xdr:rowOff>
    </xdr:from>
    <xdr:ext cx="405111" cy="259045"/>
    <xdr:sp macro="" textlink="">
      <xdr:nvSpPr>
        <xdr:cNvPr id="200" name="n_1mainValue【橋りょう・トンネル】&#10;有形固定資産減価償却率"/>
        <xdr:cNvSpPr txBox="1"/>
      </xdr:nvSpPr>
      <xdr:spPr>
        <a:xfrm>
          <a:off x="3582044" y="10397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85742</xdr:rowOff>
    </xdr:from>
    <xdr:ext cx="405111" cy="259045"/>
    <xdr:sp macro="" textlink="">
      <xdr:nvSpPr>
        <xdr:cNvPr id="201" name="n_2mainValue【橋りょう・トンネル】&#10;有形固定資産減価償却率"/>
        <xdr:cNvSpPr txBox="1"/>
      </xdr:nvSpPr>
      <xdr:spPr>
        <a:xfrm>
          <a:off x="2705744" y="10372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57167</xdr:rowOff>
    </xdr:from>
    <xdr:ext cx="405111" cy="259045"/>
    <xdr:sp macro="" textlink="">
      <xdr:nvSpPr>
        <xdr:cNvPr id="202" name="n_3mainValue【橋りょう・トンネル】&#10;有形固定資産減価償却率"/>
        <xdr:cNvSpPr txBox="1"/>
      </xdr:nvSpPr>
      <xdr:spPr>
        <a:xfrm>
          <a:off x="1816744" y="10344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36212</xdr:rowOff>
    </xdr:from>
    <xdr:ext cx="405111" cy="259045"/>
    <xdr:sp macro="" textlink="">
      <xdr:nvSpPr>
        <xdr:cNvPr id="203" name="n_4mainValue【橋りょう・トンネル】&#10;有形固定資産減価償却率"/>
        <xdr:cNvSpPr txBox="1"/>
      </xdr:nvSpPr>
      <xdr:spPr>
        <a:xfrm>
          <a:off x="927744" y="10323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4" name="正方形/長方形 203"/>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5" name="正方形/長方形 204"/>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6" name="正方形/長方形 205"/>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7" name="正方形/長方形 206"/>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8" name="正方形/長方形 207"/>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9" name="正方形/長方形 208"/>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0" name="正方形/長方形 209"/>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399,946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1" name="正方形/長方形 210"/>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2" name="テキスト ボックス 211"/>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3" name="直線コネクタ 212"/>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4" name="直線コネクタ 213"/>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215" name="テキスト ボックス 214"/>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16" name="直線コネクタ 215"/>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62</xdr:row>
      <xdr:rowOff>4734</xdr:rowOff>
    </xdr:from>
    <xdr:ext cx="685572" cy="259045"/>
    <xdr:sp macro="" textlink="">
      <xdr:nvSpPr>
        <xdr:cNvPr id="217" name="テキスト ボックス 216"/>
        <xdr:cNvSpPr txBox="1"/>
      </xdr:nvSpPr>
      <xdr:spPr>
        <a:xfrm>
          <a:off x="5918428" y="10634634"/>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18" name="直線コネクタ 217"/>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60</xdr:row>
      <xdr:rowOff>21062</xdr:rowOff>
    </xdr:from>
    <xdr:ext cx="685572" cy="259045"/>
    <xdr:sp macro="" textlink="">
      <xdr:nvSpPr>
        <xdr:cNvPr id="219" name="テキスト ボックス 218"/>
        <xdr:cNvSpPr txBox="1"/>
      </xdr:nvSpPr>
      <xdr:spPr>
        <a:xfrm>
          <a:off x="5918428" y="1030806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20" name="直線コネクタ 219"/>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58</xdr:row>
      <xdr:rowOff>37392</xdr:rowOff>
    </xdr:from>
    <xdr:ext cx="685572" cy="259045"/>
    <xdr:sp macro="" textlink="">
      <xdr:nvSpPr>
        <xdr:cNvPr id="221" name="テキスト ボックス 220"/>
        <xdr:cNvSpPr txBox="1"/>
      </xdr:nvSpPr>
      <xdr:spPr>
        <a:xfrm>
          <a:off x="5918428" y="998149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2" name="直線コネクタ 221"/>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53720</xdr:rowOff>
    </xdr:from>
    <xdr:ext cx="685572" cy="259045"/>
    <xdr:sp macro="" textlink="">
      <xdr:nvSpPr>
        <xdr:cNvPr id="223" name="テキスト ボックス 222"/>
        <xdr:cNvSpPr txBox="1"/>
      </xdr:nvSpPr>
      <xdr:spPr>
        <a:xfrm>
          <a:off x="5918428" y="965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4" name="直線コネクタ 223"/>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70049</xdr:rowOff>
    </xdr:from>
    <xdr:ext cx="685572" cy="259045"/>
    <xdr:sp macro="" textlink="">
      <xdr:nvSpPr>
        <xdr:cNvPr id="225" name="テキスト ボックス 224"/>
        <xdr:cNvSpPr txBox="1"/>
      </xdr:nvSpPr>
      <xdr:spPr>
        <a:xfrm>
          <a:off x="5918428" y="932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6" name="直線コネクタ 225"/>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7" name="テキスト ボックス 226"/>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8"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55914</xdr:rowOff>
    </xdr:from>
    <xdr:to>
      <xdr:col>54</xdr:col>
      <xdr:colOff>189865</xdr:colOff>
      <xdr:row>64</xdr:row>
      <xdr:rowOff>127743</xdr:rowOff>
    </xdr:to>
    <xdr:cxnSp macro="">
      <xdr:nvCxnSpPr>
        <xdr:cNvPr id="229" name="直線コネクタ 228"/>
        <xdr:cNvCxnSpPr/>
      </xdr:nvCxnSpPr>
      <xdr:spPr>
        <a:xfrm flipV="1">
          <a:off x="10476865" y="9485664"/>
          <a:ext cx="0" cy="16148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131570</xdr:rowOff>
    </xdr:from>
    <xdr:ext cx="469744" cy="259045"/>
    <xdr:sp macro="" textlink="">
      <xdr:nvSpPr>
        <xdr:cNvPr id="230" name="【橋りょう・トンネル】&#10;一人当たり有形固定資産（償却資産）額最小値テキスト"/>
        <xdr:cNvSpPr txBox="1"/>
      </xdr:nvSpPr>
      <xdr:spPr>
        <a:xfrm>
          <a:off x="10515600" y="11104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127743</xdr:rowOff>
    </xdr:from>
    <xdr:to>
      <xdr:col>55</xdr:col>
      <xdr:colOff>88900</xdr:colOff>
      <xdr:row>64</xdr:row>
      <xdr:rowOff>127743</xdr:rowOff>
    </xdr:to>
    <xdr:cxnSp macro="">
      <xdr:nvCxnSpPr>
        <xdr:cNvPr id="231" name="直線コネクタ 230"/>
        <xdr:cNvCxnSpPr/>
      </xdr:nvCxnSpPr>
      <xdr:spPr>
        <a:xfrm>
          <a:off x="10388600" y="11100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2591</xdr:rowOff>
    </xdr:from>
    <xdr:ext cx="690189" cy="259045"/>
    <xdr:sp macro="" textlink="">
      <xdr:nvSpPr>
        <xdr:cNvPr id="232" name="【橋りょう・トンネル】&#10;一人当たり有形固定資産（償却資産）額最大値テキスト"/>
        <xdr:cNvSpPr txBox="1"/>
      </xdr:nvSpPr>
      <xdr:spPr>
        <a:xfrm>
          <a:off x="10515600" y="926089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4,953,784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55914</xdr:rowOff>
    </xdr:from>
    <xdr:to>
      <xdr:col>55</xdr:col>
      <xdr:colOff>88900</xdr:colOff>
      <xdr:row>55</xdr:row>
      <xdr:rowOff>55914</xdr:rowOff>
    </xdr:to>
    <xdr:cxnSp macro="">
      <xdr:nvCxnSpPr>
        <xdr:cNvPr id="233" name="直線コネクタ 232"/>
        <xdr:cNvCxnSpPr/>
      </xdr:nvCxnSpPr>
      <xdr:spPr>
        <a:xfrm>
          <a:off x="10388600" y="9485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95290</xdr:rowOff>
    </xdr:from>
    <xdr:ext cx="599010" cy="259045"/>
    <xdr:sp macro="" textlink="">
      <xdr:nvSpPr>
        <xdr:cNvPr id="234" name="【橋りょう・トンネル】&#10;一人当たり有形固定資産（償却資産）額平均値テキスト"/>
        <xdr:cNvSpPr txBox="1"/>
      </xdr:nvSpPr>
      <xdr:spPr>
        <a:xfrm>
          <a:off x="10515600" y="1072519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547,707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72413</xdr:rowOff>
    </xdr:from>
    <xdr:to>
      <xdr:col>55</xdr:col>
      <xdr:colOff>50800</xdr:colOff>
      <xdr:row>64</xdr:row>
      <xdr:rowOff>2563</xdr:rowOff>
    </xdr:to>
    <xdr:sp macro="" textlink="">
      <xdr:nvSpPr>
        <xdr:cNvPr id="235" name="フローチャート: 判断 234"/>
        <xdr:cNvSpPr/>
      </xdr:nvSpPr>
      <xdr:spPr>
        <a:xfrm>
          <a:off x="10426700" y="10873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64</xdr:row>
      <xdr:rowOff>13406</xdr:rowOff>
    </xdr:from>
    <xdr:to>
      <xdr:col>50</xdr:col>
      <xdr:colOff>165100</xdr:colOff>
      <xdr:row>64</xdr:row>
      <xdr:rowOff>115006</xdr:rowOff>
    </xdr:to>
    <xdr:sp macro="" textlink="">
      <xdr:nvSpPr>
        <xdr:cNvPr id="236" name="フローチャート: 判断 235"/>
        <xdr:cNvSpPr/>
      </xdr:nvSpPr>
      <xdr:spPr>
        <a:xfrm>
          <a:off x="9588500" y="10986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64</xdr:row>
      <xdr:rowOff>17118</xdr:rowOff>
    </xdr:from>
    <xdr:to>
      <xdr:col>46</xdr:col>
      <xdr:colOff>38100</xdr:colOff>
      <xdr:row>64</xdr:row>
      <xdr:rowOff>118718</xdr:rowOff>
    </xdr:to>
    <xdr:sp macro="" textlink="">
      <xdr:nvSpPr>
        <xdr:cNvPr id="237" name="フローチャート: 判断 236"/>
        <xdr:cNvSpPr/>
      </xdr:nvSpPr>
      <xdr:spPr>
        <a:xfrm>
          <a:off x="8699500" y="10989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64</xdr:row>
      <xdr:rowOff>17453</xdr:rowOff>
    </xdr:from>
    <xdr:to>
      <xdr:col>41</xdr:col>
      <xdr:colOff>101600</xdr:colOff>
      <xdr:row>64</xdr:row>
      <xdr:rowOff>119053</xdr:rowOff>
    </xdr:to>
    <xdr:sp macro="" textlink="">
      <xdr:nvSpPr>
        <xdr:cNvPr id="238" name="フローチャート: 判断 237"/>
        <xdr:cNvSpPr/>
      </xdr:nvSpPr>
      <xdr:spPr>
        <a:xfrm>
          <a:off x="7810500" y="10990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64</xdr:row>
      <xdr:rowOff>19924</xdr:rowOff>
    </xdr:from>
    <xdr:to>
      <xdr:col>36</xdr:col>
      <xdr:colOff>165100</xdr:colOff>
      <xdr:row>64</xdr:row>
      <xdr:rowOff>121524</xdr:rowOff>
    </xdr:to>
    <xdr:sp macro="" textlink="">
      <xdr:nvSpPr>
        <xdr:cNvPr id="239" name="フローチャート: 判断 238"/>
        <xdr:cNvSpPr/>
      </xdr:nvSpPr>
      <xdr:spPr>
        <a:xfrm>
          <a:off x="6921500" y="10992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0" name="テキスト ボックス 239"/>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1" name="テキスト ボックス 240"/>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2" name="テキスト ボックス 241"/>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3" name="テキスト ボックス 242"/>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4" name="テキスト ボックス 243"/>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117019</xdr:rowOff>
    </xdr:from>
    <xdr:to>
      <xdr:col>55</xdr:col>
      <xdr:colOff>50800</xdr:colOff>
      <xdr:row>64</xdr:row>
      <xdr:rowOff>47169</xdr:rowOff>
    </xdr:to>
    <xdr:sp macro="" textlink="">
      <xdr:nvSpPr>
        <xdr:cNvPr id="245" name="楕円 244"/>
        <xdr:cNvSpPr/>
      </xdr:nvSpPr>
      <xdr:spPr>
        <a:xfrm>
          <a:off x="10426700" y="10918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95446</xdr:rowOff>
    </xdr:from>
    <xdr:ext cx="599010" cy="259045"/>
    <xdr:sp macro="" textlink="">
      <xdr:nvSpPr>
        <xdr:cNvPr id="246" name="【橋りょう・トンネル】&#10;一人当たり有形固定資産（償却資産）額該当値テキスト"/>
        <xdr:cNvSpPr txBox="1"/>
      </xdr:nvSpPr>
      <xdr:spPr>
        <a:xfrm>
          <a:off x="10515600" y="108967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411,118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119127</xdr:rowOff>
    </xdr:from>
    <xdr:to>
      <xdr:col>50</xdr:col>
      <xdr:colOff>165100</xdr:colOff>
      <xdr:row>64</xdr:row>
      <xdr:rowOff>49277</xdr:rowOff>
    </xdr:to>
    <xdr:sp macro="" textlink="">
      <xdr:nvSpPr>
        <xdr:cNvPr id="247" name="楕円 246"/>
        <xdr:cNvSpPr/>
      </xdr:nvSpPr>
      <xdr:spPr>
        <a:xfrm>
          <a:off x="9588500" y="10920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167819</xdr:rowOff>
    </xdr:from>
    <xdr:to>
      <xdr:col>55</xdr:col>
      <xdr:colOff>0</xdr:colOff>
      <xdr:row>63</xdr:row>
      <xdr:rowOff>169927</xdr:rowOff>
    </xdr:to>
    <xdr:cxnSp macro="">
      <xdr:nvCxnSpPr>
        <xdr:cNvPr id="248" name="直線コネクタ 247"/>
        <xdr:cNvCxnSpPr/>
      </xdr:nvCxnSpPr>
      <xdr:spPr>
        <a:xfrm flipV="1">
          <a:off x="9639300" y="10969169"/>
          <a:ext cx="838200" cy="2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121721</xdr:rowOff>
    </xdr:from>
    <xdr:to>
      <xdr:col>46</xdr:col>
      <xdr:colOff>38100</xdr:colOff>
      <xdr:row>64</xdr:row>
      <xdr:rowOff>51871</xdr:rowOff>
    </xdr:to>
    <xdr:sp macro="" textlink="">
      <xdr:nvSpPr>
        <xdr:cNvPr id="249" name="楕円 248"/>
        <xdr:cNvSpPr/>
      </xdr:nvSpPr>
      <xdr:spPr>
        <a:xfrm>
          <a:off x="8699500" y="10923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169927</xdr:rowOff>
    </xdr:from>
    <xdr:to>
      <xdr:col>50</xdr:col>
      <xdr:colOff>114300</xdr:colOff>
      <xdr:row>64</xdr:row>
      <xdr:rowOff>1071</xdr:rowOff>
    </xdr:to>
    <xdr:cxnSp macro="">
      <xdr:nvCxnSpPr>
        <xdr:cNvPr id="250" name="直線コネクタ 249"/>
        <xdr:cNvCxnSpPr/>
      </xdr:nvCxnSpPr>
      <xdr:spPr>
        <a:xfrm flipV="1">
          <a:off x="8750300" y="10971277"/>
          <a:ext cx="889000" cy="2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123375</xdr:rowOff>
    </xdr:from>
    <xdr:to>
      <xdr:col>41</xdr:col>
      <xdr:colOff>101600</xdr:colOff>
      <xdr:row>64</xdr:row>
      <xdr:rowOff>53525</xdr:rowOff>
    </xdr:to>
    <xdr:sp macro="" textlink="">
      <xdr:nvSpPr>
        <xdr:cNvPr id="251" name="楕円 250"/>
        <xdr:cNvSpPr/>
      </xdr:nvSpPr>
      <xdr:spPr>
        <a:xfrm>
          <a:off x="7810500" y="10924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1071</xdr:rowOff>
    </xdr:from>
    <xdr:to>
      <xdr:col>45</xdr:col>
      <xdr:colOff>177800</xdr:colOff>
      <xdr:row>64</xdr:row>
      <xdr:rowOff>2725</xdr:rowOff>
    </xdr:to>
    <xdr:cxnSp macro="">
      <xdr:nvCxnSpPr>
        <xdr:cNvPr id="252" name="直線コネクタ 251"/>
        <xdr:cNvCxnSpPr/>
      </xdr:nvCxnSpPr>
      <xdr:spPr>
        <a:xfrm flipV="1">
          <a:off x="7861300" y="10973871"/>
          <a:ext cx="889000" cy="1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125706</xdr:rowOff>
    </xdr:from>
    <xdr:to>
      <xdr:col>36</xdr:col>
      <xdr:colOff>165100</xdr:colOff>
      <xdr:row>64</xdr:row>
      <xdr:rowOff>55856</xdr:rowOff>
    </xdr:to>
    <xdr:sp macro="" textlink="">
      <xdr:nvSpPr>
        <xdr:cNvPr id="253" name="楕円 252"/>
        <xdr:cNvSpPr/>
      </xdr:nvSpPr>
      <xdr:spPr>
        <a:xfrm>
          <a:off x="6921500" y="10927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64</xdr:row>
      <xdr:rowOff>2725</xdr:rowOff>
    </xdr:from>
    <xdr:to>
      <xdr:col>41</xdr:col>
      <xdr:colOff>50800</xdr:colOff>
      <xdr:row>64</xdr:row>
      <xdr:rowOff>5056</xdr:rowOff>
    </xdr:to>
    <xdr:cxnSp macro="">
      <xdr:nvCxnSpPr>
        <xdr:cNvPr id="254" name="直線コネクタ 253"/>
        <xdr:cNvCxnSpPr/>
      </xdr:nvCxnSpPr>
      <xdr:spPr>
        <a:xfrm flipV="1">
          <a:off x="6972300" y="10975525"/>
          <a:ext cx="889000" cy="23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64</xdr:row>
      <xdr:rowOff>106133</xdr:rowOff>
    </xdr:from>
    <xdr:ext cx="599010" cy="259045"/>
    <xdr:sp macro="" textlink="">
      <xdr:nvSpPr>
        <xdr:cNvPr id="255" name="n_1aveValue【橋りょう・トンネル】&#10;一人当たり有形固定資産（償却資産）額"/>
        <xdr:cNvSpPr txBox="1"/>
      </xdr:nvSpPr>
      <xdr:spPr>
        <a:xfrm>
          <a:off x="9327095" y="110789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64</xdr:row>
      <xdr:rowOff>109845</xdr:rowOff>
    </xdr:from>
    <xdr:ext cx="599010" cy="259045"/>
    <xdr:sp macro="" textlink="">
      <xdr:nvSpPr>
        <xdr:cNvPr id="256" name="n_2aveValue【橋りょう・トンネル】&#10;一人当たり有形固定資産（償却資産）額"/>
        <xdr:cNvSpPr txBox="1"/>
      </xdr:nvSpPr>
      <xdr:spPr>
        <a:xfrm>
          <a:off x="8450795" y="110826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64</xdr:row>
      <xdr:rowOff>110180</xdr:rowOff>
    </xdr:from>
    <xdr:ext cx="599010" cy="259045"/>
    <xdr:sp macro="" textlink="">
      <xdr:nvSpPr>
        <xdr:cNvPr id="257" name="n_3aveValue【橋りょう・トンネル】&#10;一人当たり有形固定資産（償却資産）額"/>
        <xdr:cNvSpPr txBox="1"/>
      </xdr:nvSpPr>
      <xdr:spPr>
        <a:xfrm>
          <a:off x="7561795" y="110829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64</xdr:row>
      <xdr:rowOff>112651</xdr:rowOff>
    </xdr:from>
    <xdr:ext cx="599010" cy="259045"/>
    <xdr:sp macro="" textlink="">
      <xdr:nvSpPr>
        <xdr:cNvPr id="258" name="n_4aveValue【橋りょう・トンネル】&#10;一人当たり有形固定資産（償却資産）額"/>
        <xdr:cNvSpPr txBox="1"/>
      </xdr:nvSpPr>
      <xdr:spPr>
        <a:xfrm>
          <a:off x="6672795" y="110854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62</xdr:row>
      <xdr:rowOff>65804</xdr:rowOff>
    </xdr:from>
    <xdr:ext cx="599010" cy="259045"/>
    <xdr:sp macro="" textlink="">
      <xdr:nvSpPr>
        <xdr:cNvPr id="259" name="n_1mainValue【橋りょう・トンネル】&#10;一人当たり有形固定資産（償却資産）額"/>
        <xdr:cNvSpPr txBox="1"/>
      </xdr:nvSpPr>
      <xdr:spPr>
        <a:xfrm>
          <a:off x="9327095" y="106957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68398</xdr:rowOff>
    </xdr:from>
    <xdr:ext cx="599010" cy="259045"/>
    <xdr:sp macro="" textlink="">
      <xdr:nvSpPr>
        <xdr:cNvPr id="260" name="n_2mainValue【橋りょう・トンネル】&#10;一人当たり有形固定資産（償却資産）額"/>
        <xdr:cNvSpPr txBox="1"/>
      </xdr:nvSpPr>
      <xdr:spPr>
        <a:xfrm>
          <a:off x="8450795" y="106982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70052</xdr:rowOff>
    </xdr:from>
    <xdr:ext cx="599010" cy="259045"/>
    <xdr:sp macro="" textlink="">
      <xdr:nvSpPr>
        <xdr:cNvPr id="261" name="n_3mainValue【橋りょう・トンネル】&#10;一人当たり有形固定資産（償却資産）額"/>
        <xdr:cNvSpPr txBox="1"/>
      </xdr:nvSpPr>
      <xdr:spPr>
        <a:xfrm>
          <a:off x="7561795" y="106999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62</xdr:row>
      <xdr:rowOff>72383</xdr:rowOff>
    </xdr:from>
    <xdr:ext cx="599010" cy="259045"/>
    <xdr:sp macro="" textlink="">
      <xdr:nvSpPr>
        <xdr:cNvPr id="262" name="n_4mainValue【橋りょう・トンネル】&#10;一人当たり有形固定資産（償却資産）額"/>
        <xdr:cNvSpPr txBox="1"/>
      </xdr:nvSpPr>
      <xdr:spPr>
        <a:xfrm>
          <a:off x="6672795" y="107022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3" name="正方形/長方形 262"/>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4" name="正方形/長方形 263"/>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5" name="正方形/長方形 264"/>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6" name="正方形/長方形 265"/>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7" name="正方形/長方形 266"/>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8" name="正方形/長方形 267"/>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9" name="正方形/長方形 268"/>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0" name="正方形/長方形 269"/>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1" name="テキスト ボックス 270"/>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2" name="直線コネクタ 271"/>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3" name="テキスト ボックス 272"/>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4" name="直線コネクタ 273"/>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5" name="テキスト ボックス 274"/>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6" name="直線コネクタ 275"/>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7" name="テキスト ボックス 276"/>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8" name="直線コネクタ 277"/>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79" name="テキスト ボックス 278"/>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80" name="直線コネクタ 279"/>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1" name="テキスト ボックス 280"/>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2" name="直線コネクタ 281"/>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3" name="テキスト ボックス 282"/>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4" name="直線コネクタ 283"/>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5" name="テキスト ボックス 284"/>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6" name="直線コネクタ 285"/>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7"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23405</xdr:rowOff>
    </xdr:from>
    <xdr:to>
      <xdr:col>24</xdr:col>
      <xdr:colOff>62865</xdr:colOff>
      <xdr:row>86</xdr:row>
      <xdr:rowOff>168729</xdr:rowOff>
    </xdr:to>
    <xdr:cxnSp macro="">
      <xdr:nvCxnSpPr>
        <xdr:cNvPr id="288" name="直線コネクタ 287"/>
        <xdr:cNvCxnSpPr/>
      </xdr:nvCxnSpPr>
      <xdr:spPr>
        <a:xfrm flipV="1">
          <a:off x="4634865" y="13396505"/>
          <a:ext cx="0" cy="15169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89" name="【公営住宅】&#10;有形固定資産減価償却率最小値テキスト"/>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90" name="直線コネクタ 289"/>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141532</xdr:rowOff>
    </xdr:from>
    <xdr:ext cx="340478" cy="259045"/>
    <xdr:sp macro="" textlink="">
      <xdr:nvSpPr>
        <xdr:cNvPr id="291" name="【公営住宅】&#10;有形固定資産減価償却率最大値テキスト"/>
        <xdr:cNvSpPr txBox="1"/>
      </xdr:nvSpPr>
      <xdr:spPr>
        <a:xfrm>
          <a:off x="4673600" y="1317173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23405</xdr:rowOff>
    </xdr:from>
    <xdr:to>
      <xdr:col>24</xdr:col>
      <xdr:colOff>152400</xdr:colOff>
      <xdr:row>78</xdr:row>
      <xdr:rowOff>23405</xdr:rowOff>
    </xdr:to>
    <xdr:cxnSp macro="">
      <xdr:nvCxnSpPr>
        <xdr:cNvPr id="292" name="直線コネクタ 291"/>
        <xdr:cNvCxnSpPr/>
      </xdr:nvCxnSpPr>
      <xdr:spPr>
        <a:xfrm>
          <a:off x="4546600" y="133965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119578</xdr:rowOff>
    </xdr:from>
    <xdr:ext cx="405111" cy="259045"/>
    <xdr:sp macro="" textlink="">
      <xdr:nvSpPr>
        <xdr:cNvPr id="293" name="【公営住宅】&#10;有形固定資産減価償却率平均値テキスト"/>
        <xdr:cNvSpPr txBox="1"/>
      </xdr:nvSpPr>
      <xdr:spPr>
        <a:xfrm>
          <a:off x="4673600" y="1417847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96701</xdr:rowOff>
    </xdr:from>
    <xdr:to>
      <xdr:col>24</xdr:col>
      <xdr:colOff>114300</xdr:colOff>
      <xdr:row>84</xdr:row>
      <xdr:rowOff>26851</xdr:rowOff>
    </xdr:to>
    <xdr:sp macro="" textlink="">
      <xdr:nvSpPr>
        <xdr:cNvPr id="294" name="フローチャート: 判断 293"/>
        <xdr:cNvSpPr/>
      </xdr:nvSpPr>
      <xdr:spPr>
        <a:xfrm>
          <a:off x="4584700" y="14327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44450</xdr:rowOff>
    </xdr:from>
    <xdr:to>
      <xdr:col>20</xdr:col>
      <xdr:colOff>38100</xdr:colOff>
      <xdr:row>83</xdr:row>
      <xdr:rowOff>146050</xdr:rowOff>
    </xdr:to>
    <xdr:sp macro="" textlink="">
      <xdr:nvSpPr>
        <xdr:cNvPr id="295" name="フローチャート: 判断 294"/>
        <xdr:cNvSpPr/>
      </xdr:nvSpPr>
      <xdr:spPr>
        <a:xfrm>
          <a:off x="37465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36286</xdr:rowOff>
    </xdr:from>
    <xdr:to>
      <xdr:col>15</xdr:col>
      <xdr:colOff>101600</xdr:colOff>
      <xdr:row>83</xdr:row>
      <xdr:rowOff>137886</xdr:rowOff>
    </xdr:to>
    <xdr:sp macro="" textlink="">
      <xdr:nvSpPr>
        <xdr:cNvPr id="296" name="フローチャート: 判断 295"/>
        <xdr:cNvSpPr/>
      </xdr:nvSpPr>
      <xdr:spPr>
        <a:xfrm>
          <a:off x="2857500" y="1426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135889</xdr:rowOff>
    </xdr:from>
    <xdr:to>
      <xdr:col>10</xdr:col>
      <xdr:colOff>165100</xdr:colOff>
      <xdr:row>83</xdr:row>
      <xdr:rowOff>66039</xdr:rowOff>
    </xdr:to>
    <xdr:sp macro="" textlink="">
      <xdr:nvSpPr>
        <xdr:cNvPr id="297" name="フローチャート: 判断 296"/>
        <xdr:cNvSpPr/>
      </xdr:nvSpPr>
      <xdr:spPr>
        <a:xfrm>
          <a:off x="1968500" y="14194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83</xdr:row>
      <xdr:rowOff>11793</xdr:rowOff>
    </xdr:from>
    <xdr:to>
      <xdr:col>6</xdr:col>
      <xdr:colOff>38100</xdr:colOff>
      <xdr:row>83</xdr:row>
      <xdr:rowOff>113393</xdr:rowOff>
    </xdr:to>
    <xdr:sp macro="" textlink="">
      <xdr:nvSpPr>
        <xdr:cNvPr id="298" name="フローチャート: 判断 297"/>
        <xdr:cNvSpPr/>
      </xdr:nvSpPr>
      <xdr:spPr>
        <a:xfrm>
          <a:off x="1079500" y="14242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9" name="テキスト ボックス 298"/>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0" name="テキスト ボックス 299"/>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1" name="テキスト ボックス 300"/>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2" name="テキスト ボックス 301"/>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3" name="テキスト ボックス 302"/>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77107</xdr:rowOff>
    </xdr:from>
    <xdr:to>
      <xdr:col>24</xdr:col>
      <xdr:colOff>114300</xdr:colOff>
      <xdr:row>85</xdr:row>
      <xdr:rowOff>7257</xdr:rowOff>
    </xdr:to>
    <xdr:sp macro="" textlink="">
      <xdr:nvSpPr>
        <xdr:cNvPr id="304" name="楕円 303"/>
        <xdr:cNvSpPr/>
      </xdr:nvSpPr>
      <xdr:spPr>
        <a:xfrm>
          <a:off x="4584700" y="14478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84</xdr:row>
      <xdr:rowOff>55534</xdr:rowOff>
    </xdr:from>
    <xdr:ext cx="405111" cy="259045"/>
    <xdr:sp macro="" textlink="">
      <xdr:nvSpPr>
        <xdr:cNvPr id="305" name="【公営住宅】&#10;有形固定資産減価償却率該当値テキスト"/>
        <xdr:cNvSpPr txBox="1"/>
      </xdr:nvSpPr>
      <xdr:spPr>
        <a:xfrm>
          <a:off x="4673600" y="144573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84</xdr:row>
      <xdr:rowOff>42818</xdr:rowOff>
    </xdr:from>
    <xdr:to>
      <xdr:col>20</xdr:col>
      <xdr:colOff>38100</xdr:colOff>
      <xdr:row>84</xdr:row>
      <xdr:rowOff>144418</xdr:rowOff>
    </xdr:to>
    <xdr:sp macro="" textlink="">
      <xdr:nvSpPr>
        <xdr:cNvPr id="306" name="楕円 305"/>
        <xdr:cNvSpPr/>
      </xdr:nvSpPr>
      <xdr:spPr>
        <a:xfrm>
          <a:off x="3746500" y="14444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93618</xdr:rowOff>
    </xdr:from>
    <xdr:to>
      <xdr:col>24</xdr:col>
      <xdr:colOff>63500</xdr:colOff>
      <xdr:row>84</xdr:row>
      <xdr:rowOff>127907</xdr:rowOff>
    </xdr:to>
    <xdr:cxnSp macro="">
      <xdr:nvCxnSpPr>
        <xdr:cNvPr id="307" name="直線コネクタ 306"/>
        <xdr:cNvCxnSpPr/>
      </xdr:nvCxnSpPr>
      <xdr:spPr>
        <a:xfrm>
          <a:off x="3797300" y="14495418"/>
          <a:ext cx="8382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84</xdr:row>
      <xdr:rowOff>8527</xdr:rowOff>
    </xdr:from>
    <xdr:to>
      <xdr:col>15</xdr:col>
      <xdr:colOff>101600</xdr:colOff>
      <xdr:row>84</xdr:row>
      <xdr:rowOff>110127</xdr:rowOff>
    </xdr:to>
    <xdr:sp macro="" textlink="">
      <xdr:nvSpPr>
        <xdr:cNvPr id="308" name="楕円 307"/>
        <xdr:cNvSpPr/>
      </xdr:nvSpPr>
      <xdr:spPr>
        <a:xfrm>
          <a:off x="2857500" y="14410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59327</xdr:rowOff>
    </xdr:from>
    <xdr:to>
      <xdr:col>19</xdr:col>
      <xdr:colOff>177800</xdr:colOff>
      <xdr:row>84</xdr:row>
      <xdr:rowOff>93618</xdr:rowOff>
    </xdr:to>
    <xdr:cxnSp macro="">
      <xdr:nvCxnSpPr>
        <xdr:cNvPr id="309" name="直線コネクタ 308"/>
        <xdr:cNvCxnSpPr/>
      </xdr:nvCxnSpPr>
      <xdr:spPr>
        <a:xfrm>
          <a:off x="2908300" y="14461127"/>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145687</xdr:rowOff>
    </xdr:from>
    <xdr:to>
      <xdr:col>10</xdr:col>
      <xdr:colOff>165100</xdr:colOff>
      <xdr:row>84</xdr:row>
      <xdr:rowOff>75837</xdr:rowOff>
    </xdr:to>
    <xdr:sp macro="" textlink="">
      <xdr:nvSpPr>
        <xdr:cNvPr id="310" name="楕円 309"/>
        <xdr:cNvSpPr/>
      </xdr:nvSpPr>
      <xdr:spPr>
        <a:xfrm>
          <a:off x="1968500" y="14376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84</xdr:row>
      <xdr:rowOff>25037</xdr:rowOff>
    </xdr:from>
    <xdr:to>
      <xdr:col>15</xdr:col>
      <xdr:colOff>50800</xdr:colOff>
      <xdr:row>84</xdr:row>
      <xdr:rowOff>59327</xdr:rowOff>
    </xdr:to>
    <xdr:cxnSp macro="">
      <xdr:nvCxnSpPr>
        <xdr:cNvPr id="311" name="直線コネクタ 310"/>
        <xdr:cNvCxnSpPr/>
      </xdr:nvCxnSpPr>
      <xdr:spPr>
        <a:xfrm>
          <a:off x="2019300" y="14426837"/>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83</xdr:row>
      <xdr:rowOff>111398</xdr:rowOff>
    </xdr:from>
    <xdr:to>
      <xdr:col>6</xdr:col>
      <xdr:colOff>38100</xdr:colOff>
      <xdr:row>84</xdr:row>
      <xdr:rowOff>41548</xdr:rowOff>
    </xdr:to>
    <xdr:sp macro="" textlink="">
      <xdr:nvSpPr>
        <xdr:cNvPr id="312" name="楕円 311"/>
        <xdr:cNvSpPr/>
      </xdr:nvSpPr>
      <xdr:spPr>
        <a:xfrm>
          <a:off x="1079500" y="14341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83</xdr:row>
      <xdr:rowOff>162198</xdr:rowOff>
    </xdr:from>
    <xdr:to>
      <xdr:col>10</xdr:col>
      <xdr:colOff>114300</xdr:colOff>
      <xdr:row>84</xdr:row>
      <xdr:rowOff>25037</xdr:rowOff>
    </xdr:to>
    <xdr:cxnSp macro="">
      <xdr:nvCxnSpPr>
        <xdr:cNvPr id="313" name="直線コネクタ 312"/>
        <xdr:cNvCxnSpPr/>
      </xdr:nvCxnSpPr>
      <xdr:spPr>
        <a:xfrm>
          <a:off x="1130300" y="14392548"/>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162577</xdr:rowOff>
    </xdr:from>
    <xdr:ext cx="405111" cy="259045"/>
    <xdr:sp macro="" textlink="">
      <xdr:nvSpPr>
        <xdr:cNvPr id="314" name="n_1aveValue【公営住宅】&#10;有形固定資産減価償却率"/>
        <xdr:cNvSpPr txBox="1"/>
      </xdr:nvSpPr>
      <xdr:spPr>
        <a:xfrm>
          <a:off x="3582044" y="14050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154413</xdr:rowOff>
    </xdr:from>
    <xdr:ext cx="405111" cy="259045"/>
    <xdr:sp macro="" textlink="">
      <xdr:nvSpPr>
        <xdr:cNvPr id="315" name="n_2aveValue【公営住宅】&#10;有形固定資産減価償却率"/>
        <xdr:cNvSpPr txBox="1"/>
      </xdr:nvSpPr>
      <xdr:spPr>
        <a:xfrm>
          <a:off x="2705744" y="140418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82566</xdr:rowOff>
    </xdr:from>
    <xdr:ext cx="405111" cy="259045"/>
    <xdr:sp macro="" textlink="">
      <xdr:nvSpPr>
        <xdr:cNvPr id="316" name="n_3aveValue【公営住宅】&#10;有形固定資産減価償却率"/>
        <xdr:cNvSpPr txBox="1"/>
      </xdr:nvSpPr>
      <xdr:spPr>
        <a:xfrm>
          <a:off x="1816744" y="13970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129920</xdr:rowOff>
    </xdr:from>
    <xdr:ext cx="405111" cy="259045"/>
    <xdr:sp macro="" textlink="">
      <xdr:nvSpPr>
        <xdr:cNvPr id="317" name="n_4aveValue【公営住宅】&#10;有形固定資産減価償却率"/>
        <xdr:cNvSpPr txBox="1"/>
      </xdr:nvSpPr>
      <xdr:spPr>
        <a:xfrm>
          <a:off x="927744" y="140173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135545</xdr:rowOff>
    </xdr:from>
    <xdr:ext cx="405111" cy="259045"/>
    <xdr:sp macro="" textlink="">
      <xdr:nvSpPr>
        <xdr:cNvPr id="318" name="n_1mainValue【公営住宅】&#10;有形固定資産減価償却率"/>
        <xdr:cNvSpPr txBox="1"/>
      </xdr:nvSpPr>
      <xdr:spPr>
        <a:xfrm>
          <a:off x="3582044" y="145373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101254</xdr:rowOff>
    </xdr:from>
    <xdr:ext cx="405111" cy="259045"/>
    <xdr:sp macro="" textlink="">
      <xdr:nvSpPr>
        <xdr:cNvPr id="319" name="n_2mainValue【公営住宅】&#10;有形固定資産減価償却率"/>
        <xdr:cNvSpPr txBox="1"/>
      </xdr:nvSpPr>
      <xdr:spPr>
        <a:xfrm>
          <a:off x="2705744" y="145030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84</xdr:row>
      <xdr:rowOff>66964</xdr:rowOff>
    </xdr:from>
    <xdr:ext cx="405111" cy="259045"/>
    <xdr:sp macro="" textlink="">
      <xdr:nvSpPr>
        <xdr:cNvPr id="320" name="n_3mainValue【公営住宅】&#10;有形固定資産減価償却率"/>
        <xdr:cNvSpPr txBox="1"/>
      </xdr:nvSpPr>
      <xdr:spPr>
        <a:xfrm>
          <a:off x="1816744" y="144687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84</xdr:row>
      <xdr:rowOff>32675</xdr:rowOff>
    </xdr:from>
    <xdr:ext cx="405111" cy="259045"/>
    <xdr:sp macro="" textlink="">
      <xdr:nvSpPr>
        <xdr:cNvPr id="321" name="n_4mainValue【公営住宅】&#10;有形固定資産減価償却率"/>
        <xdr:cNvSpPr txBox="1"/>
      </xdr:nvSpPr>
      <xdr:spPr>
        <a:xfrm>
          <a:off x="927744" y="144344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2" name="正方形/長方形 321"/>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3" name="正方形/長方形 322"/>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4" name="正方形/長方形 323"/>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5" name="正方形/長方形 324"/>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6" name="正方形/長方形 325"/>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7" name="正方形/長方形 326"/>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8" name="正方形/長方形 327"/>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9" name="正方形/長方形 328"/>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0" name="テキスト ボックス 329"/>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1" name="直線コネクタ 330"/>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2" name="直線コネクタ 331"/>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3" name="テキスト ボックス 332"/>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4" name="直線コネクタ 333"/>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5" name="テキスト ボックス 334"/>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6" name="直線コネクタ 335"/>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7" name="テキスト ボックス 336"/>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8" name="直線コネクタ 337"/>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39" name="テキスト ボックス 338"/>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0" name="直線コネクタ 339"/>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41" name="テキスト ボックス 340"/>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2" name="直線コネクタ 341"/>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3" name="テキスト ボックス 342"/>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4"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82296</xdr:rowOff>
    </xdr:from>
    <xdr:to>
      <xdr:col>54</xdr:col>
      <xdr:colOff>189865</xdr:colOff>
      <xdr:row>86</xdr:row>
      <xdr:rowOff>109347</xdr:rowOff>
    </xdr:to>
    <xdr:cxnSp macro="">
      <xdr:nvCxnSpPr>
        <xdr:cNvPr id="345" name="直線コネクタ 344"/>
        <xdr:cNvCxnSpPr/>
      </xdr:nvCxnSpPr>
      <xdr:spPr>
        <a:xfrm flipV="1">
          <a:off x="10476865" y="13455396"/>
          <a:ext cx="0" cy="13986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113174</xdr:rowOff>
    </xdr:from>
    <xdr:ext cx="469744" cy="259045"/>
    <xdr:sp macro="" textlink="">
      <xdr:nvSpPr>
        <xdr:cNvPr id="346" name="【公営住宅】&#10;一人当たり面積最小値テキスト"/>
        <xdr:cNvSpPr txBox="1"/>
      </xdr:nvSpPr>
      <xdr:spPr>
        <a:xfrm>
          <a:off x="10515600" y="148578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109347</xdr:rowOff>
    </xdr:from>
    <xdr:to>
      <xdr:col>55</xdr:col>
      <xdr:colOff>88900</xdr:colOff>
      <xdr:row>86</xdr:row>
      <xdr:rowOff>109347</xdr:rowOff>
    </xdr:to>
    <xdr:cxnSp macro="">
      <xdr:nvCxnSpPr>
        <xdr:cNvPr id="347" name="直線コネクタ 346"/>
        <xdr:cNvCxnSpPr/>
      </xdr:nvCxnSpPr>
      <xdr:spPr>
        <a:xfrm>
          <a:off x="10388600" y="148540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28973</xdr:rowOff>
    </xdr:from>
    <xdr:ext cx="469744" cy="259045"/>
    <xdr:sp macro="" textlink="">
      <xdr:nvSpPr>
        <xdr:cNvPr id="348" name="【公営住宅】&#10;一人当たり面積最大値テキスト"/>
        <xdr:cNvSpPr txBox="1"/>
      </xdr:nvSpPr>
      <xdr:spPr>
        <a:xfrm>
          <a:off x="10515600" y="13230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82296</xdr:rowOff>
    </xdr:from>
    <xdr:to>
      <xdr:col>55</xdr:col>
      <xdr:colOff>88900</xdr:colOff>
      <xdr:row>78</xdr:row>
      <xdr:rowOff>82296</xdr:rowOff>
    </xdr:to>
    <xdr:cxnSp macro="">
      <xdr:nvCxnSpPr>
        <xdr:cNvPr id="349" name="直線コネクタ 348"/>
        <xdr:cNvCxnSpPr/>
      </xdr:nvCxnSpPr>
      <xdr:spPr>
        <a:xfrm>
          <a:off x="10388600" y="134553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132478</xdr:rowOff>
    </xdr:from>
    <xdr:ext cx="469744" cy="259045"/>
    <xdr:sp macro="" textlink="">
      <xdr:nvSpPr>
        <xdr:cNvPr id="350" name="【公営住宅】&#10;一人当たり面積平均値テキスト"/>
        <xdr:cNvSpPr txBox="1"/>
      </xdr:nvSpPr>
      <xdr:spPr>
        <a:xfrm>
          <a:off x="10515600" y="1419137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109601</xdr:rowOff>
    </xdr:from>
    <xdr:to>
      <xdr:col>55</xdr:col>
      <xdr:colOff>50800</xdr:colOff>
      <xdr:row>84</xdr:row>
      <xdr:rowOff>39751</xdr:rowOff>
    </xdr:to>
    <xdr:sp macro="" textlink="">
      <xdr:nvSpPr>
        <xdr:cNvPr id="351" name="フローチャート: 判断 350"/>
        <xdr:cNvSpPr/>
      </xdr:nvSpPr>
      <xdr:spPr>
        <a:xfrm>
          <a:off x="10426700" y="14339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4445</xdr:rowOff>
    </xdr:from>
    <xdr:to>
      <xdr:col>50</xdr:col>
      <xdr:colOff>165100</xdr:colOff>
      <xdr:row>85</xdr:row>
      <xdr:rowOff>106045</xdr:rowOff>
    </xdr:to>
    <xdr:sp macro="" textlink="">
      <xdr:nvSpPr>
        <xdr:cNvPr id="352" name="フローチャート: 判断 351"/>
        <xdr:cNvSpPr/>
      </xdr:nvSpPr>
      <xdr:spPr>
        <a:xfrm>
          <a:off x="9588500" y="14577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4826</xdr:rowOff>
    </xdr:from>
    <xdr:to>
      <xdr:col>46</xdr:col>
      <xdr:colOff>38100</xdr:colOff>
      <xdr:row>85</xdr:row>
      <xdr:rowOff>106426</xdr:rowOff>
    </xdr:to>
    <xdr:sp macro="" textlink="">
      <xdr:nvSpPr>
        <xdr:cNvPr id="353" name="フローチャート: 判断 352"/>
        <xdr:cNvSpPr/>
      </xdr:nvSpPr>
      <xdr:spPr>
        <a:xfrm>
          <a:off x="8699500" y="14578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28829</xdr:rowOff>
    </xdr:from>
    <xdr:to>
      <xdr:col>41</xdr:col>
      <xdr:colOff>101600</xdr:colOff>
      <xdr:row>85</xdr:row>
      <xdr:rowOff>130429</xdr:rowOff>
    </xdr:to>
    <xdr:sp macro="" textlink="">
      <xdr:nvSpPr>
        <xdr:cNvPr id="354" name="フローチャート: 判断 353"/>
        <xdr:cNvSpPr/>
      </xdr:nvSpPr>
      <xdr:spPr>
        <a:xfrm>
          <a:off x="7810500" y="14602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170942</xdr:rowOff>
    </xdr:from>
    <xdr:to>
      <xdr:col>36</xdr:col>
      <xdr:colOff>165100</xdr:colOff>
      <xdr:row>85</xdr:row>
      <xdr:rowOff>101092</xdr:rowOff>
    </xdr:to>
    <xdr:sp macro="" textlink="">
      <xdr:nvSpPr>
        <xdr:cNvPr id="355" name="フローチャート: 判断 354"/>
        <xdr:cNvSpPr/>
      </xdr:nvSpPr>
      <xdr:spPr>
        <a:xfrm>
          <a:off x="6921500" y="14572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6" name="テキスト ボックス 355"/>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7" name="テキスト ボックス 356"/>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8" name="テキスト ボックス 357"/>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9" name="テキスト ボックス 358"/>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0" name="テキスト ボックス 359"/>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41783</xdr:rowOff>
    </xdr:from>
    <xdr:to>
      <xdr:col>55</xdr:col>
      <xdr:colOff>50800</xdr:colOff>
      <xdr:row>85</xdr:row>
      <xdr:rowOff>143383</xdr:rowOff>
    </xdr:to>
    <xdr:sp macro="" textlink="">
      <xdr:nvSpPr>
        <xdr:cNvPr id="361" name="楕円 360"/>
        <xdr:cNvSpPr/>
      </xdr:nvSpPr>
      <xdr:spPr>
        <a:xfrm>
          <a:off x="10426700" y="14615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20210</xdr:rowOff>
    </xdr:from>
    <xdr:ext cx="469744" cy="259045"/>
    <xdr:sp macro="" textlink="">
      <xdr:nvSpPr>
        <xdr:cNvPr id="362" name="【公営住宅】&#10;一人当たり面積該当値テキスト"/>
        <xdr:cNvSpPr txBox="1"/>
      </xdr:nvSpPr>
      <xdr:spPr>
        <a:xfrm>
          <a:off x="10515600" y="145934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44831</xdr:rowOff>
    </xdr:from>
    <xdr:to>
      <xdr:col>50</xdr:col>
      <xdr:colOff>165100</xdr:colOff>
      <xdr:row>85</xdr:row>
      <xdr:rowOff>146431</xdr:rowOff>
    </xdr:to>
    <xdr:sp macro="" textlink="">
      <xdr:nvSpPr>
        <xdr:cNvPr id="363" name="楕円 362"/>
        <xdr:cNvSpPr/>
      </xdr:nvSpPr>
      <xdr:spPr>
        <a:xfrm>
          <a:off x="9588500" y="14618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92583</xdr:rowOff>
    </xdr:from>
    <xdr:to>
      <xdr:col>55</xdr:col>
      <xdr:colOff>0</xdr:colOff>
      <xdr:row>85</xdr:row>
      <xdr:rowOff>95631</xdr:rowOff>
    </xdr:to>
    <xdr:cxnSp macro="">
      <xdr:nvCxnSpPr>
        <xdr:cNvPr id="364" name="直線コネクタ 363"/>
        <xdr:cNvCxnSpPr/>
      </xdr:nvCxnSpPr>
      <xdr:spPr>
        <a:xfrm flipV="1">
          <a:off x="9639300" y="14665833"/>
          <a:ext cx="83820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47498</xdr:rowOff>
    </xdr:from>
    <xdr:to>
      <xdr:col>46</xdr:col>
      <xdr:colOff>38100</xdr:colOff>
      <xdr:row>85</xdr:row>
      <xdr:rowOff>149098</xdr:rowOff>
    </xdr:to>
    <xdr:sp macro="" textlink="">
      <xdr:nvSpPr>
        <xdr:cNvPr id="365" name="楕円 364"/>
        <xdr:cNvSpPr/>
      </xdr:nvSpPr>
      <xdr:spPr>
        <a:xfrm>
          <a:off x="8699500" y="14620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95631</xdr:rowOff>
    </xdr:from>
    <xdr:to>
      <xdr:col>50</xdr:col>
      <xdr:colOff>114300</xdr:colOff>
      <xdr:row>85</xdr:row>
      <xdr:rowOff>98298</xdr:rowOff>
    </xdr:to>
    <xdr:cxnSp macro="">
      <xdr:nvCxnSpPr>
        <xdr:cNvPr id="366" name="直線コネクタ 365"/>
        <xdr:cNvCxnSpPr/>
      </xdr:nvCxnSpPr>
      <xdr:spPr>
        <a:xfrm flipV="1">
          <a:off x="8750300" y="14668881"/>
          <a:ext cx="889000" cy="2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49785</xdr:rowOff>
    </xdr:from>
    <xdr:to>
      <xdr:col>41</xdr:col>
      <xdr:colOff>101600</xdr:colOff>
      <xdr:row>85</xdr:row>
      <xdr:rowOff>151385</xdr:rowOff>
    </xdr:to>
    <xdr:sp macro="" textlink="">
      <xdr:nvSpPr>
        <xdr:cNvPr id="367" name="楕円 366"/>
        <xdr:cNvSpPr/>
      </xdr:nvSpPr>
      <xdr:spPr>
        <a:xfrm>
          <a:off x="7810500" y="14623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98298</xdr:rowOff>
    </xdr:from>
    <xdr:to>
      <xdr:col>45</xdr:col>
      <xdr:colOff>177800</xdr:colOff>
      <xdr:row>85</xdr:row>
      <xdr:rowOff>100585</xdr:rowOff>
    </xdr:to>
    <xdr:cxnSp macro="">
      <xdr:nvCxnSpPr>
        <xdr:cNvPr id="368" name="直線コネクタ 367"/>
        <xdr:cNvCxnSpPr/>
      </xdr:nvCxnSpPr>
      <xdr:spPr>
        <a:xfrm flipV="1">
          <a:off x="7861300" y="14671548"/>
          <a:ext cx="88900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51308</xdr:rowOff>
    </xdr:from>
    <xdr:to>
      <xdr:col>36</xdr:col>
      <xdr:colOff>165100</xdr:colOff>
      <xdr:row>85</xdr:row>
      <xdr:rowOff>152908</xdr:rowOff>
    </xdr:to>
    <xdr:sp macro="" textlink="">
      <xdr:nvSpPr>
        <xdr:cNvPr id="369" name="楕円 368"/>
        <xdr:cNvSpPr/>
      </xdr:nvSpPr>
      <xdr:spPr>
        <a:xfrm>
          <a:off x="6921500" y="14624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100585</xdr:rowOff>
    </xdr:from>
    <xdr:to>
      <xdr:col>41</xdr:col>
      <xdr:colOff>50800</xdr:colOff>
      <xdr:row>85</xdr:row>
      <xdr:rowOff>102108</xdr:rowOff>
    </xdr:to>
    <xdr:cxnSp macro="">
      <xdr:nvCxnSpPr>
        <xdr:cNvPr id="370" name="直線コネクタ 369"/>
        <xdr:cNvCxnSpPr/>
      </xdr:nvCxnSpPr>
      <xdr:spPr>
        <a:xfrm flipV="1">
          <a:off x="6972300" y="14673835"/>
          <a:ext cx="889000" cy="1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122572</xdr:rowOff>
    </xdr:from>
    <xdr:ext cx="469744" cy="259045"/>
    <xdr:sp macro="" textlink="">
      <xdr:nvSpPr>
        <xdr:cNvPr id="371" name="n_1aveValue【公営住宅】&#10;一人当たり面積"/>
        <xdr:cNvSpPr txBox="1"/>
      </xdr:nvSpPr>
      <xdr:spPr>
        <a:xfrm>
          <a:off x="9391727" y="143529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122953</xdr:rowOff>
    </xdr:from>
    <xdr:ext cx="469744" cy="259045"/>
    <xdr:sp macro="" textlink="">
      <xdr:nvSpPr>
        <xdr:cNvPr id="372" name="n_2aveValue【公営住宅】&#10;一人当たり面積"/>
        <xdr:cNvSpPr txBox="1"/>
      </xdr:nvSpPr>
      <xdr:spPr>
        <a:xfrm>
          <a:off x="8515427" y="143533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146956</xdr:rowOff>
    </xdr:from>
    <xdr:ext cx="469744" cy="259045"/>
    <xdr:sp macro="" textlink="">
      <xdr:nvSpPr>
        <xdr:cNvPr id="373" name="n_3aveValue【公営住宅】&#10;一人当たり面積"/>
        <xdr:cNvSpPr txBox="1"/>
      </xdr:nvSpPr>
      <xdr:spPr>
        <a:xfrm>
          <a:off x="7626427" y="14377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117619</xdr:rowOff>
    </xdr:from>
    <xdr:ext cx="469744" cy="259045"/>
    <xdr:sp macro="" textlink="">
      <xdr:nvSpPr>
        <xdr:cNvPr id="374" name="n_4aveValue【公営住宅】&#10;一人当たり面積"/>
        <xdr:cNvSpPr txBox="1"/>
      </xdr:nvSpPr>
      <xdr:spPr>
        <a:xfrm>
          <a:off x="6737427" y="14347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137558</xdr:rowOff>
    </xdr:from>
    <xdr:ext cx="469744" cy="259045"/>
    <xdr:sp macro="" textlink="">
      <xdr:nvSpPr>
        <xdr:cNvPr id="375" name="n_1mainValue【公営住宅】&#10;一人当たり面積"/>
        <xdr:cNvSpPr txBox="1"/>
      </xdr:nvSpPr>
      <xdr:spPr>
        <a:xfrm>
          <a:off x="9391727" y="14710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140225</xdr:rowOff>
    </xdr:from>
    <xdr:ext cx="469744" cy="259045"/>
    <xdr:sp macro="" textlink="">
      <xdr:nvSpPr>
        <xdr:cNvPr id="376" name="n_2mainValue【公営住宅】&#10;一人当たり面積"/>
        <xdr:cNvSpPr txBox="1"/>
      </xdr:nvSpPr>
      <xdr:spPr>
        <a:xfrm>
          <a:off x="8515427" y="14713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142512</xdr:rowOff>
    </xdr:from>
    <xdr:ext cx="469744" cy="259045"/>
    <xdr:sp macro="" textlink="">
      <xdr:nvSpPr>
        <xdr:cNvPr id="377" name="n_3mainValue【公営住宅】&#10;一人当たり面積"/>
        <xdr:cNvSpPr txBox="1"/>
      </xdr:nvSpPr>
      <xdr:spPr>
        <a:xfrm>
          <a:off x="7626427" y="147157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144035</xdr:rowOff>
    </xdr:from>
    <xdr:ext cx="469744" cy="259045"/>
    <xdr:sp macro="" textlink="">
      <xdr:nvSpPr>
        <xdr:cNvPr id="378" name="n_4mainValue【公営住宅】&#10;一人当たり面積"/>
        <xdr:cNvSpPr txBox="1"/>
      </xdr:nvSpPr>
      <xdr:spPr>
        <a:xfrm>
          <a:off x="6737427" y="147172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9" name="正方形/長方形 378"/>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0" name="正方形/長方形 379"/>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1" name="正方形/長方形 380"/>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2" name="正方形/長方形 381"/>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3" name="正方形/長方形 382"/>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4" name="正方形/長方形 383"/>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5" name="正方形/長方形 384"/>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6" name="正方形/長方形 385"/>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7" name="正方形/長方形 386"/>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8" name="正方形/長方形 387"/>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9" name="正方形/長方形 388"/>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0" name="正方形/長方形 389"/>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1" name="正方形/長方形 390"/>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2" name="正方形/長方形 391"/>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3" name="正方形/長方形 392"/>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79,360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4" name="正方形/長方形 393"/>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5" name="正方形/長方形 394"/>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6" name="正方形/長方形 395"/>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7" name="正方形/長方形 396"/>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8" name="正方形/長方形 397"/>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9" name="正方形/長方形 398"/>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0" name="正方形/長方形 399"/>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1" name="正方形/長方形 400"/>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2" name="正方形/長方形 401"/>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3" name="テキスト ボックス 402"/>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4" name="直線コネクタ 403"/>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5" name="テキスト ボックス 404"/>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06" name="直線コネクタ 405"/>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07" name="テキスト ボックス 406"/>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08" name="直線コネクタ 407"/>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09" name="テキスト ボックス 408"/>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10" name="直線コネクタ 409"/>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11" name="テキスト ボックス 410"/>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12" name="直線コネクタ 411"/>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13" name="テキスト ボックス 412"/>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14" name="直線コネクタ 413"/>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15" name="テキスト ボックス 414"/>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6" name="直線コネクタ 415"/>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17" name="テキスト ボックス 416"/>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18"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32</xdr:row>
      <xdr:rowOff>140970</xdr:rowOff>
    </xdr:from>
    <xdr:to>
      <xdr:col>85</xdr:col>
      <xdr:colOff>126364</xdr:colOff>
      <xdr:row>42</xdr:row>
      <xdr:rowOff>24765</xdr:rowOff>
    </xdr:to>
    <xdr:cxnSp macro="">
      <xdr:nvCxnSpPr>
        <xdr:cNvPr id="419" name="直線コネクタ 418"/>
        <xdr:cNvCxnSpPr/>
      </xdr:nvCxnSpPr>
      <xdr:spPr>
        <a:xfrm flipV="1">
          <a:off x="16318864" y="5627370"/>
          <a:ext cx="0" cy="15982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28592</xdr:rowOff>
    </xdr:from>
    <xdr:ext cx="405111" cy="259045"/>
    <xdr:sp macro="" textlink="">
      <xdr:nvSpPr>
        <xdr:cNvPr id="420" name="【認定こども園・幼稚園・保育所】&#10;有形固定資産減価償却率最小値テキスト"/>
        <xdr:cNvSpPr txBox="1"/>
      </xdr:nvSpPr>
      <xdr:spPr>
        <a:xfrm>
          <a:off x="16357600" y="7229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24765</xdr:rowOff>
    </xdr:from>
    <xdr:to>
      <xdr:col>86</xdr:col>
      <xdr:colOff>25400</xdr:colOff>
      <xdr:row>42</xdr:row>
      <xdr:rowOff>24765</xdr:rowOff>
    </xdr:to>
    <xdr:cxnSp macro="">
      <xdr:nvCxnSpPr>
        <xdr:cNvPr id="421" name="直線コネクタ 420"/>
        <xdr:cNvCxnSpPr/>
      </xdr:nvCxnSpPr>
      <xdr:spPr>
        <a:xfrm>
          <a:off x="16230600" y="7225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87647</xdr:rowOff>
    </xdr:from>
    <xdr:ext cx="405111" cy="259045"/>
    <xdr:sp macro="" textlink="">
      <xdr:nvSpPr>
        <xdr:cNvPr id="422" name="【認定こども園・幼稚園・保育所】&#10;有形固定資産減価償却率最大値テキスト"/>
        <xdr:cNvSpPr txBox="1"/>
      </xdr:nvSpPr>
      <xdr:spPr>
        <a:xfrm>
          <a:off x="16357600" y="5402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140970</xdr:rowOff>
    </xdr:from>
    <xdr:to>
      <xdr:col>86</xdr:col>
      <xdr:colOff>25400</xdr:colOff>
      <xdr:row>32</xdr:row>
      <xdr:rowOff>140970</xdr:rowOff>
    </xdr:to>
    <xdr:cxnSp macro="">
      <xdr:nvCxnSpPr>
        <xdr:cNvPr id="423" name="直線コネクタ 422"/>
        <xdr:cNvCxnSpPr/>
      </xdr:nvCxnSpPr>
      <xdr:spPr>
        <a:xfrm>
          <a:off x="16230600" y="5627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28592</xdr:rowOff>
    </xdr:from>
    <xdr:ext cx="405111" cy="259045"/>
    <xdr:sp macro="" textlink="">
      <xdr:nvSpPr>
        <xdr:cNvPr id="424" name="【認定こども園・幼稚園・保育所】&#10;有形固定資産減価償却率平均値テキスト"/>
        <xdr:cNvSpPr txBox="1"/>
      </xdr:nvSpPr>
      <xdr:spPr>
        <a:xfrm>
          <a:off x="16357600" y="63722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50165</xdr:rowOff>
    </xdr:from>
    <xdr:to>
      <xdr:col>85</xdr:col>
      <xdr:colOff>177800</xdr:colOff>
      <xdr:row>37</xdr:row>
      <xdr:rowOff>151765</xdr:rowOff>
    </xdr:to>
    <xdr:sp macro="" textlink="">
      <xdr:nvSpPr>
        <xdr:cNvPr id="425" name="フローチャート: 判断 424"/>
        <xdr:cNvSpPr/>
      </xdr:nvSpPr>
      <xdr:spPr>
        <a:xfrm>
          <a:off x="16268700" y="6393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122555</xdr:rowOff>
    </xdr:from>
    <xdr:to>
      <xdr:col>81</xdr:col>
      <xdr:colOff>101600</xdr:colOff>
      <xdr:row>37</xdr:row>
      <xdr:rowOff>52705</xdr:rowOff>
    </xdr:to>
    <xdr:sp macro="" textlink="">
      <xdr:nvSpPr>
        <xdr:cNvPr id="426" name="フローチャート: 判断 425"/>
        <xdr:cNvSpPr/>
      </xdr:nvSpPr>
      <xdr:spPr>
        <a:xfrm>
          <a:off x="15430500" y="6294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147320</xdr:rowOff>
    </xdr:from>
    <xdr:to>
      <xdr:col>76</xdr:col>
      <xdr:colOff>165100</xdr:colOff>
      <xdr:row>37</xdr:row>
      <xdr:rowOff>77470</xdr:rowOff>
    </xdr:to>
    <xdr:sp macro="" textlink="">
      <xdr:nvSpPr>
        <xdr:cNvPr id="427" name="フローチャート: 判断 426"/>
        <xdr:cNvSpPr/>
      </xdr:nvSpPr>
      <xdr:spPr>
        <a:xfrm>
          <a:off x="14541500" y="6319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145415</xdr:rowOff>
    </xdr:from>
    <xdr:to>
      <xdr:col>72</xdr:col>
      <xdr:colOff>38100</xdr:colOff>
      <xdr:row>37</xdr:row>
      <xdr:rowOff>75565</xdr:rowOff>
    </xdr:to>
    <xdr:sp macro="" textlink="">
      <xdr:nvSpPr>
        <xdr:cNvPr id="428" name="フローチャート: 判断 427"/>
        <xdr:cNvSpPr/>
      </xdr:nvSpPr>
      <xdr:spPr>
        <a:xfrm>
          <a:off x="13652500" y="631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15875</xdr:rowOff>
    </xdr:from>
    <xdr:to>
      <xdr:col>67</xdr:col>
      <xdr:colOff>101600</xdr:colOff>
      <xdr:row>37</xdr:row>
      <xdr:rowOff>117475</xdr:rowOff>
    </xdr:to>
    <xdr:sp macro="" textlink="">
      <xdr:nvSpPr>
        <xdr:cNvPr id="429" name="フローチャート: 判断 428"/>
        <xdr:cNvSpPr/>
      </xdr:nvSpPr>
      <xdr:spPr>
        <a:xfrm>
          <a:off x="12763500" y="6359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0" name="テキスト ボックス 429"/>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1" name="テキスト ボックス 430"/>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2" name="テキスト ボックス 431"/>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3" name="テキスト ボックス 432"/>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4" name="テキスト ボックス 433"/>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170180</xdr:rowOff>
    </xdr:from>
    <xdr:to>
      <xdr:col>85</xdr:col>
      <xdr:colOff>177800</xdr:colOff>
      <xdr:row>37</xdr:row>
      <xdr:rowOff>100330</xdr:rowOff>
    </xdr:to>
    <xdr:sp macro="" textlink="">
      <xdr:nvSpPr>
        <xdr:cNvPr id="435" name="楕円 434"/>
        <xdr:cNvSpPr/>
      </xdr:nvSpPr>
      <xdr:spPr>
        <a:xfrm>
          <a:off x="16268700" y="6342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36</xdr:row>
      <xdr:rowOff>21607</xdr:rowOff>
    </xdr:from>
    <xdr:ext cx="405111" cy="259045"/>
    <xdr:sp macro="" textlink="">
      <xdr:nvSpPr>
        <xdr:cNvPr id="436" name="【認定こども園・幼稚園・保育所】&#10;有形固定資産減価償却率該当値テキスト"/>
        <xdr:cNvSpPr txBox="1"/>
      </xdr:nvSpPr>
      <xdr:spPr>
        <a:xfrm>
          <a:off x="16357600" y="6193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93980</xdr:rowOff>
    </xdr:from>
    <xdr:to>
      <xdr:col>81</xdr:col>
      <xdr:colOff>101600</xdr:colOff>
      <xdr:row>37</xdr:row>
      <xdr:rowOff>24130</xdr:rowOff>
    </xdr:to>
    <xdr:sp macro="" textlink="">
      <xdr:nvSpPr>
        <xdr:cNvPr id="437" name="楕円 436"/>
        <xdr:cNvSpPr/>
      </xdr:nvSpPr>
      <xdr:spPr>
        <a:xfrm>
          <a:off x="15430500" y="6266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144780</xdr:rowOff>
    </xdr:from>
    <xdr:to>
      <xdr:col>85</xdr:col>
      <xdr:colOff>127000</xdr:colOff>
      <xdr:row>37</xdr:row>
      <xdr:rowOff>49530</xdr:rowOff>
    </xdr:to>
    <xdr:cxnSp macro="">
      <xdr:nvCxnSpPr>
        <xdr:cNvPr id="438" name="直線コネクタ 437"/>
        <xdr:cNvCxnSpPr/>
      </xdr:nvCxnSpPr>
      <xdr:spPr>
        <a:xfrm>
          <a:off x="15481300" y="631698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17780</xdr:rowOff>
    </xdr:from>
    <xdr:to>
      <xdr:col>76</xdr:col>
      <xdr:colOff>165100</xdr:colOff>
      <xdr:row>36</xdr:row>
      <xdr:rowOff>119380</xdr:rowOff>
    </xdr:to>
    <xdr:sp macro="" textlink="">
      <xdr:nvSpPr>
        <xdr:cNvPr id="439" name="楕円 438"/>
        <xdr:cNvSpPr/>
      </xdr:nvSpPr>
      <xdr:spPr>
        <a:xfrm>
          <a:off x="14541500" y="6189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68580</xdr:rowOff>
    </xdr:from>
    <xdr:to>
      <xdr:col>81</xdr:col>
      <xdr:colOff>50800</xdr:colOff>
      <xdr:row>36</xdr:row>
      <xdr:rowOff>144780</xdr:rowOff>
    </xdr:to>
    <xdr:cxnSp macro="">
      <xdr:nvCxnSpPr>
        <xdr:cNvPr id="440" name="直線コネクタ 439"/>
        <xdr:cNvCxnSpPr/>
      </xdr:nvCxnSpPr>
      <xdr:spPr>
        <a:xfrm>
          <a:off x="14592300" y="624078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118745</xdr:rowOff>
    </xdr:from>
    <xdr:to>
      <xdr:col>72</xdr:col>
      <xdr:colOff>38100</xdr:colOff>
      <xdr:row>36</xdr:row>
      <xdr:rowOff>48895</xdr:rowOff>
    </xdr:to>
    <xdr:sp macro="" textlink="">
      <xdr:nvSpPr>
        <xdr:cNvPr id="441" name="楕円 440"/>
        <xdr:cNvSpPr/>
      </xdr:nvSpPr>
      <xdr:spPr>
        <a:xfrm>
          <a:off x="13652500" y="6119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35</xdr:row>
      <xdr:rowOff>169545</xdr:rowOff>
    </xdr:from>
    <xdr:to>
      <xdr:col>76</xdr:col>
      <xdr:colOff>114300</xdr:colOff>
      <xdr:row>36</xdr:row>
      <xdr:rowOff>68580</xdr:rowOff>
    </xdr:to>
    <xdr:cxnSp macro="">
      <xdr:nvCxnSpPr>
        <xdr:cNvPr id="442" name="直線コネクタ 441"/>
        <xdr:cNvCxnSpPr/>
      </xdr:nvCxnSpPr>
      <xdr:spPr>
        <a:xfrm>
          <a:off x="13703300" y="6170295"/>
          <a:ext cx="889000" cy="70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35</xdr:row>
      <xdr:rowOff>44450</xdr:rowOff>
    </xdr:from>
    <xdr:to>
      <xdr:col>67</xdr:col>
      <xdr:colOff>101600</xdr:colOff>
      <xdr:row>35</xdr:row>
      <xdr:rowOff>146050</xdr:rowOff>
    </xdr:to>
    <xdr:sp macro="" textlink="">
      <xdr:nvSpPr>
        <xdr:cNvPr id="443" name="楕円 442"/>
        <xdr:cNvSpPr/>
      </xdr:nvSpPr>
      <xdr:spPr>
        <a:xfrm>
          <a:off x="12763500" y="604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35</xdr:row>
      <xdr:rowOff>95250</xdr:rowOff>
    </xdr:from>
    <xdr:to>
      <xdr:col>71</xdr:col>
      <xdr:colOff>177800</xdr:colOff>
      <xdr:row>35</xdr:row>
      <xdr:rowOff>169545</xdr:rowOff>
    </xdr:to>
    <xdr:cxnSp macro="">
      <xdr:nvCxnSpPr>
        <xdr:cNvPr id="444" name="直線コネクタ 443"/>
        <xdr:cNvCxnSpPr/>
      </xdr:nvCxnSpPr>
      <xdr:spPr>
        <a:xfrm>
          <a:off x="12814300" y="6096000"/>
          <a:ext cx="889000" cy="74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43832</xdr:rowOff>
    </xdr:from>
    <xdr:ext cx="405111" cy="259045"/>
    <xdr:sp macro="" textlink="">
      <xdr:nvSpPr>
        <xdr:cNvPr id="445" name="n_1aveValue【認定こども園・幼稚園・保育所】&#10;有形固定資産減価償却率"/>
        <xdr:cNvSpPr txBox="1"/>
      </xdr:nvSpPr>
      <xdr:spPr>
        <a:xfrm>
          <a:off x="15266044" y="6387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68597</xdr:rowOff>
    </xdr:from>
    <xdr:ext cx="405111" cy="259045"/>
    <xdr:sp macro="" textlink="">
      <xdr:nvSpPr>
        <xdr:cNvPr id="446" name="n_2aveValue【認定こども園・幼稚園・保育所】&#10;有形固定資産減価償却率"/>
        <xdr:cNvSpPr txBox="1"/>
      </xdr:nvSpPr>
      <xdr:spPr>
        <a:xfrm>
          <a:off x="14389744" y="6412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66692</xdr:rowOff>
    </xdr:from>
    <xdr:ext cx="405111" cy="259045"/>
    <xdr:sp macro="" textlink="">
      <xdr:nvSpPr>
        <xdr:cNvPr id="447" name="n_3aveValue【認定こども園・幼稚園・保育所】&#10;有形固定資産減価償却率"/>
        <xdr:cNvSpPr txBox="1"/>
      </xdr:nvSpPr>
      <xdr:spPr>
        <a:xfrm>
          <a:off x="13500744" y="6410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108602</xdr:rowOff>
    </xdr:from>
    <xdr:ext cx="405111" cy="259045"/>
    <xdr:sp macro="" textlink="">
      <xdr:nvSpPr>
        <xdr:cNvPr id="448" name="n_4aveValue【認定こども園・幼稚園・保育所】&#10;有形固定資産減価償却率"/>
        <xdr:cNvSpPr txBox="1"/>
      </xdr:nvSpPr>
      <xdr:spPr>
        <a:xfrm>
          <a:off x="12611744" y="6452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35</xdr:row>
      <xdr:rowOff>40657</xdr:rowOff>
    </xdr:from>
    <xdr:ext cx="405111" cy="259045"/>
    <xdr:sp macro="" textlink="">
      <xdr:nvSpPr>
        <xdr:cNvPr id="449" name="n_1mainValue【認定こども園・幼稚園・保育所】&#10;有形固定資産減価償却率"/>
        <xdr:cNvSpPr txBox="1"/>
      </xdr:nvSpPr>
      <xdr:spPr>
        <a:xfrm>
          <a:off x="15266044" y="6041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135907</xdr:rowOff>
    </xdr:from>
    <xdr:ext cx="405111" cy="259045"/>
    <xdr:sp macro="" textlink="">
      <xdr:nvSpPr>
        <xdr:cNvPr id="450" name="n_2mainValue【認定こども園・幼稚園・保育所】&#10;有形固定資産減価償却率"/>
        <xdr:cNvSpPr txBox="1"/>
      </xdr:nvSpPr>
      <xdr:spPr>
        <a:xfrm>
          <a:off x="14389744" y="5965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34</xdr:row>
      <xdr:rowOff>65422</xdr:rowOff>
    </xdr:from>
    <xdr:ext cx="405111" cy="259045"/>
    <xdr:sp macro="" textlink="">
      <xdr:nvSpPr>
        <xdr:cNvPr id="451" name="n_3mainValue【認定こども園・幼稚園・保育所】&#10;有形固定資産減価償却率"/>
        <xdr:cNvSpPr txBox="1"/>
      </xdr:nvSpPr>
      <xdr:spPr>
        <a:xfrm>
          <a:off x="13500744" y="5894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33</xdr:row>
      <xdr:rowOff>162577</xdr:rowOff>
    </xdr:from>
    <xdr:ext cx="405111" cy="259045"/>
    <xdr:sp macro="" textlink="">
      <xdr:nvSpPr>
        <xdr:cNvPr id="452" name="n_4mainValue【認定こども園・幼稚園・保育所】&#10;有形固定資産減価償却率"/>
        <xdr:cNvSpPr txBox="1"/>
      </xdr:nvSpPr>
      <xdr:spPr>
        <a:xfrm>
          <a:off x="12611744" y="5820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3" name="正方形/長方形 452"/>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4" name="正方形/長方形 453"/>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5" name="正方形/長方形 454"/>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6" name="正方形/長方形 455"/>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7" name="正方形/長方形 456"/>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8" name="正方形/長方形 457"/>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9" name="正方形/長方形 458"/>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0" name="正方形/長方形 459"/>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1" name="テキスト ボックス 460"/>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2" name="直線コネクタ 461"/>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63" name="直線コネクタ 462"/>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64" name="テキスト ボックス 463"/>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65" name="直線コネクタ 464"/>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66" name="テキスト ボックス 465"/>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67" name="直線コネクタ 466"/>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68" name="テキスト ボックス 467"/>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69" name="直線コネクタ 468"/>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70" name="テキスト ボックス 469"/>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71" name="直線コネクタ 470"/>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72" name="テキスト ボックス 471"/>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3" name="直線コネクタ 472"/>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4" name="テキスト ボックス 473"/>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5"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32</xdr:row>
      <xdr:rowOff>156210</xdr:rowOff>
    </xdr:from>
    <xdr:to>
      <xdr:col>116</xdr:col>
      <xdr:colOff>62864</xdr:colOff>
      <xdr:row>41</xdr:row>
      <xdr:rowOff>72390</xdr:rowOff>
    </xdr:to>
    <xdr:cxnSp macro="">
      <xdr:nvCxnSpPr>
        <xdr:cNvPr id="476" name="直線コネクタ 475"/>
        <xdr:cNvCxnSpPr/>
      </xdr:nvCxnSpPr>
      <xdr:spPr>
        <a:xfrm flipV="1">
          <a:off x="22160864" y="5642610"/>
          <a:ext cx="0" cy="14592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76217</xdr:rowOff>
    </xdr:from>
    <xdr:ext cx="469744" cy="259045"/>
    <xdr:sp macro="" textlink="">
      <xdr:nvSpPr>
        <xdr:cNvPr id="477" name="【認定こども園・幼稚園・保育所】&#10;一人当たり面積最小値テキスト"/>
        <xdr:cNvSpPr txBox="1"/>
      </xdr:nvSpPr>
      <xdr:spPr>
        <a:xfrm>
          <a:off x="22199600" y="7105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72390</xdr:rowOff>
    </xdr:from>
    <xdr:to>
      <xdr:col>116</xdr:col>
      <xdr:colOff>152400</xdr:colOff>
      <xdr:row>41</xdr:row>
      <xdr:rowOff>72390</xdr:rowOff>
    </xdr:to>
    <xdr:cxnSp macro="">
      <xdr:nvCxnSpPr>
        <xdr:cNvPr id="478" name="直線コネクタ 477"/>
        <xdr:cNvCxnSpPr/>
      </xdr:nvCxnSpPr>
      <xdr:spPr>
        <a:xfrm>
          <a:off x="22072600" y="7101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102887</xdr:rowOff>
    </xdr:from>
    <xdr:ext cx="469744" cy="259045"/>
    <xdr:sp macro="" textlink="">
      <xdr:nvSpPr>
        <xdr:cNvPr id="479" name="【認定こども園・幼稚園・保育所】&#10;一人当たり面積最大値テキスト"/>
        <xdr:cNvSpPr txBox="1"/>
      </xdr:nvSpPr>
      <xdr:spPr>
        <a:xfrm>
          <a:off x="22199600" y="5417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156210</xdr:rowOff>
    </xdr:from>
    <xdr:to>
      <xdr:col>116</xdr:col>
      <xdr:colOff>152400</xdr:colOff>
      <xdr:row>32</xdr:row>
      <xdr:rowOff>156210</xdr:rowOff>
    </xdr:to>
    <xdr:cxnSp macro="">
      <xdr:nvCxnSpPr>
        <xdr:cNvPr id="480" name="直線コネクタ 479"/>
        <xdr:cNvCxnSpPr/>
      </xdr:nvCxnSpPr>
      <xdr:spPr>
        <a:xfrm>
          <a:off x="22072600" y="56426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36</xdr:row>
      <xdr:rowOff>151147</xdr:rowOff>
    </xdr:from>
    <xdr:ext cx="469744" cy="259045"/>
    <xdr:sp macro="" textlink="">
      <xdr:nvSpPr>
        <xdr:cNvPr id="481" name="【認定こども園・幼稚園・保育所】&#10;一人当たり面積平均値テキスト"/>
        <xdr:cNvSpPr txBox="1"/>
      </xdr:nvSpPr>
      <xdr:spPr>
        <a:xfrm>
          <a:off x="22199600" y="63233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128270</xdr:rowOff>
    </xdr:from>
    <xdr:to>
      <xdr:col>116</xdr:col>
      <xdr:colOff>114300</xdr:colOff>
      <xdr:row>38</xdr:row>
      <xdr:rowOff>58420</xdr:rowOff>
    </xdr:to>
    <xdr:sp macro="" textlink="">
      <xdr:nvSpPr>
        <xdr:cNvPr id="482" name="フローチャート: 判断 481"/>
        <xdr:cNvSpPr/>
      </xdr:nvSpPr>
      <xdr:spPr>
        <a:xfrm>
          <a:off x="22110700" y="647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166370</xdr:rowOff>
    </xdr:from>
    <xdr:to>
      <xdr:col>112</xdr:col>
      <xdr:colOff>38100</xdr:colOff>
      <xdr:row>39</xdr:row>
      <xdr:rowOff>96520</xdr:rowOff>
    </xdr:to>
    <xdr:sp macro="" textlink="">
      <xdr:nvSpPr>
        <xdr:cNvPr id="483" name="フローチャート: 判断 482"/>
        <xdr:cNvSpPr/>
      </xdr:nvSpPr>
      <xdr:spPr>
        <a:xfrm>
          <a:off x="21272500" y="6681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13970</xdr:rowOff>
    </xdr:from>
    <xdr:to>
      <xdr:col>107</xdr:col>
      <xdr:colOff>101600</xdr:colOff>
      <xdr:row>39</xdr:row>
      <xdr:rowOff>115570</xdr:rowOff>
    </xdr:to>
    <xdr:sp macro="" textlink="">
      <xdr:nvSpPr>
        <xdr:cNvPr id="484" name="フローチャート: 判断 483"/>
        <xdr:cNvSpPr/>
      </xdr:nvSpPr>
      <xdr:spPr>
        <a:xfrm>
          <a:off x="20383500" y="670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13970</xdr:rowOff>
    </xdr:from>
    <xdr:to>
      <xdr:col>102</xdr:col>
      <xdr:colOff>165100</xdr:colOff>
      <xdr:row>39</xdr:row>
      <xdr:rowOff>115570</xdr:rowOff>
    </xdr:to>
    <xdr:sp macro="" textlink="">
      <xdr:nvSpPr>
        <xdr:cNvPr id="485" name="フローチャート: 判断 484"/>
        <xdr:cNvSpPr/>
      </xdr:nvSpPr>
      <xdr:spPr>
        <a:xfrm>
          <a:off x="19494500" y="670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120650</xdr:rowOff>
    </xdr:from>
    <xdr:to>
      <xdr:col>98</xdr:col>
      <xdr:colOff>38100</xdr:colOff>
      <xdr:row>39</xdr:row>
      <xdr:rowOff>50800</xdr:rowOff>
    </xdr:to>
    <xdr:sp macro="" textlink="">
      <xdr:nvSpPr>
        <xdr:cNvPr id="486" name="フローチャート: 判断 485"/>
        <xdr:cNvSpPr/>
      </xdr:nvSpPr>
      <xdr:spPr>
        <a:xfrm>
          <a:off x="18605500" y="6635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7" name="テキスト ボックス 486"/>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8" name="テキスト ボックス 487"/>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9" name="テキスト ボックス 488"/>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0" name="テキスト ボックス 489"/>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1" name="テキスト ボックス 490"/>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135890</xdr:rowOff>
    </xdr:from>
    <xdr:to>
      <xdr:col>116</xdr:col>
      <xdr:colOff>114300</xdr:colOff>
      <xdr:row>39</xdr:row>
      <xdr:rowOff>66040</xdr:rowOff>
    </xdr:to>
    <xdr:sp macro="" textlink="">
      <xdr:nvSpPr>
        <xdr:cNvPr id="492" name="楕円 491"/>
        <xdr:cNvSpPr/>
      </xdr:nvSpPr>
      <xdr:spPr>
        <a:xfrm>
          <a:off x="22110700" y="6650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114317</xdr:rowOff>
    </xdr:from>
    <xdr:ext cx="469744" cy="259045"/>
    <xdr:sp macro="" textlink="">
      <xdr:nvSpPr>
        <xdr:cNvPr id="493" name="【認定こども園・幼稚園・保育所】&#10;一人当たり面積該当値テキスト"/>
        <xdr:cNvSpPr txBox="1"/>
      </xdr:nvSpPr>
      <xdr:spPr>
        <a:xfrm>
          <a:off x="22199600" y="6629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147320</xdr:rowOff>
    </xdr:from>
    <xdr:to>
      <xdr:col>112</xdr:col>
      <xdr:colOff>38100</xdr:colOff>
      <xdr:row>39</xdr:row>
      <xdr:rowOff>77470</xdr:rowOff>
    </xdr:to>
    <xdr:sp macro="" textlink="">
      <xdr:nvSpPr>
        <xdr:cNvPr id="494" name="楕円 493"/>
        <xdr:cNvSpPr/>
      </xdr:nvSpPr>
      <xdr:spPr>
        <a:xfrm>
          <a:off x="21272500" y="6662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15240</xdr:rowOff>
    </xdr:from>
    <xdr:to>
      <xdr:col>116</xdr:col>
      <xdr:colOff>63500</xdr:colOff>
      <xdr:row>39</xdr:row>
      <xdr:rowOff>26670</xdr:rowOff>
    </xdr:to>
    <xdr:cxnSp macro="">
      <xdr:nvCxnSpPr>
        <xdr:cNvPr id="495" name="直線コネクタ 494"/>
        <xdr:cNvCxnSpPr/>
      </xdr:nvCxnSpPr>
      <xdr:spPr>
        <a:xfrm flipV="1">
          <a:off x="21323300" y="6701790"/>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151130</xdr:rowOff>
    </xdr:from>
    <xdr:to>
      <xdr:col>107</xdr:col>
      <xdr:colOff>101600</xdr:colOff>
      <xdr:row>39</xdr:row>
      <xdr:rowOff>81280</xdr:rowOff>
    </xdr:to>
    <xdr:sp macro="" textlink="">
      <xdr:nvSpPr>
        <xdr:cNvPr id="496" name="楕円 495"/>
        <xdr:cNvSpPr/>
      </xdr:nvSpPr>
      <xdr:spPr>
        <a:xfrm>
          <a:off x="20383500" y="6666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26670</xdr:rowOff>
    </xdr:from>
    <xdr:to>
      <xdr:col>111</xdr:col>
      <xdr:colOff>177800</xdr:colOff>
      <xdr:row>39</xdr:row>
      <xdr:rowOff>30480</xdr:rowOff>
    </xdr:to>
    <xdr:cxnSp macro="">
      <xdr:nvCxnSpPr>
        <xdr:cNvPr id="497" name="直線コネクタ 496"/>
        <xdr:cNvCxnSpPr/>
      </xdr:nvCxnSpPr>
      <xdr:spPr>
        <a:xfrm flipV="1">
          <a:off x="20434300" y="671322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158750</xdr:rowOff>
    </xdr:from>
    <xdr:to>
      <xdr:col>102</xdr:col>
      <xdr:colOff>165100</xdr:colOff>
      <xdr:row>39</xdr:row>
      <xdr:rowOff>88900</xdr:rowOff>
    </xdr:to>
    <xdr:sp macro="" textlink="">
      <xdr:nvSpPr>
        <xdr:cNvPr id="498" name="楕円 497"/>
        <xdr:cNvSpPr/>
      </xdr:nvSpPr>
      <xdr:spPr>
        <a:xfrm>
          <a:off x="19494500" y="6673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30480</xdr:rowOff>
    </xdr:from>
    <xdr:to>
      <xdr:col>107</xdr:col>
      <xdr:colOff>50800</xdr:colOff>
      <xdr:row>39</xdr:row>
      <xdr:rowOff>38100</xdr:rowOff>
    </xdr:to>
    <xdr:cxnSp macro="">
      <xdr:nvCxnSpPr>
        <xdr:cNvPr id="499" name="直線コネクタ 498"/>
        <xdr:cNvCxnSpPr/>
      </xdr:nvCxnSpPr>
      <xdr:spPr>
        <a:xfrm flipV="1">
          <a:off x="19545300" y="671703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38</xdr:row>
      <xdr:rowOff>162560</xdr:rowOff>
    </xdr:from>
    <xdr:to>
      <xdr:col>98</xdr:col>
      <xdr:colOff>38100</xdr:colOff>
      <xdr:row>39</xdr:row>
      <xdr:rowOff>92710</xdr:rowOff>
    </xdr:to>
    <xdr:sp macro="" textlink="">
      <xdr:nvSpPr>
        <xdr:cNvPr id="500" name="楕円 499"/>
        <xdr:cNvSpPr/>
      </xdr:nvSpPr>
      <xdr:spPr>
        <a:xfrm>
          <a:off x="18605500" y="6677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39</xdr:row>
      <xdr:rowOff>38100</xdr:rowOff>
    </xdr:from>
    <xdr:to>
      <xdr:col>102</xdr:col>
      <xdr:colOff>114300</xdr:colOff>
      <xdr:row>39</xdr:row>
      <xdr:rowOff>41910</xdr:rowOff>
    </xdr:to>
    <xdr:cxnSp macro="">
      <xdr:nvCxnSpPr>
        <xdr:cNvPr id="501" name="直線コネクタ 500"/>
        <xdr:cNvCxnSpPr/>
      </xdr:nvCxnSpPr>
      <xdr:spPr>
        <a:xfrm flipV="1">
          <a:off x="18656300" y="672465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87647</xdr:rowOff>
    </xdr:from>
    <xdr:ext cx="469744" cy="259045"/>
    <xdr:sp macro="" textlink="">
      <xdr:nvSpPr>
        <xdr:cNvPr id="502" name="n_1aveValue【認定こども園・幼稚園・保育所】&#10;一人当たり面積"/>
        <xdr:cNvSpPr txBox="1"/>
      </xdr:nvSpPr>
      <xdr:spPr>
        <a:xfrm>
          <a:off x="21075727" y="6774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106697</xdr:rowOff>
    </xdr:from>
    <xdr:ext cx="469744" cy="259045"/>
    <xdr:sp macro="" textlink="">
      <xdr:nvSpPr>
        <xdr:cNvPr id="503" name="n_2aveValue【認定こども園・幼稚園・保育所】&#10;一人当たり面積"/>
        <xdr:cNvSpPr txBox="1"/>
      </xdr:nvSpPr>
      <xdr:spPr>
        <a:xfrm>
          <a:off x="20199427" y="6793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106697</xdr:rowOff>
    </xdr:from>
    <xdr:ext cx="469744" cy="259045"/>
    <xdr:sp macro="" textlink="">
      <xdr:nvSpPr>
        <xdr:cNvPr id="504" name="n_3aveValue【認定こども園・幼稚園・保育所】&#10;一人当たり面積"/>
        <xdr:cNvSpPr txBox="1"/>
      </xdr:nvSpPr>
      <xdr:spPr>
        <a:xfrm>
          <a:off x="19310427" y="6793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67327</xdr:rowOff>
    </xdr:from>
    <xdr:ext cx="469744" cy="259045"/>
    <xdr:sp macro="" textlink="">
      <xdr:nvSpPr>
        <xdr:cNvPr id="505" name="n_4aveValue【認定こども園・幼稚園・保育所】&#10;一人当たり面積"/>
        <xdr:cNvSpPr txBox="1"/>
      </xdr:nvSpPr>
      <xdr:spPr>
        <a:xfrm>
          <a:off x="18421427" y="6410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37</xdr:row>
      <xdr:rowOff>93997</xdr:rowOff>
    </xdr:from>
    <xdr:ext cx="469744" cy="259045"/>
    <xdr:sp macro="" textlink="">
      <xdr:nvSpPr>
        <xdr:cNvPr id="506" name="n_1mainValue【認定こども園・幼稚園・保育所】&#10;一人当たり面積"/>
        <xdr:cNvSpPr txBox="1"/>
      </xdr:nvSpPr>
      <xdr:spPr>
        <a:xfrm>
          <a:off x="21075727" y="6437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97807</xdr:rowOff>
    </xdr:from>
    <xdr:ext cx="469744" cy="259045"/>
    <xdr:sp macro="" textlink="">
      <xdr:nvSpPr>
        <xdr:cNvPr id="507" name="n_2mainValue【認定こども園・幼稚園・保育所】&#10;一人当たり面積"/>
        <xdr:cNvSpPr txBox="1"/>
      </xdr:nvSpPr>
      <xdr:spPr>
        <a:xfrm>
          <a:off x="20199427" y="6441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105427</xdr:rowOff>
    </xdr:from>
    <xdr:ext cx="469744" cy="259045"/>
    <xdr:sp macro="" textlink="">
      <xdr:nvSpPr>
        <xdr:cNvPr id="508" name="n_3mainValue【認定こども園・幼稚園・保育所】&#10;一人当たり面積"/>
        <xdr:cNvSpPr txBox="1"/>
      </xdr:nvSpPr>
      <xdr:spPr>
        <a:xfrm>
          <a:off x="19310427" y="6449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39</xdr:row>
      <xdr:rowOff>83837</xdr:rowOff>
    </xdr:from>
    <xdr:ext cx="469744" cy="259045"/>
    <xdr:sp macro="" textlink="">
      <xdr:nvSpPr>
        <xdr:cNvPr id="509" name="n_4mainValue【認定こども園・幼稚園・保育所】&#10;一人当たり面積"/>
        <xdr:cNvSpPr txBox="1"/>
      </xdr:nvSpPr>
      <xdr:spPr>
        <a:xfrm>
          <a:off x="18421427" y="6770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10" name="正方形/長方形 509"/>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1" name="正方形/長方形 510"/>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2" name="正方形/長方形 511"/>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3" name="正方形/長方形 512"/>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4" name="正方形/長方形 513"/>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5" name="正方形/長方形 514"/>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6" name="正方形/長方形 515"/>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7" name="正方形/長方形 516"/>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8" name="テキスト ボックス 517"/>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9" name="直線コネクタ 518"/>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20" name="テキスト ボックス 519"/>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21" name="直線コネクタ 520"/>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522" name="テキスト ボックス 521"/>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23" name="直線コネクタ 522"/>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24" name="テキスト ボックス 523"/>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25" name="直線コネクタ 524"/>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26" name="テキスト ボックス 525"/>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27" name="直線コネクタ 526"/>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28" name="テキスト ボックス 527"/>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29" name="直線コネクタ 528"/>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30" name="テキスト ボックス 529"/>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1" name="直線コネクタ 530"/>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32" name="テキスト ボックス 531"/>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3"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142875</xdr:rowOff>
    </xdr:from>
    <xdr:to>
      <xdr:col>85</xdr:col>
      <xdr:colOff>126364</xdr:colOff>
      <xdr:row>63</xdr:row>
      <xdr:rowOff>40005</xdr:rowOff>
    </xdr:to>
    <xdr:cxnSp macro="">
      <xdr:nvCxnSpPr>
        <xdr:cNvPr id="534" name="直線コネクタ 533"/>
        <xdr:cNvCxnSpPr/>
      </xdr:nvCxnSpPr>
      <xdr:spPr>
        <a:xfrm flipV="1">
          <a:off x="16318864" y="9744075"/>
          <a:ext cx="0" cy="1097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43832</xdr:rowOff>
    </xdr:from>
    <xdr:ext cx="405111" cy="259045"/>
    <xdr:sp macro="" textlink="">
      <xdr:nvSpPr>
        <xdr:cNvPr id="535" name="【学校施設】&#10;有形固定資産減価償却率最小値テキスト"/>
        <xdr:cNvSpPr txBox="1"/>
      </xdr:nvSpPr>
      <xdr:spPr>
        <a:xfrm>
          <a:off x="16357600" y="10845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40005</xdr:rowOff>
    </xdr:from>
    <xdr:to>
      <xdr:col>86</xdr:col>
      <xdr:colOff>25400</xdr:colOff>
      <xdr:row>63</xdr:row>
      <xdr:rowOff>40005</xdr:rowOff>
    </xdr:to>
    <xdr:cxnSp macro="">
      <xdr:nvCxnSpPr>
        <xdr:cNvPr id="536" name="直線コネクタ 535"/>
        <xdr:cNvCxnSpPr/>
      </xdr:nvCxnSpPr>
      <xdr:spPr>
        <a:xfrm>
          <a:off x="16230600" y="10841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89552</xdr:rowOff>
    </xdr:from>
    <xdr:ext cx="405111" cy="259045"/>
    <xdr:sp macro="" textlink="">
      <xdr:nvSpPr>
        <xdr:cNvPr id="537" name="【学校施設】&#10;有形固定資産減価償却率最大値テキスト"/>
        <xdr:cNvSpPr txBox="1"/>
      </xdr:nvSpPr>
      <xdr:spPr>
        <a:xfrm>
          <a:off x="16357600" y="9519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142875</xdr:rowOff>
    </xdr:from>
    <xdr:to>
      <xdr:col>86</xdr:col>
      <xdr:colOff>25400</xdr:colOff>
      <xdr:row>56</xdr:row>
      <xdr:rowOff>142875</xdr:rowOff>
    </xdr:to>
    <xdr:cxnSp macro="">
      <xdr:nvCxnSpPr>
        <xdr:cNvPr id="538" name="直線コネクタ 537"/>
        <xdr:cNvCxnSpPr/>
      </xdr:nvCxnSpPr>
      <xdr:spPr>
        <a:xfrm>
          <a:off x="16230600" y="97440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8272</xdr:rowOff>
    </xdr:from>
    <xdr:ext cx="405111" cy="259045"/>
    <xdr:sp macro="" textlink="">
      <xdr:nvSpPr>
        <xdr:cNvPr id="539" name="【学校施設】&#10;有形固定資産減価償却率平均値テキスト"/>
        <xdr:cNvSpPr txBox="1"/>
      </xdr:nvSpPr>
      <xdr:spPr>
        <a:xfrm>
          <a:off x="16357600" y="101238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156845</xdr:rowOff>
    </xdr:from>
    <xdr:to>
      <xdr:col>85</xdr:col>
      <xdr:colOff>177800</xdr:colOff>
      <xdr:row>60</xdr:row>
      <xdr:rowOff>86995</xdr:rowOff>
    </xdr:to>
    <xdr:sp macro="" textlink="">
      <xdr:nvSpPr>
        <xdr:cNvPr id="540" name="フローチャート: 判断 539"/>
        <xdr:cNvSpPr/>
      </xdr:nvSpPr>
      <xdr:spPr>
        <a:xfrm>
          <a:off x="16268700" y="10272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168275</xdr:rowOff>
    </xdr:from>
    <xdr:to>
      <xdr:col>81</xdr:col>
      <xdr:colOff>101600</xdr:colOff>
      <xdr:row>60</xdr:row>
      <xdr:rowOff>98425</xdr:rowOff>
    </xdr:to>
    <xdr:sp macro="" textlink="">
      <xdr:nvSpPr>
        <xdr:cNvPr id="541" name="フローチャート: 判断 540"/>
        <xdr:cNvSpPr/>
      </xdr:nvSpPr>
      <xdr:spPr>
        <a:xfrm>
          <a:off x="15430500" y="1028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2540</xdr:rowOff>
    </xdr:from>
    <xdr:to>
      <xdr:col>76</xdr:col>
      <xdr:colOff>165100</xdr:colOff>
      <xdr:row>60</xdr:row>
      <xdr:rowOff>104140</xdr:rowOff>
    </xdr:to>
    <xdr:sp macro="" textlink="">
      <xdr:nvSpPr>
        <xdr:cNvPr id="542" name="フローチャート: 判断 541"/>
        <xdr:cNvSpPr/>
      </xdr:nvSpPr>
      <xdr:spPr>
        <a:xfrm>
          <a:off x="14541500" y="10289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147320</xdr:rowOff>
    </xdr:from>
    <xdr:to>
      <xdr:col>72</xdr:col>
      <xdr:colOff>38100</xdr:colOff>
      <xdr:row>60</xdr:row>
      <xdr:rowOff>77470</xdr:rowOff>
    </xdr:to>
    <xdr:sp macro="" textlink="">
      <xdr:nvSpPr>
        <xdr:cNvPr id="543" name="フローチャート: 判断 542"/>
        <xdr:cNvSpPr/>
      </xdr:nvSpPr>
      <xdr:spPr>
        <a:xfrm>
          <a:off x="13652500" y="10262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145415</xdr:rowOff>
    </xdr:from>
    <xdr:to>
      <xdr:col>67</xdr:col>
      <xdr:colOff>101600</xdr:colOff>
      <xdr:row>60</xdr:row>
      <xdr:rowOff>75565</xdr:rowOff>
    </xdr:to>
    <xdr:sp macro="" textlink="">
      <xdr:nvSpPr>
        <xdr:cNvPr id="544" name="フローチャート: 判断 543"/>
        <xdr:cNvSpPr/>
      </xdr:nvSpPr>
      <xdr:spPr>
        <a:xfrm>
          <a:off x="12763500" y="1026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5" name="テキスト ボックス 544"/>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6" name="テキスト ボックス 545"/>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7" name="テキスト ボックス 546"/>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8" name="テキスト ボックス 547"/>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9" name="テキスト ボックス 548"/>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23495</xdr:rowOff>
    </xdr:from>
    <xdr:to>
      <xdr:col>85</xdr:col>
      <xdr:colOff>177800</xdr:colOff>
      <xdr:row>60</xdr:row>
      <xdr:rowOff>125095</xdr:rowOff>
    </xdr:to>
    <xdr:sp macro="" textlink="">
      <xdr:nvSpPr>
        <xdr:cNvPr id="550" name="楕円 549"/>
        <xdr:cNvSpPr/>
      </xdr:nvSpPr>
      <xdr:spPr>
        <a:xfrm>
          <a:off x="16268700" y="10310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1922</xdr:rowOff>
    </xdr:from>
    <xdr:ext cx="405111" cy="259045"/>
    <xdr:sp macro="" textlink="">
      <xdr:nvSpPr>
        <xdr:cNvPr id="551" name="【学校施設】&#10;有形固定資産減価償却率該当値テキスト"/>
        <xdr:cNvSpPr txBox="1"/>
      </xdr:nvSpPr>
      <xdr:spPr>
        <a:xfrm>
          <a:off x="16357600" y="10288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158750</xdr:rowOff>
    </xdr:from>
    <xdr:to>
      <xdr:col>81</xdr:col>
      <xdr:colOff>101600</xdr:colOff>
      <xdr:row>60</xdr:row>
      <xdr:rowOff>88900</xdr:rowOff>
    </xdr:to>
    <xdr:sp macro="" textlink="">
      <xdr:nvSpPr>
        <xdr:cNvPr id="552" name="楕円 551"/>
        <xdr:cNvSpPr/>
      </xdr:nvSpPr>
      <xdr:spPr>
        <a:xfrm>
          <a:off x="15430500" y="10274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38100</xdr:rowOff>
    </xdr:from>
    <xdr:to>
      <xdr:col>85</xdr:col>
      <xdr:colOff>127000</xdr:colOff>
      <xdr:row>60</xdr:row>
      <xdr:rowOff>74295</xdr:rowOff>
    </xdr:to>
    <xdr:cxnSp macro="">
      <xdr:nvCxnSpPr>
        <xdr:cNvPr id="553" name="直線コネクタ 552"/>
        <xdr:cNvCxnSpPr/>
      </xdr:nvCxnSpPr>
      <xdr:spPr>
        <a:xfrm>
          <a:off x="15481300" y="10325100"/>
          <a:ext cx="8382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162560</xdr:rowOff>
    </xdr:from>
    <xdr:to>
      <xdr:col>76</xdr:col>
      <xdr:colOff>165100</xdr:colOff>
      <xdr:row>60</xdr:row>
      <xdr:rowOff>92710</xdr:rowOff>
    </xdr:to>
    <xdr:sp macro="" textlink="">
      <xdr:nvSpPr>
        <xdr:cNvPr id="554" name="楕円 553"/>
        <xdr:cNvSpPr/>
      </xdr:nvSpPr>
      <xdr:spPr>
        <a:xfrm>
          <a:off x="14541500" y="10278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38100</xdr:rowOff>
    </xdr:from>
    <xdr:to>
      <xdr:col>81</xdr:col>
      <xdr:colOff>50800</xdr:colOff>
      <xdr:row>60</xdr:row>
      <xdr:rowOff>41910</xdr:rowOff>
    </xdr:to>
    <xdr:cxnSp macro="">
      <xdr:nvCxnSpPr>
        <xdr:cNvPr id="555" name="直線コネクタ 554"/>
        <xdr:cNvCxnSpPr/>
      </xdr:nvCxnSpPr>
      <xdr:spPr>
        <a:xfrm flipV="1">
          <a:off x="14592300" y="1032510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88265</xdr:rowOff>
    </xdr:from>
    <xdr:to>
      <xdr:col>72</xdr:col>
      <xdr:colOff>38100</xdr:colOff>
      <xdr:row>60</xdr:row>
      <xdr:rowOff>18415</xdr:rowOff>
    </xdr:to>
    <xdr:sp macro="" textlink="">
      <xdr:nvSpPr>
        <xdr:cNvPr id="556" name="楕円 555"/>
        <xdr:cNvSpPr/>
      </xdr:nvSpPr>
      <xdr:spPr>
        <a:xfrm>
          <a:off x="13652500" y="10203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139065</xdr:rowOff>
    </xdr:from>
    <xdr:to>
      <xdr:col>76</xdr:col>
      <xdr:colOff>114300</xdr:colOff>
      <xdr:row>60</xdr:row>
      <xdr:rowOff>41910</xdr:rowOff>
    </xdr:to>
    <xdr:cxnSp macro="">
      <xdr:nvCxnSpPr>
        <xdr:cNvPr id="557" name="直線コネクタ 556"/>
        <xdr:cNvCxnSpPr/>
      </xdr:nvCxnSpPr>
      <xdr:spPr>
        <a:xfrm>
          <a:off x="13703300" y="10254615"/>
          <a:ext cx="889000" cy="74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84455</xdr:rowOff>
    </xdr:from>
    <xdr:to>
      <xdr:col>67</xdr:col>
      <xdr:colOff>101600</xdr:colOff>
      <xdr:row>61</xdr:row>
      <xdr:rowOff>14605</xdr:rowOff>
    </xdr:to>
    <xdr:sp macro="" textlink="">
      <xdr:nvSpPr>
        <xdr:cNvPr id="558" name="楕円 557"/>
        <xdr:cNvSpPr/>
      </xdr:nvSpPr>
      <xdr:spPr>
        <a:xfrm>
          <a:off x="12763500" y="10371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139065</xdr:rowOff>
    </xdr:from>
    <xdr:to>
      <xdr:col>71</xdr:col>
      <xdr:colOff>177800</xdr:colOff>
      <xdr:row>60</xdr:row>
      <xdr:rowOff>135255</xdr:rowOff>
    </xdr:to>
    <xdr:cxnSp macro="">
      <xdr:nvCxnSpPr>
        <xdr:cNvPr id="559" name="直線コネクタ 558"/>
        <xdr:cNvCxnSpPr/>
      </xdr:nvCxnSpPr>
      <xdr:spPr>
        <a:xfrm flipV="1">
          <a:off x="12814300" y="10254615"/>
          <a:ext cx="889000" cy="167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89552</xdr:rowOff>
    </xdr:from>
    <xdr:ext cx="405111" cy="259045"/>
    <xdr:sp macro="" textlink="">
      <xdr:nvSpPr>
        <xdr:cNvPr id="560" name="n_1aveValue【学校施設】&#10;有形固定資産減価償却率"/>
        <xdr:cNvSpPr txBox="1"/>
      </xdr:nvSpPr>
      <xdr:spPr>
        <a:xfrm>
          <a:off x="15266044" y="10376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95267</xdr:rowOff>
    </xdr:from>
    <xdr:ext cx="405111" cy="259045"/>
    <xdr:sp macro="" textlink="">
      <xdr:nvSpPr>
        <xdr:cNvPr id="561" name="n_2aveValue【学校施設】&#10;有形固定資産減価償却率"/>
        <xdr:cNvSpPr txBox="1"/>
      </xdr:nvSpPr>
      <xdr:spPr>
        <a:xfrm>
          <a:off x="14389744" y="10382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68597</xdr:rowOff>
    </xdr:from>
    <xdr:ext cx="405111" cy="259045"/>
    <xdr:sp macro="" textlink="">
      <xdr:nvSpPr>
        <xdr:cNvPr id="562" name="n_3aveValue【学校施設】&#10;有形固定資産減価償却率"/>
        <xdr:cNvSpPr txBox="1"/>
      </xdr:nvSpPr>
      <xdr:spPr>
        <a:xfrm>
          <a:off x="13500744" y="10355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92092</xdr:rowOff>
    </xdr:from>
    <xdr:ext cx="405111" cy="259045"/>
    <xdr:sp macro="" textlink="">
      <xdr:nvSpPr>
        <xdr:cNvPr id="563" name="n_4aveValue【学校施設】&#10;有形固定資産減価償却率"/>
        <xdr:cNvSpPr txBox="1"/>
      </xdr:nvSpPr>
      <xdr:spPr>
        <a:xfrm>
          <a:off x="12611744" y="10036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58</xdr:row>
      <xdr:rowOff>105427</xdr:rowOff>
    </xdr:from>
    <xdr:ext cx="405111" cy="259045"/>
    <xdr:sp macro="" textlink="">
      <xdr:nvSpPr>
        <xdr:cNvPr id="564" name="n_1mainValue【学校施設】&#10;有形固定資産減価償却率"/>
        <xdr:cNvSpPr txBox="1"/>
      </xdr:nvSpPr>
      <xdr:spPr>
        <a:xfrm>
          <a:off x="15266044" y="10049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109237</xdr:rowOff>
    </xdr:from>
    <xdr:ext cx="405111" cy="259045"/>
    <xdr:sp macro="" textlink="">
      <xdr:nvSpPr>
        <xdr:cNvPr id="565" name="n_2mainValue【学校施設】&#10;有形固定資産減価償却率"/>
        <xdr:cNvSpPr txBox="1"/>
      </xdr:nvSpPr>
      <xdr:spPr>
        <a:xfrm>
          <a:off x="14389744" y="10053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34942</xdr:rowOff>
    </xdr:from>
    <xdr:ext cx="405111" cy="259045"/>
    <xdr:sp macro="" textlink="">
      <xdr:nvSpPr>
        <xdr:cNvPr id="566" name="n_3mainValue【学校施設】&#10;有形固定資産減価償却率"/>
        <xdr:cNvSpPr txBox="1"/>
      </xdr:nvSpPr>
      <xdr:spPr>
        <a:xfrm>
          <a:off x="13500744" y="99790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5732</xdr:rowOff>
    </xdr:from>
    <xdr:ext cx="405111" cy="259045"/>
    <xdr:sp macro="" textlink="">
      <xdr:nvSpPr>
        <xdr:cNvPr id="567" name="n_4mainValue【学校施設】&#10;有形固定資産減価償却率"/>
        <xdr:cNvSpPr txBox="1"/>
      </xdr:nvSpPr>
      <xdr:spPr>
        <a:xfrm>
          <a:off x="12611744" y="10464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8" name="正方形/長方形 567"/>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9" name="正方形/長方形 568"/>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0" name="正方形/長方形 569"/>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1" name="正方形/長方形 570"/>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2" name="正方形/長方形 571"/>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3" name="正方形/長方形 572"/>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4" name="正方形/長方形 573"/>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5" name="正方形/長方形 574"/>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6" name="テキスト ボックス 575"/>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7" name="直線コネクタ 576"/>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78" name="テキスト ボックス 577"/>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579" name="直線コネクタ 578"/>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80" name="テキスト ボックス 579"/>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81" name="直線コネクタ 580"/>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582" name="テキスト ボックス 581"/>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83" name="直線コネクタ 582"/>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584" name="テキスト ボックス 583"/>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85" name="直線コネクタ 584"/>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586" name="テキスト ボックス 585"/>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7" name="直線コネクタ 586"/>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88" name="テキスト ボックス 587"/>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9"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167336</xdr:rowOff>
    </xdr:from>
    <xdr:to>
      <xdr:col>116</xdr:col>
      <xdr:colOff>62864</xdr:colOff>
      <xdr:row>63</xdr:row>
      <xdr:rowOff>110642</xdr:rowOff>
    </xdr:to>
    <xdr:cxnSp macro="">
      <xdr:nvCxnSpPr>
        <xdr:cNvPr id="590" name="直線コネクタ 589"/>
        <xdr:cNvCxnSpPr/>
      </xdr:nvCxnSpPr>
      <xdr:spPr>
        <a:xfrm flipV="1">
          <a:off x="22160864" y="9597086"/>
          <a:ext cx="0" cy="13149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114469</xdr:rowOff>
    </xdr:from>
    <xdr:ext cx="469744" cy="259045"/>
    <xdr:sp macro="" textlink="">
      <xdr:nvSpPr>
        <xdr:cNvPr id="591" name="【学校施設】&#10;一人当たり面積最小値テキスト"/>
        <xdr:cNvSpPr txBox="1"/>
      </xdr:nvSpPr>
      <xdr:spPr>
        <a:xfrm>
          <a:off x="22199600" y="10915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110642</xdr:rowOff>
    </xdr:from>
    <xdr:to>
      <xdr:col>116</xdr:col>
      <xdr:colOff>152400</xdr:colOff>
      <xdr:row>63</xdr:row>
      <xdr:rowOff>110642</xdr:rowOff>
    </xdr:to>
    <xdr:cxnSp macro="">
      <xdr:nvCxnSpPr>
        <xdr:cNvPr id="592" name="直線コネクタ 591"/>
        <xdr:cNvCxnSpPr/>
      </xdr:nvCxnSpPr>
      <xdr:spPr>
        <a:xfrm>
          <a:off x="22072600" y="10911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114013</xdr:rowOff>
    </xdr:from>
    <xdr:ext cx="469744" cy="259045"/>
    <xdr:sp macro="" textlink="">
      <xdr:nvSpPr>
        <xdr:cNvPr id="593" name="【学校施設】&#10;一人当たり面積最大値テキスト"/>
        <xdr:cNvSpPr txBox="1"/>
      </xdr:nvSpPr>
      <xdr:spPr>
        <a:xfrm>
          <a:off x="22199600" y="9372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167336</xdr:rowOff>
    </xdr:from>
    <xdr:to>
      <xdr:col>116</xdr:col>
      <xdr:colOff>152400</xdr:colOff>
      <xdr:row>55</xdr:row>
      <xdr:rowOff>167336</xdr:rowOff>
    </xdr:to>
    <xdr:cxnSp macro="">
      <xdr:nvCxnSpPr>
        <xdr:cNvPr id="594" name="直線コネクタ 593"/>
        <xdr:cNvCxnSpPr/>
      </xdr:nvCxnSpPr>
      <xdr:spPr>
        <a:xfrm>
          <a:off x="22072600" y="95970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57573</xdr:rowOff>
    </xdr:from>
    <xdr:ext cx="469744" cy="259045"/>
    <xdr:sp macro="" textlink="">
      <xdr:nvSpPr>
        <xdr:cNvPr id="595" name="【学校施設】&#10;一人当たり面積平均値テキスト"/>
        <xdr:cNvSpPr txBox="1"/>
      </xdr:nvSpPr>
      <xdr:spPr>
        <a:xfrm>
          <a:off x="22199600" y="1034457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34696</xdr:rowOff>
    </xdr:from>
    <xdr:to>
      <xdr:col>116</xdr:col>
      <xdr:colOff>114300</xdr:colOff>
      <xdr:row>61</xdr:row>
      <xdr:rowOff>136296</xdr:rowOff>
    </xdr:to>
    <xdr:sp macro="" textlink="">
      <xdr:nvSpPr>
        <xdr:cNvPr id="596" name="フローチャート: 判断 595"/>
        <xdr:cNvSpPr/>
      </xdr:nvSpPr>
      <xdr:spPr>
        <a:xfrm>
          <a:off x="22110700" y="10493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53442</xdr:rowOff>
    </xdr:from>
    <xdr:to>
      <xdr:col>112</xdr:col>
      <xdr:colOff>38100</xdr:colOff>
      <xdr:row>62</xdr:row>
      <xdr:rowOff>155042</xdr:rowOff>
    </xdr:to>
    <xdr:sp macro="" textlink="">
      <xdr:nvSpPr>
        <xdr:cNvPr id="597" name="フローチャート: 判断 596"/>
        <xdr:cNvSpPr/>
      </xdr:nvSpPr>
      <xdr:spPr>
        <a:xfrm>
          <a:off x="21272500" y="10683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63500</xdr:rowOff>
    </xdr:from>
    <xdr:to>
      <xdr:col>107</xdr:col>
      <xdr:colOff>101600</xdr:colOff>
      <xdr:row>62</xdr:row>
      <xdr:rowOff>165100</xdr:rowOff>
    </xdr:to>
    <xdr:sp macro="" textlink="">
      <xdr:nvSpPr>
        <xdr:cNvPr id="598" name="フローチャート: 判断 597"/>
        <xdr:cNvSpPr/>
      </xdr:nvSpPr>
      <xdr:spPr>
        <a:xfrm>
          <a:off x="20383500" y="1069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73101</xdr:rowOff>
    </xdr:from>
    <xdr:to>
      <xdr:col>102</xdr:col>
      <xdr:colOff>165100</xdr:colOff>
      <xdr:row>63</xdr:row>
      <xdr:rowOff>3251</xdr:rowOff>
    </xdr:to>
    <xdr:sp macro="" textlink="">
      <xdr:nvSpPr>
        <xdr:cNvPr id="599" name="フローチャート: 判断 598"/>
        <xdr:cNvSpPr/>
      </xdr:nvSpPr>
      <xdr:spPr>
        <a:xfrm>
          <a:off x="19494500" y="10703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77674</xdr:rowOff>
    </xdr:from>
    <xdr:to>
      <xdr:col>98</xdr:col>
      <xdr:colOff>38100</xdr:colOff>
      <xdr:row>63</xdr:row>
      <xdr:rowOff>7824</xdr:rowOff>
    </xdr:to>
    <xdr:sp macro="" textlink="">
      <xdr:nvSpPr>
        <xdr:cNvPr id="600" name="フローチャート: 判断 599"/>
        <xdr:cNvSpPr/>
      </xdr:nvSpPr>
      <xdr:spPr>
        <a:xfrm>
          <a:off x="18605500" y="10707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1" name="テキスト ボックス 600"/>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2" name="テキスト ボックス 601"/>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3" name="テキスト ボックス 602"/>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4" name="テキスト ボックス 603"/>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5" name="テキスト ボックス 604"/>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40640</xdr:rowOff>
    </xdr:from>
    <xdr:to>
      <xdr:col>116</xdr:col>
      <xdr:colOff>114300</xdr:colOff>
      <xdr:row>61</xdr:row>
      <xdr:rowOff>142240</xdr:rowOff>
    </xdr:to>
    <xdr:sp macro="" textlink="">
      <xdr:nvSpPr>
        <xdr:cNvPr id="606" name="楕円 605"/>
        <xdr:cNvSpPr/>
      </xdr:nvSpPr>
      <xdr:spPr>
        <a:xfrm>
          <a:off x="22110700" y="10499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19067</xdr:rowOff>
    </xdr:from>
    <xdr:ext cx="469744" cy="259045"/>
    <xdr:sp macro="" textlink="">
      <xdr:nvSpPr>
        <xdr:cNvPr id="607" name="【学校施設】&#10;一人当たり面積該当値テキスト"/>
        <xdr:cNvSpPr txBox="1"/>
      </xdr:nvSpPr>
      <xdr:spPr>
        <a:xfrm>
          <a:off x="22199600" y="10477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54356</xdr:rowOff>
    </xdr:from>
    <xdr:to>
      <xdr:col>112</xdr:col>
      <xdr:colOff>38100</xdr:colOff>
      <xdr:row>61</xdr:row>
      <xdr:rowOff>155956</xdr:rowOff>
    </xdr:to>
    <xdr:sp macro="" textlink="">
      <xdr:nvSpPr>
        <xdr:cNvPr id="608" name="楕円 607"/>
        <xdr:cNvSpPr/>
      </xdr:nvSpPr>
      <xdr:spPr>
        <a:xfrm>
          <a:off x="21272500" y="10512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91440</xdr:rowOff>
    </xdr:from>
    <xdr:to>
      <xdr:col>116</xdr:col>
      <xdr:colOff>63500</xdr:colOff>
      <xdr:row>61</xdr:row>
      <xdr:rowOff>105156</xdr:rowOff>
    </xdr:to>
    <xdr:cxnSp macro="">
      <xdr:nvCxnSpPr>
        <xdr:cNvPr id="609" name="直線コネクタ 608"/>
        <xdr:cNvCxnSpPr/>
      </xdr:nvCxnSpPr>
      <xdr:spPr>
        <a:xfrm flipV="1">
          <a:off x="21323300" y="10549890"/>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60</xdr:row>
      <xdr:rowOff>117449</xdr:rowOff>
    </xdr:from>
    <xdr:to>
      <xdr:col>107</xdr:col>
      <xdr:colOff>101600</xdr:colOff>
      <xdr:row>61</xdr:row>
      <xdr:rowOff>47599</xdr:rowOff>
    </xdr:to>
    <xdr:sp macro="" textlink="">
      <xdr:nvSpPr>
        <xdr:cNvPr id="610" name="楕円 609"/>
        <xdr:cNvSpPr/>
      </xdr:nvSpPr>
      <xdr:spPr>
        <a:xfrm>
          <a:off x="20383500" y="10404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60</xdr:row>
      <xdr:rowOff>168249</xdr:rowOff>
    </xdr:from>
    <xdr:to>
      <xdr:col>111</xdr:col>
      <xdr:colOff>177800</xdr:colOff>
      <xdr:row>61</xdr:row>
      <xdr:rowOff>105156</xdr:rowOff>
    </xdr:to>
    <xdr:cxnSp macro="">
      <xdr:nvCxnSpPr>
        <xdr:cNvPr id="611" name="直線コネクタ 610"/>
        <xdr:cNvCxnSpPr/>
      </xdr:nvCxnSpPr>
      <xdr:spPr>
        <a:xfrm>
          <a:off x="20434300" y="10455249"/>
          <a:ext cx="889000" cy="108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60</xdr:row>
      <xdr:rowOff>128880</xdr:rowOff>
    </xdr:from>
    <xdr:to>
      <xdr:col>102</xdr:col>
      <xdr:colOff>165100</xdr:colOff>
      <xdr:row>61</xdr:row>
      <xdr:rowOff>59030</xdr:rowOff>
    </xdr:to>
    <xdr:sp macro="" textlink="">
      <xdr:nvSpPr>
        <xdr:cNvPr id="612" name="楕円 611"/>
        <xdr:cNvSpPr/>
      </xdr:nvSpPr>
      <xdr:spPr>
        <a:xfrm>
          <a:off x="19494500" y="10415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60</xdr:row>
      <xdr:rowOff>168249</xdr:rowOff>
    </xdr:from>
    <xdr:to>
      <xdr:col>107</xdr:col>
      <xdr:colOff>50800</xdr:colOff>
      <xdr:row>61</xdr:row>
      <xdr:rowOff>8230</xdr:rowOff>
    </xdr:to>
    <xdr:cxnSp macro="">
      <xdr:nvCxnSpPr>
        <xdr:cNvPr id="613" name="直線コネクタ 612"/>
        <xdr:cNvCxnSpPr/>
      </xdr:nvCxnSpPr>
      <xdr:spPr>
        <a:xfrm flipV="1">
          <a:off x="19545300" y="10455249"/>
          <a:ext cx="8890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47955</xdr:rowOff>
    </xdr:from>
    <xdr:to>
      <xdr:col>98</xdr:col>
      <xdr:colOff>38100</xdr:colOff>
      <xdr:row>61</xdr:row>
      <xdr:rowOff>149555</xdr:rowOff>
    </xdr:to>
    <xdr:sp macro="" textlink="">
      <xdr:nvSpPr>
        <xdr:cNvPr id="614" name="楕円 613"/>
        <xdr:cNvSpPr/>
      </xdr:nvSpPr>
      <xdr:spPr>
        <a:xfrm>
          <a:off x="18605500" y="10506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61</xdr:row>
      <xdr:rowOff>8230</xdr:rowOff>
    </xdr:from>
    <xdr:to>
      <xdr:col>102</xdr:col>
      <xdr:colOff>114300</xdr:colOff>
      <xdr:row>61</xdr:row>
      <xdr:rowOff>98755</xdr:rowOff>
    </xdr:to>
    <xdr:cxnSp macro="">
      <xdr:nvCxnSpPr>
        <xdr:cNvPr id="615" name="直線コネクタ 614"/>
        <xdr:cNvCxnSpPr/>
      </xdr:nvCxnSpPr>
      <xdr:spPr>
        <a:xfrm flipV="1">
          <a:off x="18656300" y="10466680"/>
          <a:ext cx="889000" cy="90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146169</xdr:rowOff>
    </xdr:from>
    <xdr:ext cx="469744" cy="259045"/>
    <xdr:sp macro="" textlink="">
      <xdr:nvSpPr>
        <xdr:cNvPr id="616" name="n_1aveValue【学校施設】&#10;一人当たり面積"/>
        <xdr:cNvSpPr txBox="1"/>
      </xdr:nvSpPr>
      <xdr:spPr>
        <a:xfrm>
          <a:off x="21075727" y="107760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156227</xdr:rowOff>
    </xdr:from>
    <xdr:ext cx="469744" cy="259045"/>
    <xdr:sp macro="" textlink="">
      <xdr:nvSpPr>
        <xdr:cNvPr id="617" name="n_2aveValue【学校施設】&#10;一人当たり面積"/>
        <xdr:cNvSpPr txBox="1"/>
      </xdr:nvSpPr>
      <xdr:spPr>
        <a:xfrm>
          <a:off x="20199427" y="1078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165828</xdr:rowOff>
    </xdr:from>
    <xdr:ext cx="469744" cy="259045"/>
    <xdr:sp macro="" textlink="">
      <xdr:nvSpPr>
        <xdr:cNvPr id="618" name="n_3aveValue【学校施設】&#10;一人当たり面積"/>
        <xdr:cNvSpPr txBox="1"/>
      </xdr:nvSpPr>
      <xdr:spPr>
        <a:xfrm>
          <a:off x="19310427" y="107957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170401</xdr:rowOff>
    </xdr:from>
    <xdr:ext cx="469744" cy="259045"/>
    <xdr:sp macro="" textlink="">
      <xdr:nvSpPr>
        <xdr:cNvPr id="619" name="n_4aveValue【学校施設】&#10;一人当たり面積"/>
        <xdr:cNvSpPr txBox="1"/>
      </xdr:nvSpPr>
      <xdr:spPr>
        <a:xfrm>
          <a:off x="18421427" y="108003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60</xdr:row>
      <xdr:rowOff>1033</xdr:rowOff>
    </xdr:from>
    <xdr:ext cx="469744" cy="259045"/>
    <xdr:sp macro="" textlink="">
      <xdr:nvSpPr>
        <xdr:cNvPr id="620" name="n_1mainValue【学校施設】&#10;一人当たり面積"/>
        <xdr:cNvSpPr txBox="1"/>
      </xdr:nvSpPr>
      <xdr:spPr>
        <a:xfrm>
          <a:off x="21075727" y="102880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64126</xdr:rowOff>
    </xdr:from>
    <xdr:ext cx="469744" cy="259045"/>
    <xdr:sp macro="" textlink="">
      <xdr:nvSpPr>
        <xdr:cNvPr id="621" name="n_2mainValue【学校施設】&#10;一人当たり面積"/>
        <xdr:cNvSpPr txBox="1"/>
      </xdr:nvSpPr>
      <xdr:spPr>
        <a:xfrm>
          <a:off x="20199427" y="101796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75557</xdr:rowOff>
    </xdr:from>
    <xdr:ext cx="469744" cy="259045"/>
    <xdr:sp macro="" textlink="">
      <xdr:nvSpPr>
        <xdr:cNvPr id="622" name="n_3mainValue【学校施設】&#10;一人当たり面積"/>
        <xdr:cNvSpPr txBox="1"/>
      </xdr:nvSpPr>
      <xdr:spPr>
        <a:xfrm>
          <a:off x="19310427" y="10191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166082</xdr:rowOff>
    </xdr:from>
    <xdr:ext cx="469744" cy="259045"/>
    <xdr:sp macro="" textlink="">
      <xdr:nvSpPr>
        <xdr:cNvPr id="623" name="n_4mainValue【学校施設】&#10;一人当たり面積"/>
        <xdr:cNvSpPr txBox="1"/>
      </xdr:nvSpPr>
      <xdr:spPr>
        <a:xfrm>
          <a:off x="18421427" y="10281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4" name="正方形/長方形 623"/>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5" name="正方形/長方形 624"/>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6" name="正方形/長方形 625"/>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7" name="正方形/長方形 626"/>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8" name="正方形/長方形 627"/>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9" name="正方形/長方形 628"/>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0" name="正方形/長方形 629"/>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1" name="正方形/長方形 630"/>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32" name="正方形/長方形 631"/>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33" name="正方形/長方形 632"/>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34" name="正方形/長方形 633"/>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35" name="正方形/長方形 634"/>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36" name="正方形/長方形 635"/>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37" name="正方形/長方形 636"/>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38" name="正方形/長方形 637"/>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39" name="正方形/長方形 638"/>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40" name="正方形/長方形 639"/>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41" name="正方形/長方形 640"/>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2" name="正方形/長方形 641"/>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3" name="正方形/長方形 642"/>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4" name="正方形/長方形 643"/>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5" name="正方形/長方形 644"/>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6" name="正方形/長方形 645"/>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7" name="正方形/長方形 646"/>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48" name="テキスト ボックス 647"/>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49" name="直線コネクタ 648"/>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50" name="テキスト ボックス 649"/>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651" name="直線コネクタ 650"/>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107</xdr:row>
      <xdr:rowOff>105427</xdr:rowOff>
    </xdr:from>
    <xdr:ext cx="467179" cy="259045"/>
    <xdr:sp macro="" textlink="">
      <xdr:nvSpPr>
        <xdr:cNvPr id="652" name="テキスト ボックス 651"/>
        <xdr:cNvSpPr txBox="1"/>
      </xdr:nvSpPr>
      <xdr:spPr>
        <a:xfrm>
          <a:off x="11978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653" name="直線コネクタ 652"/>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654" name="テキスト ボックス 653"/>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655" name="直線コネクタ 654"/>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656" name="テキスト ボックス 655"/>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657" name="直線コネクタ 656"/>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105427</xdr:rowOff>
    </xdr:from>
    <xdr:ext cx="403059" cy="259045"/>
    <xdr:sp macro="" textlink="">
      <xdr:nvSpPr>
        <xdr:cNvPr id="658" name="テキスト ボックス 657"/>
        <xdr:cNvSpPr txBox="1"/>
      </xdr:nvSpPr>
      <xdr:spPr>
        <a:xfrm>
          <a:off x="12042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59" name="直線コネクタ 658"/>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96</xdr:row>
      <xdr:rowOff>162577</xdr:rowOff>
    </xdr:from>
    <xdr:ext cx="403059" cy="259045"/>
    <xdr:sp macro="" textlink="">
      <xdr:nvSpPr>
        <xdr:cNvPr id="660" name="テキスト ボックス 659"/>
        <xdr:cNvSpPr txBox="1"/>
      </xdr:nvSpPr>
      <xdr:spPr>
        <a:xfrm>
          <a:off x="12042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61"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101</xdr:row>
      <xdr:rowOff>87630</xdr:rowOff>
    </xdr:from>
    <xdr:to>
      <xdr:col>85</xdr:col>
      <xdr:colOff>126364</xdr:colOff>
      <xdr:row>108</xdr:row>
      <xdr:rowOff>76200</xdr:rowOff>
    </xdr:to>
    <xdr:cxnSp macro="">
      <xdr:nvCxnSpPr>
        <xdr:cNvPr id="662" name="直線コネクタ 661"/>
        <xdr:cNvCxnSpPr/>
      </xdr:nvCxnSpPr>
      <xdr:spPr>
        <a:xfrm flipV="1">
          <a:off x="16318864" y="17404080"/>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80027</xdr:rowOff>
    </xdr:from>
    <xdr:ext cx="469744" cy="259045"/>
    <xdr:sp macro="" textlink="">
      <xdr:nvSpPr>
        <xdr:cNvPr id="663" name="【公民館】&#10;有形固定資産減価償却率最小値テキスト"/>
        <xdr:cNvSpPr txBox="1"/>
      </xdr:nvSpPr>
      <xdr:spPr>
        <a:xfrm>
          <a:off x="16357600" y="1859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76200</xdr:rowOff>
    </xdr:from>
    <xdr:to>
      <xdr:col>86</xdr:col>
      <xdr:colOff>25400</xdr:colOff>
      <xdr:row>108</xdr:row>
      <xdr:rowOff>76200</xdr:rowOff>
    </xdr:to>
    <xdr:cxnSp macro="">
      <xdr:nvCxnSpPr>
        <xdr:cNvPr id="664" name="直線コネクタ 663"/>
        <xdr:cNvCxnSpPr/>
      </xdr:nvCxnSpPr>
      <xdr:spPr>
        <a:xfrm>
          <a:off x="16230600" y="1859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100</xdr:row>
      <xdr:rowOff>34307</xdr:rowOff>
    </xdr:from>
    <xdr:ext cx="405111" cy="259045"/>
    <xdr:sp macro="" textlink="">
      <xdr:nvSpPr>
        <xdr:cNvPr id="665" name="【公民館】&#10;有形固定資産減価償却率最大値テキスト"/>
        <xdr:cNvSpPr txBox="1"/>
      </xdr:nvSpPr>
      <xdr:spPr>
        <a:xfrm>
          <a:off x="16357600" y="17179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101</xdr:row>
      <xdr:rowOff>87630</xdr:rowOff>
    </xdr:from>
    <xdr:to>
      <xdr:col>86</xdr:col>
      <xdr:colOff>25400</xdr:colOff>
      <xdr:row>101</xdr:row>
      <xdr:rowOff>87630</xdr:rowOff>
    </xdr:to>
    <xdr:cxnSp macro="">
      <xdr:nvCxnSpPr>
        <xdr:cNvPr id="666" name="直線コネクタ 665"/>
        <xdr:cNvCxnSpPr/>
      </xdr:nvCxnSpPr>
      <xdr:spPr>
        <a:xfrm>
          <a:off x="16230600" y="17404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121429</xdr:rowOff>
    </xdr:from>
    <xdr:ext cx="405111" cy="259045"/>
    <xdr:sp macro="" textlink="">
      <xdr:nvSpPr>
        <xdr:cNvPr id="667" name="【公民館】&#10;有形固定資産減価償却率平均値テキスト"/>
        <xdr:cNvSpPr txBox="1"/>
      </xdr:nvSpPr>
      <xdr:spPr>
        <a:xfrm>
          <a:off x="16357600" y="1778077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98552</xdr:rowOff>
    </xdr:from>
    <xdr:to>
      <xdr:col>85</xdr:col>
      <xdr:colOff>177800</xdr:colOff>
      <xdr:row>105</xdr:row>
      <xdr:rowOff>28702</xdr:rowOff>
    </xdr:to>
    <xdr:sp macro="" textlink="">
      <xdr:nvSpPr>
        <xdr:cNvPr id="668" name="フローチャート: 判断 667"/>
        <xdr:cNvSpPr/>
      </xdr:nvSpPr>
      <xdr:spPr>
        <a:xfrm>
          <a:off x="16268700" y="17929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52832</xdr:rowOff>
    </xdr:from>
    <xdr:to>
      <xdr:col>81</xdr:col>
      <xdr:colOff>101600</xdr:colOff>
      <xdr:row>103</xdr:row>
      <xdr:rowOff>154432</xdr:rowOff>
    </xdr:to>
    <xdr:sp macro="" textlink="">
      <xdr:nvSpPr>
        <xdr:cNvPr id="669" name="フローチャート: 判断 668"/>
        <xdr:cNvSpPr/>
      </xdr:nvSpPr>
      <xdr:spPr>
        <a:xfrm>
          <a:off x="15430500" y="17712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43687</xdr:rowOff>
    </xdr:from>
    <xdr:to>
      <xdr:col>76</xdr:col>
      <xdr:colOff>165100</xdr:colOff>
      <xdr:row>103</xdr:row>
      <xdr:rowOff>145287</xdr:rowOff>
    </xdr:to>
    <xdr:sp macro="" textlink="">
      <xdr:nvSpPr>
        <xdr:cNvPr id="670" name="フローチャート: 判断 669"/>
        <xdr:cNvSpPr/>
      </xdr:nvSpPr>
      <xdr:spPr>
        <a:xfrm>
          <a:off x="14541500" y="17703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18542</xdr:rowOff>
    </xdr:from>
    <xdr:to>
      <xdr:col>72</xdr:col>
      <xdr:colOff>38100</xdr:colOff>
      <xdr:row>103</xdr:row>
      <xdr:rowOff>120142</xdr:rowOff>
    </xdr:to>
    <xdr:sp macro="" textlink="">
      <xdr:nvSpPr>
        <xdr:cNvPr id="671" name="フローチャート: 判断 670"/>
        <xdr:cNvSpPr/>
      </xdr:nvSpPr>
      <xdr:spPr>
        <a:xfrm>
          <a:off x="13652500" y="17677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11685</xdr:rowOff>
    </xdr:from>
    <xdr:to>
      <xdr:col>67</xdr:col>
      <xdr:colOff>101600</xdr:colOff>
      <xdr:row>103</xdr:row>
      <xdr:rowOff>113285</xdr:rowOff>
    </xdr:to>
    <xdr:sp macro="" textlink="">
      <xdr:nvSpPr>
        <xdr:cNvPr id="672" name="フローチャート: 判断 671"/>
        <xdr:cNvSpPr/>
      </xdr:nvSpPr>
      <xdr:spPr>
        <a:xfrm>
          <a:off x="12763500" y="17671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73" name="テキスト ボックス 672"/>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74" name="テキスト ボックス 673"/>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75" name="テキスト ボックス 674"/>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76" name="テキスト ボックス 675"/>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77" name="テキスト ボックス 676"/>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169418</xdr:rowOff>
    </xdr:from>
    <xdr:to>
      <xdr:col>85</xdr:col>
      <xdr:colOff>177800</xdr:colOff>
      <xdr:row>106</xdr:row>
      <xdr:rowOff>99568</xdr:rowOff>
    </xdr:to>
    <xdr:sp macro="" textlink="">
      <xdr:nvSpPr>
        <xdr:cNvPr id="678" name="楕円 677"/>
        <xdr:cNvSpPr/>
      </xdr:nvSpPr>
      <xdr:spPr>
        <a:xfrm>
          <a:off x="16268700" y="18171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147845</xdr:rowOff>
    </xdr:from>
    <xdr:ext cx="405111" cy="259045"/>
    <xdr:sp macro="" textlink="">
      <xdr:nvSpPr>
        <xdr:cNvPr id="679" name="【公民館】&#10;有形固定資産減価償却率該当値テキスト"/>
        <xdr:cNvSpPr txBox="1"/>
      </xdr:nvSpPr>
      <xdr:spPr>
        <a:xfrm>
          <a:off x="16357600" y="181500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123698</xdr:rowOff>
    </xdr:from>
    <xdr:to>
      <xdr:col>81</xdr:col>
      <xdr:colOff>101600</xdr:colOff>
      <xdr:row>106</xdr:row>
      <xdr:rowOff>53848</xdr:rowOff>
    </xdr:to>
    <xdr:sp macro="" textlink="">
      <xdr:nvSpPr>
        <xdr:cNvPr id="680" name="楕円 679"/>
        <xdr:cNvSpPr/>
      </xdr:nvSpPr>
      <xdr:spPr>
        <a:xfrm>
          <a:off x="15430500" y="18125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3048</xdr:rowOff>
    </xdr:from>
    <xdr:to>
      <xdr:col>85</xdr:col>
      <xdr:colOff>127000</xdr:colOff>
      <xdr:row>106</xdr:row>
      <xdr:rowOff>48768</xdr:rowOff>
    </xdr:to>
    <xdr:cxnSp macro="">
      <xdr:nvCxnSpPr>
        <xdr:cNvPr id="681" name="直線コネクタ 680"/>
        <xdr:cNvCxnSpPr/>
      </xdr:nvCxnSpPr>
      <xdr:spPr>
        <a:xfrm>
          <a:off x="15481300" y="18176748"/>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77978</xdr:rowOff>
    </xdr:from>
    <xdr:to>
      <xdr:col>76</xdr:col>
      <xdr:colOff>165100</xdr:colOff>
      <xdr:row>106</xdr:row>
      <xdr:rowOff>8128</xdr:rowOff>
    </xdr:to>
    <xdr:sp macro="" textlink="">
      <xdr:nvSpPr>
        <xdr:cNvPr id="682" name="楕円 681"/>
        <xdr:cNvSpPr/>
      </xdr:nvSpPr>
      <xdr:spPr>
        <a:xfrm>
          <a:off x="14541500" y="18080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128778</xdr:rowOff>
    </xdr:from>
    <xdr:to>
      <xdr:col>81</xdr:col>
      <xdr:colOff>50800</xdr:colOff>
      <xdr:row>106</xdr:row>
      <xdr:rowOff>3048</xdr:rowOff>
    </xdr:to>
    <xdr:cxnSp macro="">
      <xdr:nvCxnSpPr>
        <xdr:cNvPr id="683" name="直線コネクタ 682"/>
        <xdr:cNvCxnSpPr/>
      </xdr:nvCxnSpPr>
      <xdr:spPr>
        <a:xfrm>
          <a:off x="14592300" y="18131028"/>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48261</xdr:rowOff>
    </xdr:from>
    <xdr:to>
      <xdr:col>72</xdr:col>
      <xdr:colOff>38100</xdr:colOff>
      <xdr:row>106</xdr:row>
      <xdr:rowOff>149861</xdr:rowOff>
    </xdr:to>
    <xdr:sp macro="" textlink="">
      <xdr:nvSpPr>
        <xdr:cNvPr id="684" name="楕円 683"/>
        <xdr:cNvSpPr/>
      </xdr:nvSpPr>
      <xdr:spPr>
        <a:xfrm>
          <a:off x="13652500" y="18221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128778</xdr:rowOff>
    </xdr:from>
    <xdr:to>
      <xdr:col>76</xdr:col>
      <xdr:colOff>114300</xdr:colOff>
      <xdr:row>106</xdr:row>
      <xdr:rowOff>99061</xdr:rowOff>
    </xdr:to>
    <xdr:cxnSp macro="">
      <xdr:nvCxnSpPr>
        <xdr:cNvPr id="685" name="直線コネクタ 684"/>
        <xdr:cNvCxnSpPr/>
      </xdr:nvCxnSpPr>
      <xdr:spPr>
        <a:xfrm flipV="1">
          <a:off x="13703300" y="18131028"/>
          <a:ext cx="889000" cy="141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107</xdr:row>
      <xdr:rowOff>9398</xdr:rowOff>
    </xdr:from>
    <xdr:to>
      <xdr:col>67</xdr:col>
      <xdr:colOff>101600</xdr:colOff>
      <xdr:row>107</xdr:row>
      <xdr:rowOff>110998</xdr:rowOff>
    </xdr:to>
    <xdr:sp macro="" textlink="">
      <xdr:nvSpPr>
        <xdr:cNvPr id="686" name="楕円 685"/>
        <xdr:cNvSpPr/>
      </xdr:nvSpPr>
      <xdr:spPr>
        <a:xfrm>
          <a:off x="12763500" y="18354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106</xdr:row>
      <xdr:rowOff>99061</xdr:rowOff>
    </xdr:from>
    <xdr:to>
      <xdr:col>71</xdr:col>
      <xdr:colOff>177800</xdr:colOff>
      <xdr:row>107</xdr:row>
      <xdr:rowOff>60198</xdr:rowOff>
    </xdr:to>
    <xdr:cxnSp macro="">
      <xdr:nvCxnSpPr>
        <xdr:cNvPr id="687" name="直線コネクタ 686"/>
        <xdr:cNvCxnSpPr/>
      </xdr:nvCxnSpPr>
      <xdr:spPr>
        <a:xfrm flipV="1">
          <a:off x="12814300" y="18272761"/>
          <a:ext cx="889000" cy="132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101</xdr:row>
      <xdr:rowOff>170959</xdr:rowOff>
    </xdr:from>
    <xdr:ext cx="405111" cy="259045"/>
    <xdr:sp macro="" textlink="">
      <xdr:nvSpPr>
        <xdr:cNvPr id="688" name="n_1aveValue【公民館】&#10;有形固定資産減価償却率"/>
        <xdr:cNvSpPr txBox="1"/>
      </xdr:nvSpPr>
      <xdr:spPr>
        <a:xfrm>
          <a:off x="15266044" y="174874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161814</xdr:rowOff>
    </xdr:from>
    <xdr:ext cx="405111" cy="259045"/>
    <xdr:sp macro="" textlink="">
      <xdr:nvSpPr>
        <xdr:cNvPr id="689" name="n_2aveValue【公民館】&#10;有形固定資産減価償却率"/>
        <xdr:cNvSpPr txBox="1"/>
      </xdr:nvSpPr>
      <xdr:spPr>
        <a:xfrm>
          <a:off x="14389744" y="174782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136669</xdr:rowOff>
    </xdr:from>
    <xdr:ext cx="405111" cy="259045"/>
    <xdr:sp macro="" textlink="">
      <xdr:nvSpPr>
        <xdr:cNvPr id="690" name="n_3aveValue【公民館】&#10;有形固定資産減価償却率"/>
        <xdr:cNvSpPr txBox="1"/>
      </xdr:nvSpPr>
      <xdr:spPr>
        <a:xfrm>
          <a:off x="13500744" y="174531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101</xdr:row>
      <xdr:rowOff>129812</xdr:rowOff>
    </xdr:from>
    <xdr:ext cx="405111" cy="259045"/>
    <xdr:sp macro="" textlink="">
      <xdr:nvSpPr>
        <xdr:cNvPr id="691" name="n_4aveValue【公民館】&#10;有形固定資産減価償却率"/>
        <xdr:cNvSpPr txBox="1"/>
      </xdr:nvSpPr>
      <xdr:spPr>
        <a:xfrm>
          <a:off x="12611744" y="17446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44975</xdr:rowOff>
    </xdr:from>
    <xdr:ext cx="405111" cy="259045"/>
    <xdr:sp macro="" textlink="">
      <xdr:nvSpPr>
        <xdr:cNvPr id="692" name="n_1mainValue【公民館】&#10;有形固定資産減価償却率"/>
        <xdr:cNvSpPr txBox="1"/>
      </xdr:nvSpPr>
      <xdr:spPr>
        <a:xfrm>
          <a:off x="15266044" y="182186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170705</xdr:rowOff>
    </xdr:from>
    <xdr:ext cx="405111" cy="259045"/>
    <xdr:sp macro="" textlink="">
      <xdr:nvSpPr>
        <xdr:cNvPr id="693" name="n_2mainValue【公民館】&#10;有形固定資産減価償却率"/>
        <xdr:cNvSpPr txBox="1"/>
      </xdr:nvSpPr>
      <xdr:spPr>
        <a:xfrm>
          <a:off x="14389744" y="181729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140988</xdr:rowOff>
    </xdr:from>
    <xdr:ext cx="405111" cy="259045"/>
    <xdr:sp macro="" textlink="">
      <xdr:nvSpPr>
        <xdr:cNvPr id="694" name="n_3mainValue【公民館】&#10;有形固定資産減価償却率"/>
        <xdr:cNvSpPr txBox="1"/>
      </xdr:nvSpPr>
      <xdr:spPr>
        <a:xfrm>
          <a:off x="13500744" y="18314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107</xdr:row>
      <xdr:rowOff>102125</xdr:rowOff>
    </xdr:from>
    <xdr:ext cx="405111" cy="259045"/>
    <xdr:sp macro="" textlink="">
      <xdr:nvSpPr>
        <xdr:cNvPr id="695" name="n_4mainValue【公民館】&#10;有形固定資産減価償却率"/>
        <xdr:cNvSpPr txBox="1"/>
      </xdr:nvSpPr>
      <xdr:spPr>
        <a:xfrm>
          <a:off x="12611744" y="184472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96" name="正方形/長方形 695"/>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97" name="正方形/長方形 696"/>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98" name="正方形/長方形 697"/>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99" name="正方形/長方形 698"/>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00" name="正方形/長方形 699"/>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1" name="正方形/長方形 700"/>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2" name="正方形/長方形 701"/>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3" name="正方形/長方形 702"/>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4" name="テキスト ボックス 703"/>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05" name="直線コネクタ 704"/>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706" name="直線コネクタ 705"/>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07" name="テキスト ボックス 706"/>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08" name="直線コネクタ 707"/>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09" name="テキスト ボックス 708"/>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10" name="直線コネクタ 709"/>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11" name="テキスト ボックス 710"/>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12" name="直線コネクタ 711"/>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13" name="テキスト ボックス 712"/>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14" name="直線コネクタ 713"/>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15" name="テキスト ボックス 714"/>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16" name="直線コネクタ 715"/>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17" name="テキスト ボックス 716"/>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18" name="直線コネクタ 717"/>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19" name="テキスト ボックス 718"/>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20"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51707</xdr:rowOff>
    </xdr:from>
    <xdr:to>
      <xdr:col>116</xdr:col>
      <xdr:colOff>62864</xdr:colOff>
      <xdr:row>109</xdr:row>
      <xdr:rowOff>27214</xdr:rowOff>
    </xdr:to>
    <xdr:cxnSp macro="">
      <xdr:nvCxnSpPr>
        <xdr:cNvPr id="721" name="直線コネクタ 720"/>
        <xdr:cNvCxnSpPr/>
      </xdr:nvCxnSpPr>
      <xdr:spPr>
        <a:xfrm flipV="1">
          <a:off x="22160864" y="17196707"/>
          <a:ext cx="0" cy="15185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31041</xdr:rowOff>
    </xdr:from>
    <xdr:ext cx="469744" cy="259045"/>
    <xdr:sp macro="" textlink="">
      <xdr:nvSpPr>
        <xdr:cNvPr id="722" name="【公民館】&#10;一人当たり面積最小値テキスト"/>
        <xdr:cNvSpPr txBox="1"/>
      </xdr:nvSpPr>
      <xdr:spPr>
        <a:xfrm>
          <a:off x="22199600" y="18719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27214</xdr:rowOff>
    </xdr:from>
    <xdr:to>
      <xdr:col>116</xdr:col>
      <xdr:colOff>152400</xdr:colOff>
      <xdr:row>109</xdr:row>
      <xdr:rowOff>27214</xdr:rowOff>
    </xdr:to>
    <xdr:cxnSp macro="">
      <xdr:nvCxnSpPr>
        <xdr:cNvPr id="723" name="直線コネクタ 722"/>
        <xdr:cNvCxnSpPr/>
      </xdr:nvCxnSpPr>
      <xdr:spPr>
        <a:xfrm>
          <a:off x="22072600" y="187152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169834</xdr:rowOff>
    </xdr:from>
    <xdr:ext cx="469744" cy="259045"/>
    <xdr:sp macro="" textlink="">
      <xdr:nvSpPr>
        <xdr:cNvPr id="724" name="【公民館】&#10;一人当たり面積最大値テキスト"/>
        <xdr:cNvSpPr txBox="1"/>
      </xdr:nvSpPr>
      <xdr:spPr>
        <a:xfrm>
          <a:off x="22199600" y="169719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51707</xdr:rowOff>
    </xdr:from>
    <xdr:to>
      <xdr:col>116</xdr:col>
      <xdr:colOff>152400</xdr:colOff>
      <xdr:row>100</xdr:row>
      <xdr:rowOff>51707</xdr:rowOff>
    </xdr:to>
    <xdr:cxnSp macro="">
      <xdr:nvCxnSpPr>
        <xdr:cNvPr id="725" name="直線コネクタ 724"/>
        <xdr:cNvCxnSpPr/>
      </xdr:nvCxnSpPr>
      <xdr:spPr>
        <a:xfrm>
          <a:off x="22072600" y="171967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17253</xdr:rowOff>
    </xdr:from>
    <xdr:ext cx="469744" cy="259045"/>
    <xdr:sp macro="" textlink="">
      <xdr:nvSpPr>
        <xdr:cNvPr id="726" name="【公民館】&#10;一人当たり面積平均値テキスト"/>
        <xdr:cNvSpPr txBox="1"/>
      </xdr:nvSpPr>
      <xdr:spPr>
        <a:xfrm>
          <a:off x="22199600" y="1819095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165826</xdr:rowOff>
    </xdr:from>
    <xdr:to>
      <xdr:col>116</xdr:col>
      <xdr:colOff>114300</xdr:colOff>
      <xdr:row>107</xdr:row>
      <xdr:rowOff>95976</xdr:rowOff>
    </xdr:to>
    <xdr:sp macro="" textlink="">
      <xdr:nvSpPr>
        <xdr:cNvPr id="727" name="フローチャート: 判断 726"/>
        <xdr:cNvSpPr/>
      </xdr:nvSpPr>
      <xdr:spPr>
        <a:xfrm>
          <a:off x="22110700" y="18339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125005</xdr:rowOff>
    </xdr:from>
    <xdr:to>
      <xdr:col>112</xdr:col>
      <xdr:colOff>38100</xdr:colOff>
      <xdr:row>108</xdr:row>
      <xdr:rowOff>55155</xdr:rowOff>
    </xdr:to>
    <xdr:sp macro="" textlink="">
      <xdr:nvSpPr>
        <xdr:cNvPr id="728" name="フローチャート: 判断 727"/>
        <xdr:cNvSpPr/>
      </xdr:nvSpPr>
      <xdr:spPr>
        <a:xfrm>
          <a:off x="21272500" y="18470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131536</xdr:rowOff>
    </xdr:from>
    <xdr:to>
      <xdr:col>107</xdr:col>
      <xdr:colOff>101600</xdr:colOff>
      <xdr:row>108</xdr:row>
      <xdr:rowOff>61686</xdr:rowOff>
    </xdr:to>
    <xdr:sp macro="" textlink="">
      <xdr:nvSpPr>
        <xdr:cNvPr id="729" name="フローチャート: 判断 728"/>
        <xdr:cNvSpPr/>
      </xdr:nvSpPr>
      <xdr:spPr>
        <a:xfrm>
          <a:off x="20383500" y="18476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131536</xdr:rowOff>
    </xdr:from>
    <xdr:to>
      <xdr:col>102</xdr:col>
      <xdr:colOff>165100</xdr:colOff>
      <xdr:row>108</xdr:row>
      <xdr:rowOff>61686</xdr:rowOff>
    </xdr:to>
    <xdr:sp macro="" textlink="">
      <xdr:nvSpPr>
        <xdr:cNvPr id="730" name="フローチャート: 判断 729"/>
        <xdr:cNvSpPr/>
      </xdr:nvSpPr>
      <xdr:spPr>
        <a:xfrm>
          <a:off x="19494500" y="18476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120106</xdr:rowOff>
    </xdr:from>
    <xdr:to>
      <xdr:col>98</xdr:col>
      <xdr:colOff>38100</xdr:colOff>
      <xdr:row>108</xdr:row>
      <xdr:rowOff>50256</xdr:rowOff>
    </xdr:to>
    <xdr:sp macro="" textlink="">
      <xdr:nvSpPr>
        <xdr:cNvPr id="731" name="フローチャート: 判断 730"/>
        <xdr:cNvSpPr/>
      </xdr:nvSpPr>
      <xdr:spPr>
        <a:xfrm>
          <a:off x="18605500" y="18465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32" name="テキスト ボックス 731"/>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33" name="テキスト ボックス 732"/>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34" name="テキスト ボックス 733"/>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35" name="テキスト ボックス 734"/>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36" name="テキスト ボックス 735"/>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72752</xdr:rowOff>
    </xdr:from>
    <xdr:to>
      <xdr:col>116</xdr:col>
      <xdr:colOff>114300</xdr:colOff>
      <xdr:row>109</xdr:row>
      <xdr:rowOff>2902</xdr:rowOff>
    </xdr:to>
    <xdr:sp macro="" textlink="">
      <xdr:nvSpPr>
        <xdr:cNvPr id="737" name="楕円 736"/>
        <xdr:cNvSpPr/>
      </xdr:nvSpPr>
      <xdr:spPr>
        <a:xfrm>
          <a:off x="22110700" y="18589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159129</xdr:rowOff>
    </xdr:from>
    <xdr:ext cx="469744" cy="259045"/>
    <xdr:sp macro="" textlink="">
      <xdr:nvSpPr>
        <xdr:cNvPr id="738" name="【公民館】&#10;一人当たり面積該当値テキスト"/>
        <xdr:cNvSpPr txBox="1"/>
      </xdr:nvSpPr>
      <xdr:spPr>
        <a:xfrm>
          <a:off x="22199600" y="18504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74386</xdr:rowOff>
    </xdr:from>
    <xdr:to>
      <xdr:col>112</xdr:col>
      <xdr:colOff>38100</xdr:colOff>
      <xdr:row>109</xdr:row>
      <xdr:rowOff>4536</xdr:rowOff>
    </xdr:to>
    <xdr:sp macro="" textlink="">
      <xdr:nvSpPr>
        <xdr:cNvPr id="739" name="楕円 738"/>
        <xdr:cNvSpPr/>
      </xdr:nvSpPr>
      <xdr:spPr>
        <a:xfrm>
          <a:off x="21272500" y="18590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123552</xdr:rowOff>
    </xdr:from>
    <xdr:to>
      <xdr:col>116</xdr:col>
      <xdr:colOff>63500</xdr:colOff>
      <xdr:row>108</xdr:row>
      <xdr:rowOff>125186</xdr:rowOff>
    </xdr:to>
    <xdr:cxnSp macro="">
      <xdr:nvCxnSpPr>
        <xdr:cNvPr id="740" name="直線コネクタ 739"/>
        <xdr:cNvCxnSpPr/>
      </xdr:nvCxnSpPr>
      <xdr:spPr>
        <a:xfrm flipV="1">
          <a:off x="21323300" y="18640152"/>
          <a:ext cx="838200" cy="1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108</xdr:row>
      <xdr:rowOff>76019</xdr:rowOff>
    </xdr:from>
    <xdr:to>
      <xdr:col>107</xdr:col>
      <xdr:colOff>101600</xdr:colOff>
      <xdr:row>109</xdr:row>
      <xdr:rowOff>6169</xdr:rowOff>
    </xdr:to>
    <xdr:sp macro="" textlink="">
      <xdr:nvSpPr>
        <xdr:cNvPr id="741" name="楕円 740"/>
        <xdr:cNvSpPr/>
      </xdr:nvSpPr>
      <xdr:spPr>
        <a:xfrm>
          <a:off x="20383500" y="18592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125186</xdr:rowOff>
    </xdr:from>
    <xdr:to>
      <xdr:col>111</xdr:col>
      <xdr:colOff>177800</xdr:colOff>
      <xdr:row>108</xdr:row>
      <xdr:rowOff>126819</xdr:rowOff>
    </xdr:to>
    <xdr:cxnSp macro="">
      <xdr:nvCxnSpPr>
        <xdr:cNvPr id="742" name="直線コネクタ 741"/>
        <xdr:cNvCxnSpPr/>
      </xdr:nvCxnSpPr>
      <xdr:spPr>
        <a:xfrm flipV="1">
          <a:off x="20434300" y="18641786"/>
          <a:ext cx="8890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108</xdr:row>
      <xdr:rowOff>76019</xdr:rowOff>
    </xdr:from>
    <xdr:to>
      <xdr:col>102</xdr:col>
      <xdr:colOff>165100</xdr:colOff>
      <xdr:row>109</xdr:row>
      <xdr:rowOff>6169</xdr:rowOff>
    </xdr:to>
    <xdr:sp macro="" textlink="">
      <xdr:nvSpPr>
        <xdr:cNvPr id="743" name="楕円 742"/>
        <xdr:cNvSpPr/>
      </xdr:nvSpPr>
      <xdr:spPr>
        <a:xfrm>
          <a:off x="19494500" y="18592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126819</xdr:rowOff>
    </xdr:from>
    <xdr:to>
      <xdr:col>107</xdr:col>
      <xdr:colOff>50800</xdr:colOff>
      <xdr:row>108</xdr:row>
      <xdr:rowOff>126819</xdr:rowOff>
    </xdr:to>
    <xdr:cxnSp macro="">
      <xdr:nvCxnSpPr>
        <xdr:cNvPr id="744" name="直線コネクタ 743"/>
        <xdr:cNvCxnSpPr/>
      </xdr:nvCxnSpPr>
      <xdr:spPr>
        <a:xfrm>
          <a:off x="19545300" y="1864341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108</xdr:row>
      <xdr:rowOff>36830</xdr:rowOff>
    </xdr:from>
    <xdr:to>
      <xdr:col>98</xdr:col>
      <xdr:colOff>38100</xdr:colOff>
      <xdr:row>108</xdr:row>
      <xdr:rowOff>138430</xdr:rowOff>
    </xdr:to>
    <xdr:sp macro="" textlink="">
      <xdr:nvSpPr>
        <xdr:cNvPr id="745" name="楕円 744"/>
        <xdr:cNvSpPr/>
      </xdr:nvSpPr>
      <xdr:spPr>
        <a:xfrm>
          <a:off x="18605500" y="18553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87630</xdr:rowOff>
    </xdr:from>
    <xdr:to>
      <xdr:col>102</xdr:col>
      <xdr:colOff>114300</xdr:colOff>
      <xdr:row>108</xdr:row>
      <xdr:rowOff>126819</xdr:rowOff>
    </xdr:to>
    <xdr:cxnSp macro="">
      <xdr:nvCxnSpPr>
        <xdr:cNvPr id="746" name="直線コネクタ 745"/>
        <xdr:cNvCxnSpPr/>
      </xdr:nvCxnSpPr>
      <xdr:spPr>
        <a:xfrm>
          <a:off x="18656300" y="18604230"/>
          <a:ext cx="8890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71682</xdr:rowOff>
    </xdr:from>
    <xdr:ext cx="469744" cy="259045"/>
    <xdr:sp macro="" textlink="">
      <xdr:nvSpPr>
        <xdr:cNvPr id="747" name="n_1aveValue【公民館】&#10;一人当たり面積"/>
        <xdr:cNvSpPr txBox="1"/>
      </xdr:nvSpPr>
      <xdr:spPr>
        <a:xfrm>
          <a:off x="21075727" y="182453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78213</xdr:rowOff>
    </xdr:from>
    <xdr:ext cx="469744" cy="259045"/>
    <xdr:sp macro="" textlink="">
      <xdr:nvSpPr>
        <xdr:cNvPr id="748" name="n_2aveValue【公民館】&#10;一人当たり面積"/>
        <xdr:cNvSpPr txBox="1"/>
      </xdr:nvSpPr>
      <xdr:spPr>
        <a:xfrm>
          <a:off x="20199427" y="18251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78213</xdr:rowOff>
    </xdr:from>
    <xdr:ext cx="469744" cy="259045"/>
    <xdr:sp macro="" textlink="">
      <xdr:nvSpPr>
        <xdr:cNvPr id="749" name="n_3aveValue【公民館】&#10;一人当たり面積"/>
        <xdr:cNvSpPr txBox="1"/>
      </xdr:nvSpPr>
      <xdr:spPr>
        <a:xfrm>
          <a:off x="19310427" y="18251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66783</xdr:rowOff>
    </xdr:from>
    <xdr:ext cx="469744" cy="259045"/>
    <xdr:sp macro="" textlink="">
      <xdr:nvSpPr>
        <xdr:cNvPr id="750" name="n_4aveValue【公民館】&#10;一人当たり面積"/>
        <xdr:cNvSpPr txBox="1"/>
      </xdr:nvSpPr>
      <xdr:spPr>
        <a:xfrm>
          <a:off x="18421427" y="18240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167113</xdr:rowOff>
    </xdr:from>
    <xdr:ext cx="469744" cy="259045"/>
    <xdr:sp macro="" textlink="">
      <xdr:nvSpPr>
        <xdr:cNvPr id="751" name="n_1mainValue【公民館】&#10;一人当たり面積"/>
        <xdr:cNvSpPr txBox="1"/>
      </xdr:nvSpPr>
      <xdr:spPr>
        <a:xfrm>
          <a:off x="21075727" y="18683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168746</xdr:rowOff>
    </xdr:from>
    <xdr:ext cx="469744" cy="259045"/>
    <xdr:sp macro="" textlink="">
      <xdr:nvSpPr>
        <xdr:cNvPr id="752" name="n_2mainValue【公民館】&#10;一人当たり面積"/>
        <xdr:cNvSpPr txBox="1"/>
      </xdr:nvSpPr>
      <xdr:spPr>
        <a:xfrm>
          <a:off x="20199427" y="186853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168746</xdr:rowOff>
    </xdr:from>
    <xdr:ext cx="469744" cy="259045"/>
    <xdr:sp macro="" textlink="">
      <xdr:nvSpPr>
        <xdr:cNvPr id="753" name="n_3mainValue【公民館】&#10;一人当たり面積"/>
        <xdr:cNvSpPr txBox="1"/>
      </xdr:nvSpPr>
      <xdr:spPr>
        <a:xfrm>
          <a:off x="19310427" y="186853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129557</xdr:rowOff>
    </xdr:from>
    <xdr:ext cx="469744" cy="259045"/>
    <xdr:sp macro="" textlink="">
      <xdr:nvSpPr>
        <xdr:cNvPr id="754" name="n_4mainValue【公民館】&#10;一人当たり面積"/>
        <xdr:cNvSpPr txBox="1"/>
      </xdr:nvSpPr>
      <xdr:spPr>
        <a:xfrm>
          <a:off x="18421427" y="18646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55" name="正方形/長方形 754"/>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56" name="正方形/長方形 755"/>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57" name="テキスト ボックス 756"/>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本町は、公共施設の保有量が全国平均と比較して多い一方、築</a:t>
          </a:r>
          <a:r>
            <a:rPr kumimoji="1"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30</a:t>
          </a:r>
          <a:r>
            <a:rPr kumimoji="1" lang="ja-JP"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を経過し、老朽化した施設の割合が多いため、有形固定資産減価償却率が高い施設がある。高い施設は、公営住宅、公民館、図書館、体育館・プールである。また、一人当たりの施設の保有量が特に多い施設は、道路、橋りょう、学校施設、一般廃棄物処理施設、、保健センターである。橋りょうについては、平成</a:t>
          </a:r>
          <a:r>
            <a:rPr kumimoji="1"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25</a:t>
          </a:r>
          <a:r>
            <a:rPr kumimoji="1" lang="ja-JP"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年に、長寿命化修繕計画を策定し、維持更新費用の縮減・平準化を進めている。</a:t>
          </a:r>
          <a:endParaRPr kumimoji="0" lang="ja-JP"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今後、公共施設等総合管理計画に掲げた施設保有量の縮減を進めるとともに、施設の維持管理経費の縮減を図る。</a:t>
          </a:r>
          <a:endParaRPr kumimoji="0" lang="ja-JP"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佐賀県有田町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19,501
19,353
65.85
15,128,198
14,699,398
308,220
5,846,855
11,225,123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32</xdr:row>
      <xdr:rowOff>156210</xdr:rowOff>
    </xdr:from>
    <xdr:to>
      <xdr:col>24</xdr:col>
      <xdr:colOff>62865</xdr:colOff>
      <xdr:row>42</xdr:row>
      <xdr:rowOff>38100</xdr:rowOff>
    </xdr:to>
    <xdr:cxnSp macro="">
      <xdr:nvCxnSpPr>
        <xdr:cNvPr id="57" name="直線コネクタ 56"/>
        <xdr:cNvCxnSpPr/>
      </xdr:nvCxnSpPr>
      <xdr:spPr>
        <a:xfrm flipV="1">
          <a:off x="4634865" y="5642610"/>
          <a:ext cx="0" cy="15963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41927</xdr:rowOff>
    </xdr:from>
    <xdr:ext cx="469744" cy="259045"/>
    <xdr:sp macro="" textlink="">
      <xdr:nvSpPr>
        <xdr:cNvPr id="58" name="【図書館】&#10;有形固定資産減価償却率最小値テキスト"/>
        <xdr:cNvSpPr txBox="1"/>
      </xdr:nvSpPr>
      <xdr:spPr>
        <a:xfrm>
          <a:off x="4673600"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38100</xdr:rowOff>
    </xdr:from>
    <xdr:to>
      <xdr:col>24</xdr:col>
      <xdr:colOff>152400</xdr:colOff>
      <xdr:row>42</xdr:row>
      <xdr:rowOff>38100</xdr:rowOff>
    </xdr:to>
    <xdr:cxnSp macro="">
      <xdr:nvCxnSpPr>
        <xdr:cNvPr id="59" name="直線コネクタ 58"/>
        <xdr:cNvCxnSpPr/>
      </xdr:nvCxnSpPr>
      <xdr:spPr>
        <a:xfrm>
          <a:off x="4546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102887</xdr:rowOff>
    </xdr:from>
    <xdr:ext cx="405111" cy="259045"/>
    <xdr:sp macro="" textlink="">
      <xdr:nvSpPr>
        <xdr:cNvPr id="60" name="【図書館】&#10;有形固定資産減価償却率最大値テキスト"/>
        <xdr:cNvSpPr txBox="1"/>
      </xdr:nvSpPr>
      <xdr:spPr>
        <a:xfrm>
          <a:off x="4673600" y="5417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32</xdr:row>
      <xdr:rowOff>156210</xdr:rowOff>
    </xdr:from>
    <xdr:to>
      <xdr:col>24</xdr:col>
      <xdr:colOff>152400</xdr:colOff>
      <xdr:row>32</xdr:row>
      <xdr:rowOff>156210</xdr:rowOff>
    </xdr:to>
    <xdr:cxnSp macro="">
      <xdr:nvCxnSpPr>
        <xdr:cNvPr id="61" name="直線コネクタ 60"/>
        <xdr:cNvCxnSpPr/>
      </xdr:nvCxnSpPr>
      <xdr:spPr>
        <a:xfrm>
          <a:off x="4546600" y="56426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35</xdr:row>
      <xdr:rowOff>118762</xdr:rowOff>
    </xdr:from>
    <xdr:ext cx="405111" cy="259045"/>
    <xdr:sp macro="" textlink="">
      <xdr:nvSpPr>
        <xdr:cNvPr id="62" name="【図書館】&#10;有形固定資産減価償却率平均値テキスト"/>
        <xdr:cNvSpPr txBox="1"/>
      </xdr:nvSpPr>
      <xdr:spPr>
        <a:xfrm>
          <a:off x="4673600" y="61195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95885</xdr:rowOff>
    </xdr:from>
    <xdr:to>
      <xdr:col>24</xdr:col>
      <xdr:colOff>114300</xdr:colOff>
      <xdr:row>37</xdr:row>
      <xdr:rowOff>26035</xdr:rowOff>
    </xdr:to>
    <xdr:sp macro="" textlink="">
      <xdr:nvSpPr>
        <xdr:cNvPr id="63" name="フローチャート: 判断 62"/>
        <xdr:cNvSpPr/>
      </xdr:nvSpPr>
      <xdr:spPr>
        <a:xfrm>
          <a:off x="4584700" y="6268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35</xdr:row>
      <xdr:rowOff>156845</xdr:rowOff>
    </xdr:from>
    <xdr:to>
      <xdr:col>20</xdr:col>
      <xdr:colOff>38100</xdr:colOff>
      <xdr:row>36</xdr:row>
      <xdr:rowOff>86995</xdr:rowOff>
    </xdr:to>
    <xdr:sp macro="" textlink="">
      <xdr:nvSpPr>
        <xdr:cNvPr id="64" name="フローチャート: 判断 63"/>
        <xdr:cNvSpPr/>
      </xdr:nvSpPr>
      <xdr:spPr>
        <a:xfrm>
          <a:off x="3746500" y="6157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35</xdr:row>
      <xdr:rowOff>149225</xdr:rowOff>
    </xdr:from>
    <xdr:to>
      <xdr:col>15</xdr:col>
      <xdr:colOff>101600</xdr:colOff>
      <xdr:row>36</xdr:row>
      <xdr:rowOff>79375</xdr:rowOff>
    </xdr:to>
    <xdr:sp macro="" textlink="">
      <xdr:nvSpPr>
        <xdr:cNvPr id="65" name="フローチャート: 判断 64"/>
        <xdr:cNvSpPr/>
      </xdr:nvSpPr>
      <xdr:spPr>
        <a:xfrm>
          <a:off x="2857500" y="6149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35</xdr:row>
      <xdr:rowOff>114935</xdr:rowOff>
    </xdr:from>
    <xdr:to>
      <xdr:col>10</xdr:col>
      <xdr:colOff>165100</xdr:colOff>
      <xdr:row>36</xdr:row>
      <xdr:rowOff>45085</xdr:rowOff>
    </xdr:to>
    <xdr:sp macro="" textlink="">
      <xdr:nvSpPr>
        <xdr:cNvPr id="66" name="フローチャート: 判断 65"/>
        <xdr:cNvSpPr/>
      </xdr:nvSpPr>
      <xdr:spPr>
        <a:xfrm>
          <a:off x="1968500" y="6115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35</xdr:row>
      <xdr:rowOff>78740</xdr:rowOff>
    </xdr:from>
    <xdr:to>
      <xdr:col>6</xdr:col>
      <xdr:colOff>38100</xdr:colOff>
      <xdr:row>36</xdr:row>
      <xdr:rowOff>8890</xdr:rowOff>
    </xdr:to>
    <xdr:sp macro="" textlink="">
      <xdr:nvSpPr>
        <xdr:cNvPr id="67" name="フローチャート: 判断 66"/>
        <xdr:cNvSpPr/>
      </xdr:nvSpPr>
      <xdr:spPr>
        <a:xfrm>
          <a:off x="1079500" y="6079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93980</xdr:rowOff>
    </xdr:from>
    <xdr:to>
      <xdr:col>24</xdr:col>
      <xdr:colOff>114300</xdr:colOff>
      <xdr:row>39</xdr:row>
      <xdr:rowOff>24130</xdr:rowOff>
    </xdr:to>
    <xdr:sp macro="" textlink="">
      <xdr:nvSpPr>
        <xdr:cNvPr id="73" name="楕円 72"/>
        <xdr:cNvSpPr/>
      </xdr:nvSpPr>
      <xdr:spPr>
        <a:xfrm>
          <a:off x="4584700" y="660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72407</xdr:rowOff>
    </xdr:from>
    <xdr:ext cx="405111" cy="259045"/>
    <xdr:sp macro="" textlink="">
      <xdr:nvSpPr>
        <xdr:cNvPr id="74" name="【図書館】&#10;有形固定資産減価償却率該当値テキスト"/>
        <xdr:cNvSpPr txBox="1"/>
      </xdr:nvSpPr>
      <xdr:spPr>
        <a:xfrm>
          <a:off x="4673600" y="6587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50165</xdr:rowOff>
    </xdr:from>
    <xdr:to>
      <xdr:col>20</xdr:col>
      <xdr:colOff>38100</xdr:colOff>
      <xdr:row>38</xdr:row>
      <xdr:rowOff>151765</xdr:rowOff>
    </xdr:to>
    <xdr:sp macro="" textlink="">
      <xdr:nvSpPr>
        <xdr:cNvPr id="75" name="楕円 74"/>
        <xdr:cNvSpPr/>
      </xdr:nvSpPr>
      <xdr:spPr>
        <a:xfrm>
          <a:off x="3746500" y="6565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100965</xdr:rowOff>
    </xdr:from>
    <xdr:to>
      <xdr:col>24</xdr:col>
      <xdr:colOff>63500</xdr:colOff>
      <xdr:row>38</xdr:row>
      <xdr:rowOff>144780</xdr:rowOff>
    </xdr:to>
    <xdr:cxnSp macro="">
      <xdr:nvCxnSpPr>
        <xdr:cNvPr id="76" name="直線コネクタ 75"/>
        <xdr:cNvCxnSpPr/>
      </xdr:nvCxnSpPr>
      <xdr:spPr>
        <a:xfrm>
          <a:off x="3797300" y="6616065"/>
          <a:ext cx="8382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4445</xdr:rowOff>
    </xdr:from>
    <xdr:to>
      <xdr:col>15</xdr:col>
      <xdr:colOff>101600</xdr:colOff>
      <xdr:row>38</xdr:row>
      <xdr:rowOff>106045</xdr:rowOff>
    </xdr:to>
    <xdr:sp macro="" textlink="">
      <xdr:nvSpPr>
        <xdr:cNvPr id="77" name="楕円 76"/>
        <xdr:cNvSpPr/>
      </xdr:nvSpPr>
      <xdr:spPr>
        <a:xfrm>
          <a:off x="2857500" y="6519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55245</xdr:rowOff>
    </xdr:from>
    <xdr:to>
      <xdr:col>19</xdr:col>
      <xdr:colOff>177800</xdr:colOff>
      <xdr:row>38</xdr:row>
      <xdr:rowOff>100965</xdr:rowOff>
    </xdr:to>
    <xdr:cxnSp macro="">
      <xdr:nvCxnSpPr>
        <xdr:cNvPr id="78" name="直線コネクタ 77"/>
        <xdr:cNvCxnSpPr/>
      </xdr:nvCxnSpPr>
      <xdr:spPr>
        <a:xfrm>
          <a:off x="2908300" y="6570345"/>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34</xdr:row>
      <xdr:rowOff>103522</xdr:rowOff>
    </xdr:from>
    <xdr:ext cx="405111" cy="259045"/>
    <xdr:sp macro="" textlink="">
      <xdr:nvSpPr>
        <xdr:cNvPr id="79" name="n_1aveValue【図書館】&#10;有形固定資産減価償却率"/>
        <xdr:cNvSpPr txBox="1"/>
      </xdr:nvSpPr>
      <xdr:spPr>
        <a:xfrm>
          <a:off x="3582044" y="5932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95902</xdr:rowOff>
    </xdr:from>
    <xdr:ext cx="405111" cy="259045"/>
    <xdr:sp macro="" textlink="">
      <xdr:nvSpPr>
        <xdr:cNvPr id="80" name="n_2aveValue【図書館】&#10;有形固定資産減価償却率"/>
        <xdr:cNvSpPr txBox="1"/>
      </xdr:nvSpPr>
      <xdr:spPr>
        <a:xfrm>
          <a:off x="2705744" y="5925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61612</xdr:rowOff>
    </xdr:from>
    <xdr:ext cx="405111" cy="259045"/>
    <xdr:sp macro="" textlink="">
      <xdr:nvSpPr>
        <xdr:cNvPr id="81" name="n_3aveValue【図書館】&#10;有形固定資産減価償却率"/>
        <xdr:cNvSpPr txBox="1"/>
      </xdr:nvSpPr>
      <xdr:spPr>
        <a:xfrm>
          <a:off x="1816744" y="58909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25417</xdr:rowOff>
    </xdr:from>
    <xdr:ext cx="405111" cy="259045"/>
    <xdr:sp macro="" textlink="">
      <xdr:nvSpPr>
        <xdr:cNvPr id="82" name="n_4aveValue【図書館】&#10;有形固定資産減価償却率"/>
        <xdr:cNvSpPr txBox="1"/>
      </xdr:nvSpPr>
      <xdr:spPr>
        <a:xfrm>
          <a:off x="927744" y="5854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142892</xdr:rowOff>
    </xdr:from>
    <xdr:ext cx="405111" cy="259045"/>
    <xdr:sp macro="" textlink="">
      <xdr:nvSpPr>
        <xdr:cNvPr id="83" name="n_1mainValue【図書館】&#10;有形固定資産減価償却率"/>
        <xdr:cNvSpPr txBox="1"/>
      </xdr:nvSpPr>
      <xdr:spPr>
        <a:xfrm>
          <a:off x="3582044" y="66579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97172</xdr:rowOff>
    </xdr:from>
    <xdr:ext cx="405111" cy="259045"/>
    <xdr:sp macro="" textlink="">
      <xdr:nvSpPr>
        <xdr:cNvPr id="84" name="n_2mainValue【図書館】&#10;有形固定資産減価償却率"/>
        <xdr:cNvSpPr txBox="1"/>
      </xdr:nvSpPr>
      <xdr:spPr>
        <a:xfrm>
          <a:off x="2705744" y="6612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5" name="正方形/長方形 84"/>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6" name="正方形/長方形 85"/>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7" name="正方形/長方形 86"/>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8" name="正方形/長方形 87"/>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9" name="正方形/長方形 88"/>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0" name="正方形/長方形 89"/>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1" name="正方形/長方形 90"/>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2" name="正方形/長方形 91"/>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3" name="テキスト ボックス 92"/>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4" name="直線コネクタ 93"/>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95" name="直線コネクタ 94"/>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96" name="テキスト ボックス 95"/>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97" name="直線コネクタ 96"/>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98" name="テキスト ボックス 97"/>
        <xdr:cNvSpPr txBox="1"/>
      </xdr:nvSpPr>
      <xdr:spPr>
        <a:xfrm>
          <a:off x="6136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99" name="直線コネクタ 98"/>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macro="" textlink="">
      <xdr:nvSpPr>
        <xdr:cNvPr id="100" name="テキスト ボックス 99"/>
        <xdr:cNvSpPr txBox="1"/>
      </xdr:nvSpPr>
      <xdr:spPr>
        <a:xfrm>
          <a:off x="6136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1" name="直線コネクタ 100"/>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macro="" textlink="">
      <xdr:nvSpPr>
        <xdr:cNvPr id="102" name="テキスト ボックス 101"/>
        <xdr:cNvSpPr txBox="1"/>
      </xdr:nvSpPr>
      <xdr:spPr>
        <a:xfrm>
          <a:off x="6136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3" name="直線コネクタ 102"/>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4" name="テキスト ボックス 103"/>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5"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35</xdr:row>
      <xdr:rowOff>41910</xdr:rowOff>
    </xdr:from>
    <xdr:to>
      <xdr:col>54</xdr:col>
      <xdr:colOff>189865</xdr:colOff>
      <xdr:row>41</xdr:row>
      <xdr:rowOff>73914</xdr:rowOff>
    </xdr:to>
    <xdr:cxnSp macro="">
      <xdr:nvCxnSpPr>
        <xdr:cNvPr id="106" name="直線コネクタ 105"/>
        <xdr:cNvCxnSpPr/>
      </xdr:nvCxnSpPr>
      <xdr:spPr>
        <a:xfrm flipV="1">
          <a:off x="10476865" y="6042660"/>
          <a:ext cx="0" cy="10607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77741</xdr:rowOff>
    </xdr:from>
    <xdr:ext cx="469744" cy="259045"/>
    <xdr:sp macro="" textlink="">
      <xdr:nvSpPr>
        <xdr:cNvPr id="107" name="【図書館】&#10;一人当たり面積最小値テキスト"/>
        <xdr:cNvSpPr txBox="1"/>
      </xdr:nvSpPr>
      <xdr:spPr>
        <a:xfrm>
          <a:off x="10515600" y="7107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73914</xdr:rowOff>
    </xdr:from>
    <xdr:to>
      <xdr:col>55</xdr:col>
      <xdr:colOff>88900</xdr:colOff>
      <xdr:row>41</xdr:row>
      <xdr:rowOff>73914</xdr:rowOff>
    </xdr:to>
    <xdr:cxnSp macro="">
      <xdr:nvCxnSpPr>
        <xdr:cNvPr id="108" name="直線コネクタ 107"/>
        <xdr:cNvCxnSpPr/>
      </xdr:nvCxnSpPr>
      <xdr:spPr>
        <a:xfrm>
          <a:off x="10388600" y="71033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160037</xdr:rowOff>
    </xdr:from>
    <xdr:ext cx="469744" cy="259045"/>
    <xdr:sp macro="" textlink="">
      <xdr:nvSpPr>
        <xdr:cNvPr id="109" name="【図書館】&#10;一人当たり面積最大値テキスト"/>
        <xdr:cNvSpPr txBox="1"/>
      </xdr:nvSpPr>
      <xdr:spPr>
        <a:xfrm>
          <a:off x="10515600" y="5817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35</xdr:row>
      <xdr:rowOff>41910</xdr:rowOff>
    </xdr:from>
    <xdr:to>
      <xdr:col>55</xdr:col>
      <xdr:colOff>88900</xdr:colOff>
      <xdr:row>35</xdr:row>
      <xdr:rowOff>41910</xdr:rowOff>
    </xdr:to>
    <xdr:cxnSp macro="">
      <xdr:nvCxnSpPr>
        <xdr:cNvPr id="110" name="直線コネクタ 109"/>
        <xdr:cNvCxnSpPr/>
      </xdr:nvCxnSpPr>
      <xdr:spPr>
        <a:xfrm>
          <a:off x="10388600" y="6042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109999</xdr:rowOff>
    </xdr:from>
    <xdr:ext cx="469744" cy="259045"/>
    <xdr:sp macro="" textlink="">
      <xdr:nvSpPr>
        <xdr:cNvPr id="111" name="【図書館】&#10;一人当たり面積平均値テキスト"/>
        <xdr:cNvSpPr txBox="1"/>
      </xdr:nvSpPr>
      <xdr:spPr>
        <a:xfrm>
          <a:off x="10515600" y="662509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87122</xdr:rowOff>
    </xdr:from>
    <xdr:to>
      <xdr:col>55</xdr:col>
      <xdr:colOff>50800</xdr:colOff>
      <xdr:row>40</xdr:row>
      <xdr:rowOff>17272</xdr:rowOff>
    </xdr:to>
    <xdr:sp macro="" textlink="">
      <xdr:nvSpPr>
        <xdr:cNvPr id="112" name="フローチャート: 判断 111"/>
        <xdr:cNvSpPr/>
      </xdr:nvSpPr>
      <xdr:spPr>
        <a:xfrm>
          <a:off x="10426700" y="6773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151130</xdr:rowOff>
    </xdr:from>
    <xdr:to>
      <xdr:col>50</xdr:col>
      <xdr:colOff>165100</xdr:colOff>
      <xdr:row>40</xdr:row>
      <xdr:rowOff>81280</xdr:rowOff>
    </xdr:to>
    <xdr:sp macro="" textlink="">
      <xdr:nvSpPr>
        <xdr:cNvPr id="113" name="フローチャート: 判断 112"/>
        <xdr:cNvSpPr/>
      </xdr:nvSpPr>
      <xdr:spPr>
        <a:xfrm>
          <a:off x="9588500" y="683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164846</xdr:rowOff>
    </xdr:from>
    <xdr:to>
      <xdr:col>46</xdr:col>
      <xdr:colOff>38100</xdr:colOff>
      <xdr:row>40</xdr:row>
      <xdr:rowOff>94996</xdr:rowOff>
    </xdr:to>
    <xdr:sp macro="" textlink="">
      <xdr:nvSpPr>
        <xdr:cNvPr id="114" name="フローチャート: 判断 113"/>
        <xdr:cNvSpPr/>
      </xdr:nvSpPr>
      <xdr:spPr>
        <a:xfrm>
          <a:off x="8699500" y="6851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164846</xdr:rowOff>
    </xdr:from>
    <xdr:to>
      <xdr:col>41</xdr:col>
      <xdr:colOff>101600</xdr:colOff>
      <xdr:row>40</xdr:row>
      <xdr:rowOff>94996</xdr:rowOff>
    </xdr:to>
    <xdr:sp macro="" textlink="">
      <xdr:nvSpPr>
        <xdr:cNvPr id="115" name="フローチャート: 判断 114"/>
        <xdr:cNvSpPr/>
      </xdr:nvSpPr>
      <xdr:spPr>
        <a:xfrm>
          <a:off x="7810500" y="6851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146558</xdr:rowOff>
    </xdr:from>
    <xdr:to>
      <xdr:col>36</xdr:col>
      <xdr:colOff>165100</xdr:colOff>
      <xdr:row>40</xdr:row>
      <xdr:rowOff>76708</xdr:rowOff>
    </xdr:to>
    <xdr:sp macro="" textlink="">
      <xdr:nvSpPr>
        <xdr:cNvPr id="116" name="フローチャート: 判断 115"/>
        <xdr:cNvSpPr/>
      </xdr:nvSpPr>
      <xdr:spPr>
        <a:xfrm>
          <a:off x="6921500" y="6833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7" name="テキスト ボックス 116"/>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8" name="テキスト ボックス 117"/>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9" name="テキスト ボックス 118"/>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0" name="テキスト ボックス 119"/>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1" name="テキスト ボックス 120"/>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103124</xdr:rowOff>
    </xdr:from>
    <xdr:to>
      <xdr:col>55</xdr:col>
      <xdr:colOff>50800</xdr:colOff>
      <xdr:row>41</xdr:row>
      <xdr:rowOff>33274</xdr:rowOff>
    </xdr:to>
    <xdr:sp macro="" textlink="">
      <xdr:nvSpPr>
        <xdr:cNvPr id="122" name="楕円 121"/>
        <xdr:cNvSpPr/>
      </xdr:nvSpPr>
      <xdr:spPr>
        <a:xfrm>
          <a:off x="10426700" y="6961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18051</xdr:rowOff>
    </xdr:from>
    <xdr:ext cx="469744" cy="259045"/>
    <xdr:sp macro="" textlink="">
      <xdr:nvSpPr>
        <xdr:cNvPr id="123" name="【図書館】&#10;一人当たり面積該当値テキスト"/>
        <xdr:cNvSpPr txBox="1"/>
      </xdr:nvSpPr>
      <xdr:spPr>
        <a:xfrm>
          <a:off x="10515600" y="6876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107696</xdr:rowOff>
    </xdr:from>
    <xdr:to>
      <xdr:col>50</xdr:col>
      <xdr:colOff>165100</xdr:colOff>
      <xdr:row>41</xdr:row>
      <xdr:rowOff>37846</xdr:rowOff>
    </xdr:to>
    <xdr:sp macro="" textlink="">
      <xdr:nvSpPr>
        <xdr:cNvPr id="124" name="楕円 123"/>
        <xdr:cNvSpPr/>
      </xdr:nvSpPr>
      <xdr:spPr>
        <a:xfrm>
          <a:off x="9588500" y="6965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153924</xdr:rowOff>
    </xdr:from>
    <xdr:to>
      <xdr:col>55</xdr:col>
      <xdr:colOff>0</xdr:colOff>
      <xdr:row>40</xdr:row>
      <xdr:rowOff>158496</xdr:rowOff>
    </xdr:to>
    <xdr:cxnSp macro="">
      <xdr:nvCxnSpPr>
        <xdr:cNvPr id="125" name="直線コネクタ 124"/>
        <xdr:cNvCxnSpPr/>
      </xdr:nvCxnSpPr>
      <xdr:spPr>
        <a:xfrm flipV="1">
          <a:off x="9639300" y="7011924"/>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107696</xdr:rowOff>
    </xdr:from>
    <xdr:to>
      <xdr:col>46</xdr:col>
      <xdr:colOff>38100</xdr:colOff>
      <xdr:row>41</xdr:row>
      <xdr:rowOff>37846</xdr:rowOff>
    </xdr:to>
    <xdr:sp macro="" textlink="">
      <xdr:nvSpPr>
        <xdr:cNvPr id="126" name="楕円 125"/>
        <xdr:cNvSpPr/>
      </xdr:nvSpPr>
      <xdr:spPr>
        <a:xfrm>
          <a:off x="8699500" y="6965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158496</xdr:rowOff>
    </xdr:from>
    <xdr:to>
      <xdr:col>50</xdr:col>
      <xdr:colOff>114300</xdr:colOff>
      <xdr:row>40</xdr:row>
      <xdr:rowOff>158496</xdr:rowOff>
    </xdr:to>
    <xdr:cxnSp macro="">
      <xdr:nvCxnSpPr>
        <xdr:cNvPr id="127" name="直線コネクタ 126"/>
        <xdr:cNvCxnSpPr/>
      </xdr:nvCxnSpPr>
      <xdr:spPr>
        <a:xfrm>
          <a:off x="8750300" y="701649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97807</xdr:rowOff>
    </xdr:from>
    <xdr:ext cx="469744" cy="259045"/>
    <xdr:sp macro="" textlink="">
      <xdr:nvSpPr>
        <xdr:cNvPr id="128" name="n_1aveValue【図書館】&#10;一人当たり面積"/>
        <xdr:cNvSpPr txBox="1"/>
      </xdr:nvSpPr>
      <xdr:spPr>
        <a:xfrm>
          <a:off x="9391727" y="6612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111523</xdr:rowOff>
    </xdr:from>
    <xdr:ext cx="469744" cy="259045"/>
    <xdr:sp macro="" textlink="">
      <xdr:nvSpPr>
        <xdr:cNvPr id="129" name="n_2aveValue【図書館】&#10;一人当たり面積"/>
        <xdr:cNvSpPr txBox="1"/>
      </xdr:nvSpPr>
      <xdr:spPr>
        <a:xfrm>
          <a:off x="8515427" y="6626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111523</xdr:rowOff>
    </xdr:from>
    <xdr:ext cx="469744" cy="259045"/>
    <xdr:sp macro="" textlink="">
      <xdr:nvSpPr>
        <xdr:cNvPr id="130" name="n_3aveValue【図書館】&#10;一人当たり面積"/>
        <xdr:cNvSpPr txBox="1"/>
      </xdr:nvSpPr>
      <xdr:spPr>
        <a:xfrm>
          <a:off x="7626427" y="6626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93235</xdr:rowOff>
    </xdr:from>
    <xdr:ext cx="469744" cy="259045"/>
    <xdr:sp macro="" textlink="">
      <xdr:nvSpPr>
        <xdr:cNvPr id="131" name="n_4aveValue【図書館】&#10;一人当たり面積"/>
        <xdr:cNvSpPr txBox="1"/>
      </xdr:nvSpPr>
      <xdr:spPr>
        <a:xfrm>
          <a:off x="6737427" y="6608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28973</xdr:rowOff>
    </xdr:from>
    <xdr:ext cx="469744" cy="259045"/>
    <xdr:sp macro="" textlink="">
      <xdr:nvSpPr>
        <xdr:cNvPr id="132" name="n_1mainValue【図書館】&#10;一人当たり面積"/>
        <xdr:cNvSpPr txBox="1"/>
      </xdr:nvSpPr>
      <xdr:spPr>
        <a:xfrm>
          <a:off x="9391727" y="7058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28973</xdr:rowOff>
    </xdr:from>
    <xdr:ext cx="469744" cy="259045"/>
    <xdr:sp macro="" textlink="">
      <xdr:nvSpPr>
        <xdr:cNvPr id="133" name="n_2mainValue【図書館】&#10;一人当たり面積"/>
        <xdr:cNvSpPr txBox="1"/>
      </xdr:nvSpPr>
      <xdr:spPr>
        <a:xfrm>
          <a:off x="8515427" y="7058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4" name="正方形/長方形 133"/>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5" name="正方形/長方形 134"/>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6" name="正方形/長方形 135"/>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7" name="正方形/長方形 136"/>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8" name="正方形/長方形 137"/>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9" name="正方形/長方形 138"/>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0" name="正方形/長方形 139"/>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1" name="正方形/長方形 140"/>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2" name="テキスト ボックス 141"/>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3" name="直線コネクタ 142"/>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44" name="テキスト ボックス 143"/>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45" name="直線コネクタ 144"/>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46" name="テキスト ボックス 145"/>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47" name="直線コネクタ 146"/>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48" name="テキスト ボックス 147"/>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49" name="直線コネクタ 148"/>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50" name="テキスト ボックス 149"/>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51" name="直線コネクタ 150"/>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52" name="テキスト ボックス 151"/>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53" name="直線コネクタ 152"/>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54" name="テキスト ボックス 153"/>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55" name="直線コネクタ 154"/>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56" name="テキスト ボックス 155"/>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7" name="直線コネクタ 156"/>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58"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84909</xdr:rowOff>
    </xdr:from>
    <xdr:to>
      <xdr:col>24</xdr:col>
      <xdr:colOff>62865</xdr:colOff>
      <xdr:row>64</xdr:row>
      <xdr:rowOff>130628</xdr:rowOff>
    </xdr:to>
    <xdr:cxnSp macro="">
      <xdr:nvCxnSpPr>
        <xdr:cNvPr id="159" name="直線コネクタ 158"/>
        <xdr:cNvCxnSpPr/>
      </xdr:nvCxnSpPr>
      <xdr:spPr>
        <a:xfrm flipV="1">
          <a:off x="4634865" y="9686109"/>
          <a:ext cx="0" cy="14173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160" name="【体育館・プール】&#10;有形固定資産減価償却率最小値テキスト"/>
        <xdr:cNvSpPr txBox="1"/>
      </xdr:nvSpPr>
      <xdr:spPr>
        <a:xfrm>
          <a:off x="4673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161" name="直線コネクタ 160"/>
        <xdr:cNvCxnSpPr/>
      </xdr:nvCxnSpPr>
      <xdr:spPr>
        <a:xfrm>
          <a:off x="4546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31586</xdr:rowOff>
    </xdr:from>
    <xdr:ext cx="405111" cy="259045"/>
    <xdr:sp macro="" textlink="">
      <xdr:nvSpPr>
        <xdr:cNvPr id="162" name="【体育館・プール】&#10;有形固定資産減価償却率最大値テキスト"/>
        <xdr:cNvSpPr txBox="1"/>
      </xdr:nvSpPr>
      <xdr:spPr>
        <a:xfrm>
          <a:off x="4673600" y="94613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84909</xdr:rowOff>
    </xdr:from>
    <xdr:to>
      <xdr:col>24</xdr:col>
      <xdr:colOff>152400</xdr:colOff>
      <xdr:row>56</xdr:row>
      <xdr:rowOff>84909</xdr:rowOff>
    </xdr:to>
    <xdr:cxnSp macro="">
      <xdr:nvCxnSpPr>
        <xdr:cNvPr id="163" name="直線コネクタ 162"/>
        <xdr:cNvCxnSpPr/>
      </xdr:nvCxnSpPr>
      <xdr:spPr>
        <a:xfrm>
          <a:off x="4546600" y="96861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24328</xdr:rowOff>
    </xdr:from>
    <xdr:ext cx="405111" cy="259045"/>
    <xdr:sp macro="" textlink="">
      <xdr:nvSpPr>
        <xdr:cNvPr id="164" name="【体育館・プール】&#10;有形固定資産減価償却率平均値テキスト"/>
        <xdr:cNvSpPr txBox="1"/>
      </xdr:nvSpPr>
      <xdr:spPr>
        <a:xfrm>
          <a:off x="4673600" y="1031132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1451</xdr:rowOff>
    </xdr:from>
    <xdr:to>
      <xdr:col>24</xdr:col>
      <xdr:colOff>114300</xdr:colOff>
      <xdr:row>61</xdr:row>
      <xdr:rowOff>103051</xdr:rowOff>
    </xdr:to>
    <xdr:sp macro="" textlink="">
      <xdr:nvSpPr>
        <xdr:cNvPr id="165" name="フローチャート: 判断 164"/>
        <xdr:cNvSpPr/>
      </xdr:nvSpPr>
      <xdr:spPr>
        <a:xfrm>
          <a:off x="4584700" y="10459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171269</xdr:rowOff>
    </xdr:from>
    <xdr:to>
      <xdr:col>20</xdr:col>
      <xdr:colOff>38100</xdr:colOff>
      <xdr:row>61</xdr:row>
      <xdr:rowOff>101419</xdr:rowOff>
    </xdr:to>
    <xdr:sp macro="" textlink="">
      <xdr:nvSpPr>
        <xdr:cNvPr id="166" name="フローチャート: 判断 165"/>
        <xdr:cNvSpPr/>
      </xdr:nvSpPr>
      <xdr:spPr>
        <a:xfrm>
          <a:off x="3746500" y="10458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150041</xdr:rowOff>
    </xdr:from>
    <xdr:to>
      <xdr:col>15</xdr:col>
      <xdr:colOff>101600</xdr:colOff>
      <xdr:row>61</xdr:row>
      <xdr:rowOff>80191</xdr:rowOff>
    </xdr:to>
    <xdr:sp macro="" textlink="">
      <xdr:nvSpPr>
        <xdr:cNvPr id="167" name="フローチャート: 判断 166"/>
        <xdr:cNvSpPr/>
      </xdr:nvSpPr>
      <xdr:spPr>
        <a:xfrm>
          <a:off x="2857500" y="10437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105954</xdr:rowOff>
    </xdr:from>
    <xdr:to>
      <xdr:col>10</xdr:col>
      <xdr:colOff>165100</xdr:colOff>
      <xdr:row>61</xdr:row>
      <xdr:rowOff>36104</xdr:rowOff>
    </xdr:to>
    <xdr:sp macro="" textlink="">
      <xdr:nvSpPr>
        <xdr:cNvPr id="168" name="フローチャート: 判断 167"/>
        <xdr:cNvSpPr/>
      </xdr:nvSpPr>
      <xdr:spPr>
        <a:xfrm>
          <a:off x="1968500" y="10392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86360</xdr:rowOff>
    </xdr:from>
    <xdr:to>
      <xdr:col>6</xdr:col>
      <xdr:colOff>38100</xdr:colOff>
      <xdr:row>61</xdr:row>
      <xdr:rowOff>16510</xdr:rowOff>
    </xdr:to>
    <xdr:sp macro="" textlink="">
      <xdr:nvSpPr>
        <xdr:cNvPr id="169" name="フローチャート: 判断 168"/>
        <xdr:cNvSpPr/>
      </xdr:nvSpPr>
      <xdr:spPr>
        <a:xfrm>
          <a:off x="1079500" y="1037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0" name="テキスト ボックス 169"/>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1" name="テキスト ボックス 170"/>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2" name="テキスト ボックス 171"/>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3" name="テキスト ボックス 172"/>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4" name="テキスト ボックス 173"/>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19413</xdr:rowOff>
    </xdr:from>
    <xdr:to>
      <xdr:col>24</xdr:col>
      <xdr:colOff>114300</xdr:colOff>
      <xdr:row>62</xdr:row>
      <xdr:rowOff>121013</xdr:rowOff>
    </xdr:to>
    <xdr:sp macro="" textlink="">
      <xdr:nvSpPr>
        <xdr:cNvPr id="175" name="楕円 174"/>
        <xdr:cNvSpPr/>
      </xdr:nvSpPr>
      <xdr:spPr>
        <a:xfrm>
          <a:off x="4584700" y="10649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169290</xdr:rowOff>
    </xdr:from>
    <xdr:ext cx="405111" cy="259045"/>
    <xdr:sp macro="" textlink="">
      <xdr:nvSpPr>
        <xdr:cNvPr id="176" name="【体育館・プール】&#10;有形固定資産減価償却率該当値テキスト"/>
        <xdr:cNvSpPr txBox="1"/>
      </xdr:nvSpPr>
      <xdr:spPr>
        <a:xfrm>
          <a:off x="4673600" y="106277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151674</xdr:rowOff>
    </xdr:from>
    <xdr:to>
      <xdr:col>20</xdr:col>
      <xdr:colOff>38100</xdr:colOff>
      <xdr:row>62</xdr:row>
      <xdr:rowOff>81824</xdr:rowOff>
    </xdr:to>
    <xdr:sp macro="" textlink="">
      <xdr:nvSpPr>
        <xdr:cNvPr id="177" name="楕円 176"/>
        <xdr:cNvSpPr/>
      </xdr:nvSpPr>
      <xdr:spPr>
        <a:xfrm>
          <a:off x="3746500" y="10610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31024</xdr:rowOff>
    </xdr:from>
    <xdr:to>
      <xdr:col>24</xdr:col>
      <xdr:colOff>63500</xdr:colOff>
      <xdr:row>62</xdr:row>
      <xdr:rowOff>70213</xdr:rowOff>
    </xdr:to>
    <xdr:cxnSp macro="">
      <xdr:nvCxnSpPr>
        <xdr:cNvPr id="178" name="直線コネクタ 177"/>
        <xdr:cNvCxnSpPr/>
      </xdr:nvCxnSpPr>
      <xdr:spPr>
        <a:xfrm>
          <a:off x="3797300" y="10660924"/>
          <a:ext cx="8382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112485</xdr:rowOff>
    </xdr:from>
    <xdr:to>
      <xdr:col>15</xdr:col>
      <xdr:colOff>101600</xdr:colOff>
      <xdr:row>62</xdr:row>
      <xdr:rowOff>42635</xdr:rowOff>
    </xdr:to>
    <xdr:sp macro="" textlink="">
      <xdr:nvSpPr>
        <xdr:cNvPr id="179" name="楕円 178"/>
        <xdr:cNvSpPr/>
      </xdr:nvSpPr>
      <xdr:spPr>
        <a:xfrm>
          <a:off x="2857500" y="10570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163285</xdr:rowOff>
    </xdr:from>
    <xdr:to>
      <xdr:col>19</xdr:col>
      <xdr:colOff>177800</xdr:colOff>
      <xdr:row>62</xdr:row>
      <xdr:rowOff>31024</xdr:rowOff>
    </xdr:to>
    <xdr:cxnSp macro="">
      <xdr:nvCxnSpPr>
        <xdr:cNvPr id="180" name="直線コネクタ 179"/>
        <xdr:cNvCxnSpPr/>
      </xdr:nvCxnSpPr>
      <xdr:spPr>
        <a:xfrm>
          <a:off x="2908300" y="10621735"/>
          <a:ext cx="8890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78196</xdr:rowOff>
    </xdr:from>
    <xdr:to>
      <xdr:col>10</xdr:col>
      <xdr:colOff>165100</xdr:colOff>
      <xdr:row>62</xdr:row>
      <xdr:rowOff>8346</xdr:rowOff>
    </xdr:to>
    <xdr:sp macro="" textlink="">
      <xdr:nvSpPr>
        <xdr:cNvPr id="181" name="楕円 180"/>
        <xdr:cNvSpPr/>
      </xdr:nvSpPr>
      <xdr:spPr>
        <a:xfrm>
          <a:off x="1968500" y="10536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128996</xdr:rowOff>
    </xdr:from>
    <xdr:to>
      <xdr:col>15</xdr:col>
      <xdr:colOff>50800</xdr:colOff>
      <xdr:row>61</xdr:row>
      <xdr:rowOff>163285</xdr:rowOff>
    </xdr:to>
    <xdr:cxnSp macro="">
      <xdr:nvCxnSpPr>
        <xdr:cNvPr id="182" name="直線コネクタ 181"/>
        <xdr:cNvCxnSpPr/>
      </xdr:nvCxnSpPr>
      <xdr:spPr>
        <a:xfrm>
          <a:off x="2019300" y="10587446"/>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39007</xdr:rowOff>
    </xdr:from>
    <xdr:to>
      <xdr:col>6</xdr:col>
      <xdr:colOff>38100</xdr:colOff>
      <xdr:row>61</xdr:row>
      <xdr:rowOff>140607</xdr:rowOff>
    </xdr:to>
    <xdr:sp macro="" textlink="">
      <xdr:nvSpPr>
        <xdr:cNvPr id="183" name="楕円 182"/>
        <xdr:cNvSpPr/>
      </xdr:nvSpPr>
      <xdr:spPr>
        <a:xfrm>
          <a:off x="1079500" y="10497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89807</xdr:rowOff>
    </xdr:from>
    <xdr:to>
      <xdr:col>10</xdr:col>
      <xdr:colOff>114300</xdr:colOff>
      <xdr:row>61</xdr:row>
      <xdr:rowOff>128996</xdr:rowOff>
    </xdr:to>
    <xdr:cxnSp macro="">
      <xdr:nvCxnSpPr>
        <xdr:cNvPr id="184" name="直線コネクタ 183"/>
        <xdr:cNvCxnSpPr/>
      </xdr:nvCxnSpPr>
      <xdr:spPr>
        <a:xfrm>
          <a:off x="1130300" y="10548257"/>
          <a:ext cx="8890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117946</xdr:rowOff>
    </xdr:from>
    <xdr:ext cx="405111" cy="259045"/>
    <xdr:sp macro="" textlink="">
      <xdr:nvSpPr>
        <xdr:cNvPr id="185" name="n_1aveValue【体育館・プール】&#10;有形固定資産減価償却率"/>
        <xdr:cNvSpPr txBox="1"/>
      </xdr:nvSpPr>
      <xdr:spPr>
        <a:xfrm>
          <a:off x="3582044" y="102334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96718</xdr:rowOff>
    </xdr:from>
    <xdr:ext cx="405111" cy="259045"/>
    <xdr:sp macro="" textlink="">
      <xdr:nvSpPr>
        <xdr:cNvPr id="186" name="n_2aveValue【体育館・プール】&#10;有形固定資産減価償却率"/>
        <xdr:cNvSpPr txBox="1"/>
      </xdr:nvSpPr>
      <xdr:spPr>
        <a:xfrm>
          <a:off x="2705744" y="102122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52631</xdr:rowOff>
    </xdr:from>
    <xdr:ext cx="405111" cy="259045"/>
    <xdr:sp macro="" textlink="">
      <xdr:nvSpPr>
        <xdr:cNvPr id="187" name="n_3aveValue【体育館・プール】&#10;有形固定資産減価償却率"/>
        <xdr:cNvSpPr txBox="1"/>
      </xdr:nvSpPr>
      <xdr:spPr>
        <a:xfrm>
          <a:off x="1816744" y="101681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33037</xdr:rowOff>
    </xdr:from>
    <xdr:ext cx="405111" cy="259045"/>
    <xdr:sp macro="" textlink="">
      <xdr:nvSpPr>
        <xdr:cNvPr id="188" name="n_4aveValue【体育館・プール】&#10;有形固定資産減価償却率"/>
        <xdr:cNvSpPr txBox="1"/>
      </xdr:nvSpPr>
      <xdr:spPr>
        <a:xfrm>
          <a:off x="927744" y="10148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72951</xdr:rowOff>
    </xdr:from>
    <xdr:ext cx="405111" cy="259045"/>
    <xdr:sp macro="" textlink="">
      <xdr:nvSpPr>
        <xdr:cNvPr id="189" name="n_1mainValue【体育館・プール】&#10;有形固定資産減価償却率"/>
        <xdr:cNvSpPr txBox="1"/>
      </xdr:nvSpPr>
      <xdr:spPr>
        <a:xfrm>
          <a:off x="3582044" y="107028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33762</xdr:rowOff>
    </xdr:from>
    <xdr:ext cx="405111" cy="259045"/>
    <xdr:sp macro="" textlink="">
      <xdr:nvSpPr>
        <xdr:cNvPr id="190" name="n_2mainValue【体育館・プール】&#10;有形固定資産減価償却率"/>
        <xdr:cNvSpPr txBox="1"/>
      </xdr:nvSpPr>
      <xdr:spPr>
        <a:xfrm>
          <a:off x="2705744" y="10663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170923</xdr:rowOff>
    </xdr:from>
    <xdr:ext cx="405111" cy="259045"/>
    <xdr:sp macro="" textlink="">
      <xdr:nvSpPr>
        <xdr:cNvPr id="191" name="n_3mainValue【体育館・プール】&#10;有形固定資産減価償却率"/>
        <xdr:cNvSpPr txBox="1"/>
      </xdr:nvSpPr>
      <xdr:spPr>
        <a:xfrm>
          <a:off x="1816744" y="106293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131734</xdr:rowOff>
    </xdr:from>
    <xdr:ext cx="405111" cy="259045"/>
    <xdr:sp macro="" textlink="">
      <xdr:nvSpPr>
        <xdr:cNvPr id="192" name="n_4mainValue【体育館・プール】&#10;有形固定資産減価償却率"/>
        <xdr:cNvSpPr txBox="1"/>
      </xdr:nvSpPr>
      <xdr:spPr>
        <a:xfrm>
          <a:off x="927744" y="105901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3" name="正方形/長方形 192"/>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4" name="正方形/長方形 193"/>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5" name="正方形/長方形 194"/>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6" name="正方形/長方形 195"/>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7" name="正方形/長方形 196"/>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8" name="正方形/長方形 197"/>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9" name="正方形/長方形 198"/>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0" name="正方形/長方形 199"/>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1" name="テキスト ボックス 200"/>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2" name="直線コネクタ 201"/>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03" name="直線コネクタ 202"/>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204" name="テキスト ボックス 203"/>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05" name="直線コネクタ 204"/>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206" name="テキスト ボックス 205"/>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07" name="直線コネクタ 206"/>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208" name="テキスト ボックス 207"/>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09" name="直線コネクタ 208"/>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210" name="テキスト ボックス 209"/>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11" name="直線コネクタ 210"/>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212" name="テキスト ボックス 211"/>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13" name="直線コネクタ 212"/>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214" name="テキスト ボックス 213"/>
        <xdr:cNvSpPr txBox="1"/>
      </xdr:nvSpPr>
      <xdr:spPr>
        <a:xfrm>
          <a:off x="6136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5" name="直線コネクタ 214"/>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16" name="テキスト ボックス 215"/>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7"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142059</xdr:rowOff>
    </xdr:from>
    <xdr:to>
      <xdr:col>54</xdr:col>
      <xdr:colOff>189865</xdr:colOff>
      <xdr:row>64</xdr:row>
      <xdr:rowOff>108857</xdr:rowOff>
    </xdr:to>
    <xdr:cxnSp macro="">
      <xdr:nvCxnSpPr>
        <xdr:cNvPr id="218" name="直線コネクタ 217"/>
        <xdr:cNvCxnSpPr/>
      </xdr:nvCxnSpPr>
      <xdr:spPr>
        <a:xfrm flipV="1">
          <a:off x="10476865" y="9571809"/>
          <a:ext cx="0" cy="15098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112684</xdr:rowOff>
    </xdr:from>
    <xdr:ext cx="469744" cy="259045"/>
    <xdr:sp macro="" textlink="">
      <xdr:nvSpPr>
        <xdr:cNvPr id="219" name="【体育館・プール】&#10;一人当たり面積最小値テキスト"/>
        <xdr:cNvSpPr txBox="1"/>
      </xdr:nvSpPr>
      <xdr:spPr>
        <a:xfrm>
          <a:off x="10515600" y="11085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108857</xdr:rowOff>
    </xdr:from>
    <xdr:to>
      <xdr:col>55</xdr:col>
      <xdr:colOff>88900</xdr:colOff>
      <xdr:row>64</xdr:row>
      <xdr:rowOff>108857</xdr:rowOff>
    </xdr:to>
    <xdr:cxnSp macro="">
      <xdr:nvCxnSpPr>
        <xdr:cNvPr id="220" name="直線コネクタ 219"/>
        <xdr:cNvCxnSpPr/>
      </xdr:nvCxnSpPr>
      <xdr:spPr>
        <a:xfrm>
          <a:off x="10388600" y="11081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88736</xdr:rowOff>
    </xdr:from>
    <xdr:ext cx="469744" cy="259045"/>
    <xdr:sp macro="" textlink="">
      <xdr:nvSpPr>
        <xdr:cNvPr id="221" name="【体育館・プール】&#10;一人当たり面積最大値テキスト"/>
        <xdr:cNvSpPr txBox="1"/>
      </xdr:nvSpPr>
      <xdr:spPr>
        <a:xfrm>
          <a:off x="10515600" y="93470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142059</xdr:rowOff>
    </xdr:from>
    <xdr:to>
      <xdr:col>55</xdr:col>
      <xdr:colOff>88900</xdr:colOff>
      <xdr:row>55</xdr:row>
      <xdr:rowOff>142059</xdr:rowOff>
    </xdr:to>
    <xdr:cxnSp macro="">
      <xdr:nvCxnSpPr>
        <xdr:cNvPr id="222" name="直線コネクタ 221"/>
        <xdr:cNvCxnSpPr/>
      </xdr:nvCxnSpPr>
      <xdr:spPr>
        <a:xfrm>
          <a:off x="10388600" y="95718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13443</xdr:rowOff>
    </xdr:from>
    <xdr:ext cx="469744" cy="259045"/>
    <xdr:sp macro="" textlink="">
      <xdr:nvSpPr>
        <xdr:cNvPr id="223" name="【体育館・プール】&#10;一人当たり面積平均値テキスト"/>
        <xdr:cNvSpPr txBox="1"/>
      </xdr:nvSpPr>
      <xdr:spPr>
        <a:xfrm>
          <a:off x="10515600" y="1047189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162016</xdr:rowOff>
    </xdr:from>
    <xdr:to>
      <xdr:col>55</xdr:col>
      <xdr:colOff>50800</xdr:colOff>
      <xdr:row>62</xdr:row>
      <xdr:rowOff>92166</xdr:rowOff>
    </xdr:to>
    <xdr:sp macro="" textlink="">
      <xdr:nvSpPr>
        <xdr:cNvPr id="224" name="フローチャート: 判断 223"/>
        <xdr:cNvSpPr/>
      </xdr:nvSpPr>
      <xdr:spPr>
        <a:xfrm>
          <a:off x="10426700" y="10620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71665</xdr:rowOff>
    </xdr:from>
    <xdr:to>
      <xdr:col>50</xdr:col>
      <xdr:colOff>165100</xdr:colOff>
      <xdr:row>64</xdr:row>
      <xdr:rowOff>1815</xdr:rowOff>
    </xdr:to>
    <xdr:sp macro="" textlink="">
      <xdr:nvSpPr>
        <xdr:cNvPr id="225" name="フローチャート: 判断 224"/>
        <xdr:cNvSpPr/>
      </xdr:nvSpPr>
      <xdr:spPr>
        <a:xfrm>
          <a:off x="9588500" y="10873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67310</xdr:rowOff>
    </xdr:from>
    <xdr:to>
      <xdr:col>46</xdr:col>
      <xdr:colOff>38100</xdr:colOff>
      <xdr:row>63</xdr:row>
      <xdr:rowOff>168910</xdr:rowOff>
    </xdr:to>
    <xdr:sp macro="" textlink="">
      <xdr:nvSpPr>
        <xdr:cNvPr id="226" name="フローチャート: 判断 225"/>
        <xdr:cNvSpPr/>
      </xdr:nvSpPr>
      <xdr:spPr>
        <a:xfrm>
          <a:off x="8699500" y="10868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73841</xdr:rowOff>
    </xdr:from>
    <xdr:to>
      <xdr:col>41</xdr:col>
      <xdr:colOff>101600</xdr:colOff>
      <xdr:row>64</xdr:row>
      <xdr:rowOff>3991</xdr:rowOff>
    </xdr:to>
    <xdr:sp macro="" textlink="">
      <xdr:nvSpPr>
        <xdr:cNvPr id="227" name="フローチャート: 判断 226"/>
        <xdr:cNvSpPr/>
      </xdr:nvSpPr>
      <xdr:spPr>
        <a:xfrm>
          <a:off x="7810500" y="10875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66222</xdr:rowOff>
    </xdr:from>
    <xdr:to>
      <xdr:col>36</xdr:col>
      <xdr:colOff>165100</xdr:colOff>
      <xdr:row>63</xdr:row>
      <xdr:rowOff>167822</xdr:rowOff>
    </xdr:to>
    <xdr:sp macro="" textlink="">
      <xdr:nvSpPr>
        <xdr:cNvPr id="228" name="フローチャート: 判断 227"/>
        <xdr:cNvSpPr/>
      </xdr:nvSpPr>
      <xdr:spPr>
        <a:xfrm>
          <a:off x="6921500" y="10867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9" name="テキスト ボックス 228"/>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0" name="テキスト ボックス 229"/>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1" name="テキスト ボックス 230"/>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2" name="テキスト ボックス 231"/>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3" name="テキスト ボックス 232"/>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63500</xdr:rowOff>
    </xdr:from>
    <xdr:to>
      <xdr:col>55</xdr:col>
      <xdr:colOff>50800</xdr:colOff>
      <xdr:row>62</xdr:row>
      <xdr:rowOff>165100</xdr:rowOff>
    </xdr:to>
    <xdr:sp macro="" textlink="">
      <xdr:nvSpPr>
        <xdr:cNvPr id="234" name="楕円 233"/>
        <xdr:cNvSpPr/>
      </xdr:nvSpPr>
      <xdr:spPr>
        <a:xfrm>
          <a:off x="10426700" y="1069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41927</xdr:rowOff>
    </xdr:from>
    <xdr:ext cx="469744" cy="259045"/>
    <xdr:sp macro="" textlink="">
      <xdr:nvSpPr>
        <xdr:cNvPr id="235" name="【体育館・プール】&#10;一人当たり面積該当値テキスト"/>
        <xdr:cNvSpPr txBox="1"/>
      </xdr:nvSpPr>
      <xdr:spPr>
        <a:xfrm>
          <a:off x="10515600" y="1067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70031</xdr:rowOff>
    </xdr:from>
    <xdr:to>
      <xdr:col>50</xdr:col>
      <xdr:colOff>165100</xdr:colOff>
      <xdr:row>63</xdr:row>
      <xdr:rowOff>181</xdr:rowOff>
    </xdr:to>
    <xdr:sp macro="" textlink="">
      <xdr:nvSpPr>
        <xdr:cNvPr id="236" name="楕円 235"/>
        <xdr:cNvSpPr/>
      </xdr:nvSpPr>
      <xdr:spPr>
        <a:xfrm>
          <a:off x="9588500" y="10699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114300</xdr:rowOff>
    </xdr:from>
    <xdr:to>
      <xdr:col>55</xdr:col>
      <xdr:colOff>0</xdr:colOff>
      <xdr:row>62</xdr:row>
      <xdr:rowOff>120831</xdr:rowOff>
    </xdr:to>
    <xdr:cxnSp macro="">
      <xdr:nvCxnSpPr>
        <xdr:cNvPr id="237" name="直線コネクタ 236"/>
        <xdr:cNvCxnSpPr/>
      </xdr:nvCxnSpPr>
      <xdr:spPr>
        <a:xfrm flipV="1">
          <a:off x="9639300" y="10744200"/>
          <a:ext cx="8382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74385</xdr:rowOff>
    </xdr:from>
    <xdr:to>
      <xdr:col>46</xdr:col>
      <xdr:colOff>38100</xdr:colOff>
      <xdr:row>63</xdr:row>
      <xdr:rowOff>4535</xdr:rowOff>
    </xdr:to>
    <xdr:sp macro="" textlink="">
      <xdr:nvSpPr>
        <xdr:cNvPr id="238" name="楕円 237"/>
        <xdr:cNvSpPr/>
      </xdr:nvSpPr>
      <xdr:spPr>
        <a:xfrm>
          <a:off x="8699500" y="10704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120831</xdr:rowOff>
    </xdr:from>
    <xdr:to>
      <xdr:col>50</xdr:col>
      <xdr:colOff>114300</xdr:colOff>
      <xdr:row>62</xdr:row>
      <xdr:rowOff>125185</xdr:rowOff>
    </xdr:to>
    <xdr:cxnSp macro="">
      <xdr:nvCxnSpPr>
        <xdr:cNvPr id="239" name="直線コネクタ 238"/>
        <xdr:cNvCxnSpPr/>
      </xdr:nvCxnSpPr>
      <xdr:spPr>
        <a:xfrm flipV="1">
          <a:off x="8750300" y="10750731"/>
          <a:ext cx="889000" cy="4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78740</xdr:rowOff>
    </xdr:from>
    <xdr:to>
      <xdr:col>41</xdr:col>
      <xdr:colOff>101600</xdr:colOff>
      <xdr:row>63</xdr:row>
      <xdr:rowOff>8890</xdr:rowOff>
    </xdr:to>
    <xdr:sp macro="" textlink="">
      <xdr:nvSpPr>
        <xdr:cNvPr id="240" name="楕円 239"/>
        <xdr:cNvSpPr/>
      </xdr:nvSpPr>
      <xdr:spPr>
        <a:xfrm>
          <a:off x="7810500" y="10708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125185</xdr:rowOff>
    </xdr:from>
    <xdr:to>
      <xdr:col>45</xdr:col>
      <xdr:colOff>177800</xdr:colOff>
      <xdr:row>62</xdr:row>
      <xdr:rowOff>129540</xdr:rowOff>
    </xdr:to>
    <xdr:cxnSp macro="">
      <xdr:nvCxnSpPr>
        <xdr:cNvPr id="241" name="直線コネクタ 240"/>
        <xdr:cNvCxnSpPr/>
      </xdr:nvCxnSpPr>
      <xdr:spPr>
        <a:xfrm flipV="1">
          <a:off x="7861300" y="10755085"/>
          <a:ext cx="889000" cy="4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82006</xdr:rowOff>
    </xdr:from>
    <xdr:to>
      <xdr:col>36</xdr:col>
      <xdr:colOff>165100</xdr:colOff>
      <xdr:row>63</xdr:row>
      <xdr:rowOff>12156</xdr:rowOff>
    </xdr:to>
    <xdr:sp macro="" textlink="">
      <xdr:nvSpPr>
        <xdr:cNvPr id="242" name="楕円 241"/>
        <xdr:cNvSpPr/>
      </xdr:nvSpPr>
      <xdr:spPr>
        <a:xfrm>
          <a:off x="6921500" y="10711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129540</xdr:rowOff>
    </xdr:from>
    <xdr:to>
      <xdr:col>41</xdr:col>
      <xdr:colOff>50800</xdr:colOff>
      <xdr:row>62</xdr:row>
      <xdr:rowOff>132806</xdr:rowOff>
    </xdr:to>
    <xdr:cxnSp macro="">
      <xdr:nvCxnSpPr>
        <xdr:cNvPr id="243" name="直線コネクタ 242"/>
        <xdr:cNvCxnSpPr/>
      </xdr:nvCxnSpPr>
      <xdr:spPr>
        <a:xfrm flipV="1">
          <a:off x="6972300" y="10759440"/>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63</xdr:row>
      <xdr:rowOff>164392</xdr:rowOff>
    </xdr:from>
    <xdr:ext cx="469744" cy="259045"/>
    <xdr:sp macro="" textlink="">
      <xdr:nvSpPr>
        <xdr:cNvPr id="244" name="n_1aveValue【体育館・プール】&#10;一人当たり面積"/>
        <xdr:cNvSpPr txBox="1"/>
      </xdr:nvSpPr>
      <xdr:spPr>
        <a:xfrm>
          <a:off x="9391727" y="10965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160037</xdr:rowOff>
    </xdr:from>
    <xdr:ext cx="469744" cy="259045"/>
    <xdr:sp macro="" textlink="">
      <xdr:nvSpPr>
        <xdr:cNvPr id="245" name="n_2aveValue【体育館・プール】&#10;一人当たり面積"/>
        <xdr:cNvSpPr txBox="1"/>
      </xdr:nvSpPr>
      <xdr:spPr>
        <a:xfrm>
          <a:off x="8515427" y="10961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166568</xdr:rowOff>
    </xdr:from>
    <xdr:ext cx="469744" cy="259045"/>
    <xdr:sp macro="" textlink="">
      <xdr:nvSpPr>
        <xdr:cNvPr id="246" name="n_3aveValue【体育館・プール】&#10;一人当たり面積"/>
        <xdr:cNvSpPr txBox="1"/>
      </xdr:nvSpPr>
      <xdr:spPr>
        <a:xfrm>
          <a:off x="7626427" y="109679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158949</xdr:rowOff>
    </xdr:from>
    <xdr:ext cx="469744" cy="259045"/>
    <xdr:sp macro="" textlink="">
      <xdr:nvSpPr>
        <xdr:cNvPr id="247" name="n_4aveValue【体育館・プール】&#10;一人当たり面積"/>
        <xdr:cNvSpPr txBox="1"/>
      </xdr:nvSpPr>
      <xdr:spPr>
        <a:xfrm>
          <a:off x="6737427" y="109602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61</xdr:row>
      <xdr:rowOff>16708</xdr:rowOff>
    </xdr:from>
    <xdr:ext cx="469744" cy="259045"/>
    <xdr:sp macro="" textlink="">
      <xdr:nvSpPr>
        <xdr:cNvPr id="248" name="n_1mainValue【体育館・プール】&#10;一人当たり面積"/>
        <xdr:cNvSpPr txBox="1"/>
      </xdr:nvSpPr>
      <xdr:spPr>
        <a:xfrm>
          <a:off x="9391727" y="104751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21062</xdr:rowOff>
    </xdr:from>
    <xdr:ext cx="469744" cy="259045"/>
    <xdr:sp macro="" textlink="">
      <xdr:nvSpPr>
        <xdr:cNvPr id="249" name="n_2mainValue【体育館・プール】&#10;一人当たり面積"/>
        <xdr:cNvSpPr txBox="1"/>
      </xdr:nvSpPr>
      <xdr:spPr>
        <a:xfrm>
          <a:off x="8515427" y="104795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25417</xdr:rowOff>
    </xdr:from>
    <xdr:ext cx="469744" cy="259045"/>
    <xdr:sp macro="" textlink="">
      <xdr:nvSpPr>
        <xdr:cNvPr id="250" name="n_3mainValue【体育館・プール】&#10;一人当たり面積"/>
        <xdr:cNvSpPr txBox="1"/>
      </xdr:nvSpPr>
      <xdr:spPr>
        <a:xfrm>
          <a:off x="7626427" y="10483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28683</xdr:rowOff>
    </xdr:from>
    <xdr:ext cx="469744" cy="259045"/>
    <xdr:sp macro="" textlink="">
      <xdr:nvSpPr>
        <xdr:cNvPr id="251" name="n_4mainValue【体育館・プール】&#10;一人当たり面積"/>
        <xdr:cNvSpPr txBox="1"/>
      </xdr:nvSpPr>
      <xdr:spPr>
        <a:xfrm>
          <a:off x="6737427" y="104871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2" name="正方形/長方形 251"/>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53" name="正方形/長方形 252"/>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54" name="正方形/長方形 253"/>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55" name="正方形/長方形 254"/>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56" name="正方形/長方形 255"/>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57" name="正方形/長方形 256"/>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58" name="正方形/長方形 257"/>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59" name="正方形/長方形 258"/>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260" name="正方形/長方形 259"/>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61" name="正方形/長方形 260"/>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62" name="正方形/長方形 261"/>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63" name="正方形/長方形 262"/>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64" name="正方形/長方形 263"/>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65" name="正方形/長方形 264"/>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66" name="正方形/長方形 265"/>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67" name="正方形/長方形 266"/>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268" name="正方形/長方形 267"/>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69" name="正方形/長方形 268"/>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70" name="正方形/長方形 269"/>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71" name="正方形/長方形 270"/>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72" name="正方形/長方形 271"/>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73" name="正方形/長方形 272"/>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74" name="正方形/長方形 273"/>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75" name="正方形/長方形 274"/>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76" name="正方形/長方形 275"/>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77" name="正方形/長方形 276"/>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78" name="正方形/長方形 277"/>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79" name="正方形/長方形 278"/>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80" name="正方形/長方形 279"/>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81" name="正方形/長方形 280"/>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82" name="正方形/長方形 281"/>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83" name="正方形/長方形 282"/>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84" name="正方形/長方形 283"/>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85" name="正方形/長方形 284"/>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86" name="正方形/長方形 285"/>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87" name="正方形/長方形 286"/>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88" name="正方形/長方形 287"/>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289" name="正方形/長方形 288"/>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290" name="正方形/長方形 289"/>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291" name="正方形/長方形 290"/>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292" name="テキスト ボックス 291"/>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293" name="直線コネクタ 292"/>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294" name="テキスト ボックス 293"/>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295" name="直線コネクタ 294"/>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296" name="テキスト ボックス 295"/>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297" name="直線コネクタ 296"/>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298" name="テキスト ボックス 297"/>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299" name="直線コネクタ 298"/>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00" name="テキスト ボックス 299"/>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01" name="直線コネクタ 300"/>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02" name="テキスト ボックス 301"/>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03" name="直線コネクタ 302"/>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304" name="テキスト ボックス 303"/>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05" name="直線コネクタ 304"/>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306" name="テキスト ボックス 305"/>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07"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22860</xdr:rowOff>
    </xdr:from>
    <xdr:to>
      <xdr:col>85</xdr:col>
      <xdr:colOff>126364</xdr:colOff>
      <xdr:row>41</xdr:row>
      <xdr:rowOff>24765</xdr:rowOff>
    </xdr:to>
    <xdr:cxnSp macro="">
      <xdr:nvCxnSpPr>
        <xdr:cNvPr id="308" name="直線コネクタ 307"/>
        <xdr:cNvCxnSpPr/>
      </xdr:nvCxnSpPr>
      <xdr:spPr>
        <a:xfrm flipV="1">
          <a:off x="16318864" y="5852160"/>
          <a:ext cx="0" cy="12020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28592</xdr:rowOff>
    </xdr:from>
    <xdr:ext cx="405111" cy="259045"/>
    <xdr:sp macro="" textlink="">
      <xdr:nvSpPr>
        <xdr:cNvPr id="309" name="【一般廃棄物処理施設】&#10;有形固定資産減価償却率最小値テキスト"/>
        <xdr:cNvSpPr txBox="1"/>
      </xdr:nvSpPr>
      <xdr:spPr>
        <a:xfrm>
          <a:off x="16357600" y="70580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24765</xdr:rowOff>
    </xdr:from>
    <xdr:to>
      <xdr:col>86</xdr:col>
      <xdr:colOff>25400</xdr:colOff>
      <xdr:row>41</xdr:row>
      <xdr:rowOff>24765</xdr:rowOff>
    </xdr:to>
    <xdr:cxnSp macro="">
      <xdr:nvCxnSpPr>
        <xdr:cNvPr id="310" name="直線コネクタ 309"/>
        <xdr:cNvCxnSpPr/>
      </xdr:nvCxnSpPr>
      <xdr:spPr>
        <a:xfrm>
          <a:off x="16230600" y="7054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140987</xdr:rowOff>
    </xdr:from>
    <xdr:ext cx="405111" cy="259045"/>
    <xdr:sp macro="" textlink="">
      <xdr:nvSpPr>
        <xdr:cNvPr id="311" name="【一般廃棄物処理施設】&#10;有形固定資産減価償却率最大値テキスト"/>
        <xdr:cNvSpPr txBox="1"/>
      </xdr:nvSpPr>
      <xdr:spPr>
        <a:xfrm>
          <a:off x="16357600" y="5627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22860</xdr:rowOff>
    </xdr:from>
    <xdr:to>
      <xdr:col>86</xdr:col>
      <xdr:colOff>25400</xdr:colOff>
      <xdr:row>34</xdr:row>
      <xdr:rowOff>22860</xdr:rowOff>
    </xdr:to>
    <xdr:cxnSp macro="">
      <xdr:nvCxnSpPr>
        <xdr:cNvPr id="312" name="直線コネクタ 311"/>
        <xdr:cNvCxnSpPr/>
      </xdr:nvCxnSpPr>
      <xdr:spPr>
        <a:xfrm>
          <a:off x="16230600" y="5852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118127</xdr:rowOff>
    </xdr:from>
    <xdr:ext cx="405111" cy="259045"/>
    <xdr:sp macro="" textlink="">
      <xdr:nvSpPr>
        <xdr:cNvPr id="313" name="【一般廃棄物処理施設】&#10;有形固定資産減価償却率平均値テキスト"/>
        <xdr:cNvSpPr txBox="1"/>
      </xdr:nvSpPr>
      <xdr:spPr>
        <a:xfrm>
          <a:off x="16357600" y="64617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139700</xdr:rowOff>
    </xdr:from>
    <xdr:to>
      <xdr:col>85</xdr:col>
      <xdr:colOff>177800</xdr:colOff>
      <xdr:row>38</xdr:row>
      <xdr:rowOff>69850</xdr:rowOff>
    </xdr:to>
    <xdr:sp macro="" textlink="">
      <xdr:nvSpPr>
        <xdr:cNvPr id="314" name="フローチャート: 判断 313"/>
        <xdr:cNvSpPr/>
      </xdr:nvSpPr>
      <xdr:spPr>
        <a:xfrm>
          <a:off x="16268700" y="648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122555</xdr:rowOff>
    </xdr:from>
    <xdr:to>
      <xdr:col>81</xdr:col>
      <xdr:colOff>101600</xdr:colOff>
      <xdr:row>38</xdr:row>
      <xdr:rowOff>52705</xdr:rowOff>
    </xdr:to>
    <xdr:sp macro="" textlink="">
      <xdr:nvSpPr>
        <xdr:cNvPr id="315" name="フローチャート: 判断 314"/>
        <xdr:cNvSpPr/>
      </xdr:nvSpPr>
      <xdr:spPr>
        <a:xfrm>
          <a:off x="15430500" y="6466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113030</xdr:rowOff>
    </xdr:from>
    <xdr:to>
      <xdr:col>76</xdr:col>
      <xdr:colOff>165100</xdr:colOff>
      <xdr:row>38</xdr:row>
      <xdr:rowOff>43180</xdr:rowOff>
    </xdr:to>
    <xdr:sp macro="" textlink="">
      <xdr:nvSpPr>
        <xdr:cNvPr id="316" name="フローチャート: 判断 315"/>
        <xdr:cNvSpPr/>
      </xdr:nvSpPr>
      <xdr:spPr>
        <a:xfrm>
          <a:off x="14541500" y="645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88265</xdr:rowOff>
    </xdr:from>
    <xdr:to>
      <xdr:col>72</xdr:col>
      <xdr:colOff>38100</xdr:colOff>
      <xdr:row>38</xdr:row>
      <xdr:rowOff>18415</xdr:rowOff>
    </xdr:to>
    <xdr:sp macro="" textlink="">
      <xdr:nvSpPr>
        <xdr:cNvPr id="317" name="フローチャート: 判断 316"/>
        <xdr:cNvSpPr/>
      </xdr:nvSpPr>
      <xdr:spPr>
        <a:xfrm>
          <a:off x="13652500" y="643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107315</xdr:rowOff>
    </xdr:from>
    <xdr:to>
      <xdr:col>67</xdr:col>
      <xdr:colOff>101600</xdr:colOff>
      <xdr:row>38</xdr:row>
      <xdr:rowOff>37465</xdr:rowOff>
    </xdr:to>
    <xdr:sp macro="" textlink="">
      <xdr:nvSpPr>
        <xdr:cNvPr id="318" name="フローチャート: 判断 317"/>
        <xdr:cNvSpPr/>
      </xdr:nvSpPr>
      <xdr:spPr>
        <a:xfrm>
          <a:off x="12763500" y="645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19" name="テキスト ボックス 318"/>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20" name="テキスト ボックス 319"/>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21" name="テキスト ボックス 320"/>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22" name="テキスト ボックス 321"/>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23" name="テキスト ボックス 322"/>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124460</xdr:rowOff>
    </xdr:from>
    <xdr:to>
      <xdr:col>85</xdr:col>
      <xdr:colOff>177800</xdr:colOff>
      <xdr:row>36</xdr:row>
      <xdr:rowOff>54610</xdr:rowOff>
    </xdr:to>
    <xdr:sp macro="" textlink="">
      <xdr:nvSpPr>
        <xdr:cNvPr id="324" name="楕円 323"/>
        <xdr:cNvSpPr/>
      </xdr:nvSpPr>
      <xdr:spPr>
        <a:xfrm>
          <a:off x="16268700" y="6125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34</xdr:row>
      <xdr:rowOff>147337</xdr:rowOff>
    </xdr:from>
    <xdr:ext cx="405111" cy="259045"/>
    <xdr:sp macro="" textlink="">
      <xdr:nvSpPr>
        <xdr:cNvPr id="325" name="【一般廃棄物処理施設】&#10;有形固定資産減価償却率該当値テキスト"/>
        <xdr:cNvSpPr txBox="1"/>
      </xdr:nvSpPr>
      <xdr:spPr>
        <a:xfrm>
          <a:off x="16357600" y="5976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53975</xdr:rowOff>
    </xdr:from>
    <xdr:to>
      <xdr:col>81</xdr:col>
      <xdr:colOff>101600</xdr:colOff>
      <xdr:row>35</xdr:row>
      <xdr:rowOff>155575</xdr:rowOff>
    </xdr:to>
    <xdr:sp macro="" textlink="">
      <xdr:nvSpPr>
        <xdr:cNvPr id="326" name="楕円 325"/>
        <xdr:cNvSpPr/>
      </xdr:nvSpPr>
      <xdr:spPr>
        <a:xfrm>
          <a:off x="15430500" y="6054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35</xdr:row>
      <xdr:rowOff>104775</xdr:rowOff>
    </xdr:from>
    <xdr:to>
      <xdr:col>85</xdr:col>
      <xdr:colOff>127000</xdr:colOff>
      <xdr:row>36</xdr:row>
      <xdr:rowOff>3810</xdr:rowOff>
    </xdr:to>
    <xdr:cxnSp macro="">
      <xdr:nvCxnSpPr>
        <xdr:cNvPr id="327" name="直線コネクタ 326"/>
        <xdr:cNvCxnSpPr/>
      </xdr:nvCxnSpPr>
      <xdr:spPr>
        <a:xfrm>
          <a:off x="15481300" y="6105525"/>
          <a:ext cx="838200" cy="70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147320</xdr:rowOff>
    </xdr:from>
    <xdr:to>
      <xdr:col>76</xdr:col>
      <xdr:colOff>165100</xdr:colOff>
      <xdr:row>35</xdr:row>
      <xdr:rowOff>77470</xdr:rowOff>
    </xdr:to>
    <xdr:sp macro="" textlink="">
      <xdr:nvSpPr>
        <xdr:cNvPr id="328" name="楕円 327"/>
        <xdr:cNvSpPr/>
      </xdr:nvSpPr>
      <xdr:spPr>
        <a:xfrm>
          <a:off x="14541500" y="5976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26670</xdr:rowOff>
    </xdr:from>
    <xdr:to>
      <xdr:col>81</xdr:col>
      <xdr:colOff>50800</xdr:colOff>
      <xdr:row>35</xdr:row>
      <xdr:rowOff>104775</xdr:rowOff>
    </xdr:to>
    <xdr:cxnSp macro="">
      <xdr:nvCxnSpPr>
        <xdr:cNvPr id="329" name="直線コネクタ 328"/>
        <xdr:cNvCxnSpPr/>
      </xdr:nvCxnSpPr>
      <xdr:spPr>
        <a:xfrm>
          <a:off x="14592300" y="6027420"/>
          <a:ext cx="889000" cy="78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34</xdr:row>
      <xdr:rowOff>90170</xdr:rowOff>
    </xdr:from>
    <xdr:to>
      <xdr:col>72</xdr:col>
      <xdr:colOff>38100</xdr:colOff>
      <xdr:row>35</xdr:row>
      <xdr:rowOff>20320</xdr:rowOff>
    </xdr:to>
    <xdr:sp macro="" textlink="">
      <xdr:nvSpPr>
        <xdr:cNvPr id="330" name="楕円 329"/>
        <xdr:cNvSpPr/>
      </xdr:nvSpPr>
      <xdr:spPr>
        <a:xfrm>
          <a:off x="13652500" y="5919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34</xdr:row>
      <xdr:rowOff>140970</xdr:rowOff>
    </xdr:from>
    <xdr:to>
      <xdr:col>76</xdr:col>
      <xdr:colOff>114300</xdr:colOff>
      <xdr:row>35</xdr:row>
      <xdr:rowOff>26670</xdr:rowOff>
    </xdr:to>
    <xdr:cxnSp macro="">
      <xdr:nvCxnSpPr>
        <xdr:cNvPr id="331" name="直線コネクタ 330"/>
        <xdr:cNvCxnSpPr/>
      </xdr:nvCxnSpPr>
      <xdr:spPr>
        <a:xfrm>
          <a:off x="13703300" y="597027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35</xdr:row>
      <xdr:rowOff>33020</xdr:rowOff>
    </xdr:from>
    <xdr:to>
      <xdr:col>67</xdr:col>
      <xdr:colOff>101600</xdr:colOff>
      <xdr:row>35</xdr:row>
      <xdr:rowOff>134620</xdr:rowOff>
    </xdr:to>
    <xdr:sp macro="" textlink="">
      <xdr:nvSpPr>
        <xdr:cNvPr id="332" name="楕円 331"/>
        <xdr:cNvSpPr/>
      </xdr:nvSpPr>
      <xdr:spPr>
        <a:xfrm>
          <a:off x="12763500" y="6033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34</xdr:row>
      <xdr:rowOff>140970</xdr:rowOff>
    </xdr:from>
    <xdr:to>
      <xdr:col>71</xdr:col>
      <xdr:colOff>177800</xdr:colOff>
      <xdr:row>35</xdr:row>
      <xdr:rowOff>83820</xdr:rowOff>
    </xdr:to>
    <xdr:cxnSp macro="">
      <xdr:nvCxnSpPr>
        <xdr:cNvPr id="333" name="直線コネクタ 332"/>
        <xdr:cNvCxnSpPr/>
      </xdr:nvCxnSpPr>
      <xdr:spPr>
        <a:xfrm flipV="1">
          <a:off x="12814300" y="597027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43832</xdr:rowOff>
    </xdr:from>
    <xdr:ext cx="405111" cy="259045"/>
    <xdr:sp macro="" textlink="">
      <xdr:nvSpPr>
        <xdr:cNvPr id="334" name="n_1aveValue【一般廃棄物処理施設】&#10;有形固定資産減価償却率"/>
        <xdr:cNvSpPr txBox="1"/>
      </xdr:nvSpPr>
      <xdr:spPr>
        <a:xfrm>
          <a:off x="15266044" y="6558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34307</xdr:rowOff>
    </xdr:from>
    <xdr:ext cx="405111" cy="259045"/>
    <xdr:sp macro="" textlink="">
      <xdr:nvSpPr>
        <xdr:cNvPr id="335" name="n_2aveValue【一般廃棄物処理施設】&#10;有形固定資産減価償却率"/>
        <xdr:cNvSpPr txBox="1"/>
      </xdr:nvSpPr>
      <xdr:spPr>
        <a:xfrm>
          <a:off x="14389744" y="6549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9542</xdr:rowOff>
    </xdr:from>
    <xdr:ext cx="405111" cy="259045"/>
    <xdr:sp macro="" textlink="">
      <xdr:nvSpPr>
        <xdr:cNvPr id="336" name="n_3aveValue【一般廃棄物処理施設】&#10;有形固定資産減価償却率"/>
        <xdr:cNvSpPr txBox="1"/>
      </xdr:nvSpPr>
      <xdr:spPr>
        <a:xfrm>
          <a:off x="13500744" y="6524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28592</xdr:rowOff>
    </xdr:from>
    <xdr:ext cx="405111" cy="259045"/>
    <xdr:sp macro="" textlink="">
      <xdr:nvSpPr>
        <xdr:cNvPr id="337" name="n_4aveValue【一般廃棄物処理施設】&#10;有形固定資産減価償却率"/>
        <xdr:cNvSpPr txBox="1"/>
      </xdr:nvSpPr>
      <xdr:spPr>
        <a:xfrm>
          <a:off x="12611744" y="6543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34</xdr:row>
      <xdr:rowOff>652</xdr:rowOff>
    </xdr:from>
    <xdr:ext cx="405111" cy="259045"/>
    <xdr:sp macro="" textlink="">
      <xdr:nvSpPr>
        <xdr:cNvPr id="338" name="n_1mainValue【一般廃棄物処理施設】&#10;有形固定資産減価償却率"/>
        <xdr:cNvSpPr txBox="1"/>
      </xdr:nvSpPr>
      <xdr:spPr>
        <a:xfrm>
          <a:off x="15266044" y="5829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33</xdr:row>
      <xdr:rowOff>93997</xdr:rowOff>
    </xdr:from>
    <xdr:ext cx="405111" cy="259045"/>
    <xdr:sp macro="" textlink="">
      <xdr:nvSpPr>
        <xdr:cNvPr id="339" name="n_2mainValue【一般廃棄物処理施設】&#10;有形固定資産減価償却率"/>
        <xdr:cNvSpPr txBox="1"/>
      </xdr:nvSpPr>
      <xdr:spPr>
        <a:xfrm>
          <a:off x="14389744" y="5751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33</xdr:row>
      <xdr:rowOff>36847</xdr:rowOff>
    </xdr:from>
    <xdr:ext cx="405111" cy="259045"/>
    <xdr:sp macro="" textlink="">
      <xdr:nvSpPr>
        <xdr:cNvPr id="340" name="n_3mainValue【一般廃棄物処理施設】&#10;有形固定資産減価償却率"/>
        <xdr:cNvSpPr txBox="1"/>
      </xdr:nvSpPr>
      <xdr:spPr>
        <a:xfrm>
          <a:off x="13500744" y="5694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33</xdr:row>
      <xdr:rowOff>151147</xdr:rowOff>
    </xdr:from>
    <xdr:ext cx="405111" cy="259045"/>
    <xdr:sp macro="" textlink="">
      <xdr:nvSpPr>
        <xdr:cNvPr id="341" name="n_4mainValue【一般廃棄物処理施設】&#10;有形固定資産減価償却率"/>
        <xdr:cNvSpPr txBox="1"/>
      </xdr:nvSpPr>
      <xdr:spPr>
        <a:xfrm>
          <a:off x="12611744" y="5808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42" name="正方形/長方形 341"/>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43" name="正方形/長方形 342"/>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44" name="正方形/長方形 343"/>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45" name="正方形/長方形 344"/>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46" name="正方形/長方形 345"/>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47" name="正方形/長方形 346"/>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48" name="正方形/長方形 347"/>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49" name="正方形/長方形 348"/>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50" name="テキスト ボックス 349"/>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51" name="直線コネクタ 350"/>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352" name="直線コネクタ 351"/>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121755</xdr:rowOff>
    </xdr:from>
    <xdr:ext cx="248786" cy="259045"/>
    <xdr:sp macro="" textlink="">
      <xdr:nvSpPr>
        <xdr:cNvPr id="353" name="テキスト ボックス 352"/>
        <xdr:cNvSpPr txBox="1"/>
      </xdr:nvSpPr>
      <xdr:spPr>
        <a:xfrm>
          <a:off x="18039214" y="715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354" name="直線コネクタ 353"/>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138084</xdr:rowOff>
    </xdr:from>
    <xdr:ext cx="595419" cy="259045"/>
    <xdr:sp macro="" textlink="">
      <xdr:nvSpPr>
        <xdr:cNvPr id="355" name="テキスト ボックス 354"/>
        <xdr:cNvSpPr txBox="1"/>
      </xdr:nvSpPr>
      <xdr:spPr>
        <a:xfrm>
          <a:off x="17692581" y="682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356" name="直線コネクタ 355"/>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37</xdr:row>
      <xdr:rowOff>154412</xdr:rowOff>
    </xdr:from>
    <xdr:ext cx="595419" cy="259045"/>
    <xdr:sp macro="" textlink="">
      <xdr:nvSpPr>
        <xdr:cNvPr id="357" name="テキスト ボックス 356"/>
        <xdr:cNvSpPr txBox="1"/>
      </xdr:nvSpPr>
      <xdr:spPr>
        <a:xfrm>
          <a:off x="17692581" y="649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358" name="直線コネクタ 357"/>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170741</xdr:rowOff>
    </xdr:from>
    <xdr:ext cx="595419" cy="259045"/>
    <xdr:sp macro="" textlink="">
      <xdr:nvSpPr>
        <xdr:cNvPr id="359" name="テキスト ボックス 358"/>
        <xdr:cNvSpPr txBox="1"/>
      </xdr:nvSpPr>
      <xdr:spPr>
        <a:xfrm>
          <a:off x="17692581" y="6171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360" name="直線コネクタ 359"/>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15620</xdr:rowOff>
    </xdr:from>
    <xdr:ext cx="595419" cy="259045"/>
    <xdr:sp macro="" textlink="">
      <xdr:nvSpPr>
        <xdr:cNvPr id="361" name="テキスト ボックス 360"/>
        <xdr:cNvSpPr txBox="1"/>
      </xdr:nvSpPr>
      <xdr:spPr>
        <a:xfrm>
          <a:off x="17692581" y="584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362" name="直線コネクタ 361"/>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31949</xdr:rowOff>
    </xdr:from>
    <xdr:ext cx="595419" cy="259045"/>
    <xdr:sp macro="" textlink="">
      <xdr:nvSpPr>
        <xdr:cNvPr id="363" name="テキスト ボックス 362"/>
        <xdr:cNvSpPr txBox="1"/>
      </xdr:nvSpPr>
      <xdr:spPr>
        <a:xfrm>
          <a:off x="17692581" y="551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64" name="直線コネクタ 363"/>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365" name="テキスト ボックス 364"/>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66"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52194</xdr:rowOff>
    </xdr:from>
    <xdr:to>
      <xdr:col>116</xdr:col>
      <xdr:colOff>62864</xdr:colOff>
      <xdr:row>42</xdr:row>
      <xdr:rowOff>84005</xdr:rowOff>
    </xdr:to>
    <xdr:cxnSp macro="">
      <xdr:nvCxnSpPr>
        <xdr:cNvPr id="367" name="直線コネクタ 366"/>
        <xdr:cNvCxnSpPr/>
      </xdr:nvCxnSpPr>
      <xdr:spPr>
        <a:xfrm flipV="1">
          <a:off x="22160864" y="5881494"/>
          <a:ext cx="0" cy="14034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87832</xdr:rowOff>
    </xdr:from>
    <xdr:ext cx="469744" cy="259045"/>
    <xdr:sp macro="" textlink="">
      <xdr:nvSpPr>
        <xdr:cNvPr id="368" name="【一般廃棄物処理施設】&#10;一人当たり有形固定資産（償却資産）額最小値テキスト"/>
        <xdr:cNvSpPr txBox="1"/>
      </xdr:nvSpPr>
      <xdr:spPr>
        <a:xfrm>
          <a:off x="22199600" y="7288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84005</xdr:rowOff>
    </xdr:from>
    <xdr:to>
      <xdr:col>116</xdr:col>
      <xdr:colOff>152400</xdr:colOff>
      <xdr:row>42</xdr:row>
      <xdr:rowOff>84005</xdr:rowOff>
    </xdr:to>
    <xdr:cxnSp macro="">
      <xdr:nvCxnSpPr>
        <xdr:cNvPr id="369" name="直線コネクタ 368"/>
        <xdr:cNvCxnSpPr/>
      </xdr:nvCxnSpPr>
      <xdr:spPr>
        <a:xfrm>
          <a:off x="22072600" y="7284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170321</xdr:rowOff>
    </xdr:from>
    <xdr:ext cx="599010" cy="259045"/>
    <xdr:sp macro="" textlink="">
      <xdr:nvSpPr>
        <xdr:cNvPr id="370" name="【一般廃棄物処理施設】&#10;一人当たり有形固定資産（償却資産）額最大値テキスト"/>
        <xdr:cNvSpPr txBox="1"/>
      </xdr:nvSpPr>
      <xdr:spPr>
        <a:xfrm>
          <a:off x="22199600" y="56567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432,351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52194</xdr:rowOff>
    </xdr:from>
    <xdr:to>
      <xdr:col>116</xdr:col>
      <xdr:colOff>152400</xdr:colOff>
      <xdr:row>34</xdr:row>
      <xdr:rowOff>52194</xdr:rowOff>
    </xdr:to>
    <xdr:cxnSp macro="">
      <xdr:nvCxnSpPr>
        <xdr:cNvPr id="371" name="直線コネクタ 370"/>
        <xdr:cNvCxnSpPr/>
      </xdr:nvCxnSpPr>
      <xdr:spPr>
        <a:xfrm>
          <a:off x="22072600" y="5881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126899</xdr:rowOff>
    </xdr:from>
    <xdr:ext cx="599010" cy="259045"/>
    <xdr:sp macro="" textlink="">
      <xdr:nvSpPr>
        <xdr:cNvPr id="372" name="【一般廃棄物処理施設】&#10;一人当たり有形固定資産（償却資産）額平均値テキスト"/>
        <xdr:cNvSpPr txBox="1"/>
      </xdr:nvSpPr>
      <xdr:spPr>
        <a:xfrm>
          <a:off x="22199600" y="681344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148472</xdr:rowOff>
    </xdr:from>
    <xdr:to>
      <xdr:col>116</xdr:col>
      <xdr:colOff>114300</xdr:colOff>
      <xdr:row>40</xdr:row>
      <xdr:rowOff>78622</xdr:rowOff>
    </xdr:to>
    <xdr:sp macro="" textlink="">
      <xdr:nvSpPr>
        <xdr:cNvPr id="373" name="フローチャート: 判断 372"/>
        <xdr:cNvSpPr/>
      </xdr:nvSpPr>
      <xdr:spPr>
        <a:xfrm>
          <a:off x="22110700" y="6835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145728</xdr:rowOff>
    </xdr:from>
    <xdr:to>
      <xdr:col>112</xdr:col>
      <xdr:colOff>38100</xdr:colOff>
      <xdr:row>41</xdr:row>
      <xdr:rowOff>75878</xdr:rowOff>
    </xdr:to>
    <xdr:sp macro="" textlink="">
      <xdr:nvSpPr>
        <xdr:cNvPr id="374" name="フローチャート: 判断 373"/>
        <xdr:cNvSpPr/>
      </xdr:nvSpPr>
      <xdr:spPr>
        <a:xfrm>
          <a:off x="21272500" y="7003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148527</xdr:rowOff>
    </xdr:from>
    <xdr:to>
      <xdr:col>107</xdr:col>
      <xdr:colOff>101600</xdr:colOff>
      <xdr:row>41</xdr:row>
      <xdr:rowOff>78677</xdr:rowOff>
    </xdr:to>
    <xdr:sp macro="" textlink="">
      <xdr:nvSpPr>
        <xdr:cNvPr id="375" name="フローチャート: 判断 374"/>
        <xdr:cNvSpPr/>
      </xdr:nvSpPr>
      <xdr:spPr>
        <a:xfrm>
          <a:off x="20383500" y="7006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158214</xdr:rowOff>
    </xdr:from>
    <xdr:to>
      <xdr:col>102</xdr:col>
      <xdr:colOff>165100</xdr:colOff>
      <xdr:row>41</xdr:row>
      <xdr:rowOff>88364</xdr:rowOff>
    </xdr:to>
    <xdr:sp macro="" textlink="">
      <xdr:nvSpPr>
        <xdr:cNvPr id="376" name="フローチャート: 判断 375"/>
        <xdr:cNvSpPr/>
      </xdr:nvSpPr>
      <xdr:spPr>
        <a:xfrm>
          <a:off x="19494500" y="7016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149432</xdr:rowOff>
    </xdr:from>
    <xdr:to>
      <xdr:col>98</xdr:col>
      <xdr:colOff>38100</xdr:colOff>
      <xdr:row>41</xdr:row>
      <xdr:rowOff>79582</xdr:rowOff>
    </xdr:to>
    <xdr:sp macro="" textlink="">
      <xdr:nvSpPr>
        <xdr:cNvPr id="377" name="フローチャート: 判断 376"/>
        <xdr:cNvSpPr/>
      </xdr:nvSpPr>
      <xdr:spPr>
        <a:xfrm>
          <a:off x="18605500" y="7007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78" name="テキスト ボックス 377"/>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79" name="テキスト ボックス 378"/>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80" name="テキスト ボックス 379"/>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81" name="テキスト ボックス 380"/>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82" name="テキスト ボックス 381"/>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150202</xdr:rowOff>
    </xdr:from>
    <xdr:to>
      <xdr:col>116</xdr:col>
      <xdr:colOff>114300</xdr:colOff>
      <xdr:row>39</xdr:row>
      <xdr:rowOff>80352</xdr:rowOff>
    </xdr:to>
    <xdr:sp macro="" textlink="">
      <xdr:nvSpPr>
        <xdr:cNvPr id="383" name="楕円 382"/>
        <xdr:cNvSpPr/>
      </xdr:nvSpPr>
      <xdr:spPr>
        <a:xfrm>
          <a:off x="22110700" y="6665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1629</xdr:rowOff>
    </xdr:from>
    <xdr:ext cx="599010" cy="259045"/>
    <xdr:sp macro="" textlink="">
      <xdr:nvSpPr>
        <xdr:cNvPr id="384" name="【一般廃棄物処理施設】&#10;一人当たり有形固定資産（償却資産）額該当値テキスト"/>
        <xdr:cNvSpPr txBox="1"/>
      </xdr:nvSpPr>
      <xdr:spPr>
        <a:xfrm>
          <a:off x="22199600" y="65167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176,784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169349</xdr:rowOff>
    </xdr:from>
    <xdr:to>
      <xdr:col>112</xdr:col>
      <xdr:colOff>38100</xdr:colOff>
      <xdr:row>39</xdr:row>
      <xdr:rowOff>99499</xdr:rowOff>
    </xdr:to>
    <xdr:sp macro="" textlink="">
      <xdr:nvSpPr>
        <xdr:cNvPr id="385" name="楕円 384"/>
        <xdr:cNvSpPr/>
      </xdr:nvSpPr>
      <xdr:spPr>
        <a:xfrm>
          <a:off x="21272500" y="6684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29552</xdr:rowOff>
    </xdr:from>
    <xdr:to>
      <xdr:col>116</xdr:col>
      <xdr:colOff>63500</xdr:colOff>
      <xdr:row>39</xdr:row>
      <xdr:rowOff>48699</xdr:rowOff>
    </xdr:to>
    <xdr:cxnSp macro="">
      <xdr:nvCxnSpPr>
        <xdr:cNvPr id="386" name="直線コネクタ 385"/>
        <xdr:cNvCxnSpPr/>
      </xdr:nvCxnSpPr>
      <xdr:spPr>
        <a:xfrm flipV="1">
          <a:off x="21323300" y="6716102"/>
          <a:ext cx="838200" cy="19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170921</xdr:rowOff>
    </xdr:from>
    <xdr:to>
      <xdr:col>107</xdr:col>
      <xdr:colOff>101600</xdr:colOff>
      <xdr:row>39</xdr:row>
      <xdr:rowOff>101071</xdr:rowOff>
    </xdr:to>
    <xdr:sp macro="" textlink="">
      <xdr:nvSpPr>
        <xdr:cNvPr id="387" name="楕円 386"/>
        <xdr:cNvSpPr/>
      </xdr:nvSpPr>
      <xdr:spPr>
        <a:xfrm>
          <a:off x="20383500" y="6686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48699</xdr:rowOff>
    </xdr:from>
    <xdr:to>
      <xdr:col>111</xdr:col>
      <xdr:colOff>177800</xdr:colOff>
      <xdr:row>39</xdr:row>
      <xdr:rowOff>50271</xdr:rowOff>
    </xdr:to>
    <xdr:cxnSp macro="">
      <xdr:nvCxnSpPr>
        <xdr:cNvPr id="388" name="直線コネクタ 387"/>
        <xdr:cNvCxnSpPr/>
      </xdr:nvCxnSpPr>
      <xdr:spPr>
        <a:xfrm flipV="1">
          <a:off x="20434300" y="6735249"/>
          <a:ext cx="889000" cy="1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12847</xdr:rowOff>
    </xdr:from>
    <xdr:to>
      <xdr:col>102</xdr:col>
      <xdr:colOff>165100</xdr:colOff>
      <xdr:row>39</xdr:row>
      <xdr:rowOff>114447</xdr:rowOff>
    </xdr:to>
    <xdr:sp macro="" textlink="">
      <xdr:nvSpPr>
        <xdr:cNvPr id="389" name="楕円 388"/>
        <xdr:cNvSpPr/>
      </xdr:nvSpPr>
      <xdr:spPr>
        <a:xfrm>
          <a:off x="19494500" y="6699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50271</xdr:rowOff>
    </xdr:from>
    <xdr:to>
      <xdr:col>107</xdr:col>
      <xdr:colOff>50800</xdr:colOff>
      <xdr:row>39</xdr:row>
      <xdr:rowOff>63647</xdr:rowOff>
    </xdr:to>
    <xdr:cxnSp macro="">
      <xdr:nvCxnSpPr>
        <xdr:cNvPr id="390" name="直線コネクタ 389"/>
        <xdr:cNvCxnSpPr/>
      </xdr:nvCxnSpPr>
      <xdr:spPr>
        <a:xfrm flipV="1">
          <a:off x="19545300" y="6736821"/>
          <a:ext cx="889000" cy="13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37</xdr:row>
      <xdr:rowOff>25632</xdr:rowOff>
    </xdr:from>
    <xdr:to>
      <xdr:col>98</xdr:col>
      <xdr:colOff>38100</xdr:colOff>
      <xdr:row>37</xdr:row>
      <xdr:rowOff>127232</xdr:rowOff>
    </xdr:to>
    <xdr:sp macro="" textlink="">
      <xdr:nvSpPr>
        <xdr:cNvPr id="391" name="楕円 390"/>
        <xdr:cNvSpPr/>
      </xdr:nvSpPr>
      <xdr:spPr>
        <a:xfrm>
          <a:off x="18605500" y="6369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37</xdr:row>
      <xdr:rowOff>76432</xdr:rowOff>
    </xdr:from>
    <xdr:to>
      <xdr:col>102</xdr:col>
      <xdr:colOff>114300</xdr:colOff>
      <xdr:row>39</xdr:row>
      <xdr:rowOff>63647</xdr:rowOff>
    </xdr:to>
    <xdr:cxnSp macro="">
      <xdr:nvCxnSpPr>
        <xdr:cNvPr id="392" name="直線コネクタ 391"/>
        <xdr:cNvCxnSpPr/>
      </xdr:nvCxnSpPr>
      <xdr:spPr>
        <a:xfrm>
          <a:off x="18656300" y="6420082"/>
          <a:ext cx="889000" cy="330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41</xdr:row>
      <xdr:rowOff>67005</xdr:rowOff>
    </xdr:from>
    <xdr:ext cx="534377" cy="259045"/>
    <xdr:sp macro="" textlink="">
      <xdr:nvSpPr>
        <xdr:cNvPr id="393" name="n_1aveValue【一般廃棄物処理施設】&#10;一人当たり有形固定資産（償却資産）額"/>
        <xdr:cNvSpPr txBox="1"/>
      </xdr:nvSpPr>
      <xdr:spPr>
        <a:xfrm>
          <a:off x="21043411" y="7096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41</xdr:row>
      <xdr:rowOff>69804</xdr:rowOff>
    </xdr:from>
    <xdr:ext cx="534377" cy="259045"/>
    <xdr:sp macro="" textlink="">
      <xdr:nvSpPr>
        <xdr:cNvPr id="394" name="n_2aveValue【一般廃棄物処理施設】&#10;一人当たり有形固定資産（償却資産）額"/>
        <xdr:cNvSpPr txBox="1"/>
      </xdr:nvSpPr>
      <xdr:spPr>
        <a:xfrm>
          <a:off x="20167111" y="7099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41</xdr:row>
      <xdr:rowOff>79491</xdr:rowOff>
    </xdr:from>
    <xdr:ext cx="534377" cy="259045"/>
    <xdr:sp macro="" textlink="">
      <xdr:nvSpPr>
        <xdr:cNvPr id="395" name="n_3aveValue【一般廃棄物処理施設】&#10;一人当たり有形固定資産（償却資産）額"/>
        <xdr:cNvSpPr txBox="1"/>
      </xdr:nvSpPr>
      <xdr:spPr>
        <a:xfrm>
          <a:off x="19278111" y="7108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41</xdr:row>
      <xdr:rowOff>70709</xdr:rowOff>
    </xdr:from>
    <xdr:ext cx="534377" cy="259045"/>
    <xdr:sp macro="" textlink="">
      <xdr:nvSpPr>
        <xdr:cNvPr id="396" name="n_4aveValue【一般廃棄物処理施設】&#10;一人当たり有形固定資産（償却資産）額"/>
        <xdr:cNvSpPr txBox="1"/>
      </xdr:nvSpPr>
      <xdr:spPr>
        <a:xfrm>
          <a:off x="18389111" y="7100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37</xdr:row>
      <xdr:rowOff>116026</xdr:rowOff>
    </xdr:from>
    <xdr:ext cx="599010" cy="259045"/>
    <xdr:sp macro="" textlink="">
      <xdr:nvSpPr>
        <xdr:cNvPr id="397" name="n_1mainValue【一般廃棄物処理施設】&#10;一人当たり有形固定資産（償却資産）額"/>
        <xdr:cNvSpPr txBox="1"/>
      </xdr:nvSpPr>
      <xdr:spPr>
        <a:xfrm>
          <a:off x="21011095" y="64596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37</xdr:row>
      <xdr:rowOff>117597</xdr:rowOff>
    </xdr:from>
    <xdr:ext cx="599010" cy="259045"/>
    <xdr:sp macro="" textlink="">
      <xdr:nvSpPr>
        <xdr:cNvPr id="398" name="n_2mainValue【一般廃棄物処理施設】&#10;一人当たり有形固定資産（償却資産）額"/>
        <xdr:cNvSpPr txBox="1"/>
      </xdr:nvSpPr>
      <xdr:spPr>
        <a:xfrm>
          <a:off x="20134795" y="64612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37</xdr:row>
      <xdr:rowOff>130974</xdr:rowOff>
    </xdr:from>
    <xdr:ext cx="599010" cy="259045"/>
    <xdr:sp macro="" textlink="">
      <xdr:nvSpPr>
        <xdr:cNvPr id="399" name="n_3mainValue【一般廃棄物処理施設】&#10;一人当たり有形固定資産（償却資産）額"/>
        <xdr:cNvSpPr txBox="1"/>
      </xdr:nvSpPr>
      <xdr:spPr>
        <a:xfrm>
          <a:off x="19245795" y="64746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35</xdr:row>
      <xdr:rowOff>143759</xdr:rowOff>
    </xdr:from>
    <xdr:ext cx="599010" cy="259045"/>
    <xdr:sp macro="" textlink="">
      <xdr:nvSpPr>
        <xdr:cNvPr id="400" name="n_4mainValue【一般廃棄物処理施設】&#10;一人当たり有形固定資産（償却資産）額"/>
        <xdr:cNvSpPr txBox="1"/>
      </xdr:nvSpPr>
      <xdr:spPr>
        <a:xfrm>
          <a:off x="18356795" y="61445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01" name="正方形/長方形 400"/>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02" name="正方形/長方形 401"/>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03" name="正方形/長方形 402"/>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04" name="正方形/長方形 403"/>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05" name="正方形/長方形 404"/>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06" name="正方形/長方形 405"/>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07" name="正方形/長方形 406"/>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08" name="正方形/長方形 407"/>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09" name="テキスト ボックス 408"/>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10" name="直線コネクタ 409"/>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11" name="テキスト ボックス 410"/>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412" name="直線コネクタ 411"/>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29227</xdr:rowOff>
    </xdr:from>
    <xdr:ext cx="403059" cy="259045"/>
    <xdr:sp macro="" textlink="">
      <xdr:nvSpPr>
        <xdr:cNvPr id="413" name="テキスト ボックス 412"/>
        <xdr:cNvSpPr txBox="1"/>
      </xdr:nvSpPr>
      <xdr:spPr>
        <a:xfrm>
          <a:off x="12042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414" name="直線コネクタ 413"/>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415" name="テキスト ボックス 414"/>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416" name="直線コネクタ 415"/>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417" name="テキスト ボックス 416"/>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418" name="直線コネクタ 417"/>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419" name="テキスト ボックス 418"/>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20" name="直線コネクタ 419"/>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421" name="テキスト ボックス 420"/>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22"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155448</xdr:rowOff>
    </xdr:from>
    <xdr:to>
      <xdr:col>85</xdr:col>
      <xdr:colOff>126364</xdr:colOff>
      <xdr:row>64</xdr:row>
      <xdr:rowOff>0</xdr:rowOff>
    </xdr:to>
    <xdr:cxnSp macro="">
      <xdr:nvCxnSpPr>
        <xdr:cNvPr id="423" name="直線コネクタ 422"/>
        <xdr:cNvCxnSpPr/>
      </xdr:nvCxnSpPr>
      <xdr:spPr>
        <a:xfrm flipV="1">
          <a:off x="16318864" y="9756648"/>
          <a:ext cx="0" cy="12161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3827</xdr:rowOff>
    </xdr:from>
    <xdr:ext cx="405111" cy="259045"/>
    <xdr:sp macro="" textlink="">
      <xdr:nvSpPr>
        <xdr:cNvPr id="424" name="【保健センター・保健所】&#10;有形固定資産減価償却率最小値テキスト"/>
        <xdr:cNvSpPr txBox="1"/>
      </xdr:nvSpPr>
      <xdr:spPr>
        <a:xfrm>
          <a:off x="16357600" y="10976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0</xdr:rowOff>
    </xdr:from>
    <xdr:to>
      <xdr:col>86</xdr:col>
      <xdr:colOff>25400</xdr:colOff>
      <xdr:row>64</xdr:row>
      <xdr:rowOff>0</xdr:rowOff>
    </xdr:to>
    <xdr:cxnSp macro="">
      <xdr:nvCxnSpPr>
        <xdr:cNvPr id="425" name="直線コネクタ 424"/>
        <xdr:cNvCxnSpPr/>
      </xdr:nvCxnSpPr>
      <xdr:spPr>
        <a:xfrm>
          <a:off x="16230600" y="1097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102125</xdr:rowOff>
    </xdr:from>
    <xdr:ext cx="405111" cy="259045"/>
    <xdr:sp macro="" textlink="">
      <xdr:nvSpPr>
        <xdr:cNvPr id="426" name="【保健センター・保健所】&#10;有形固定資産減価償却率最大値テキスト"/>
        <xdr:cNvSpPr txBox="1"/>
      </xdr:nvSpPr>
      <xdr:spPr>
        <a:xfrm>
          <a:off x="16357600" y="95318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155448</xdr:rowOff>
    </xdr:from>
    <xdr:to>
      <xdr:col>86</xdr:col>
      <xdr:colOff>25400</xdr:colOff>
      <xdr:row>56</xdr:row>
      <xdr:rowOff>155448</xdr:rowOff>
    </xdr:to>
    <xdr:cxnSp macro="">
      <xdr:nvCxnSpPr>
        <xdr:cNvPr id="427" name="直線コネクタ 426"/>
        <xdr:cNvCxnSpPr/>
      </xdr:nvCxnSpPr>
      <xdr:spPr>
        <a:xfrm>
          <a:off x="16230600" y="9756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128795</xdr:rowOff>
    </xdr:from>
    <xdr:ext cx="405111" cy="259045"/>
    <xdr:sp macro="" textlink="">
      <xdr:nvSpPr>
        <xdr:cNvPr id="428" name="【保健センター・保健所】&#10;有形固定資産減価償却率平均値テキスト"/>
        <xdr:cNvSpPr txBox="1"/>
      </xdr:nvSpPr>
      <xdr:spPr>
        <a:xfrm>
          <a:off x="16357600" y="1024434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150368</xdr:rowOff>
    </xdr:from>
    <xdr:to>
      <xdr:col>85</xdr:col>
      <xdr:colOff>177800</xdr:colOff>
      <xdr:row>60</xdr:row>
      <xdr:rowOff>80518</xdr:rowOff>
    </xdr:to>
    <xdr:sp macro="" textlink="">
      <xdr:nvSpPr>
        <xdr:cNvPr id="429" name="フローチャート: 判断 428"/>
        <xdr:cNvSpPr/>
      </xdr:nvSpPr>
      <xdr:spPr>
        <a:xfrm>
          <a:off x="16268700" y="10265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104648</xdr:rowOff>
    </xdr:from>
    <xdr:to>
      <xdr:col>81</xdr:col>
      <xdr:colOff>101600</xdr:colOff>
      <xdr:row>60</xdr:row>
      <xdr:rowOff>34798</xdr:rowOff>
    </xdr:to>
    <xdr:sp macro="" textlink="">
      <xdr:nvSpPr>
        <xdr:cNvPr id="430" name="フローチャート: 判断 429"/>
        <xdr:cNvSpPr/>
      </xdr:nvSpPr>
      <xdr:spPr>
        <a:xfrm>
          <a:off x="15430500" y="10220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72644</xdr:rowOff>
    </xdr:from>
    <xdr:to>
      <xdr:col>76</xdr:col>
      <xdr:colOff>165100</xdr:colOff>
      <xdr:row>60</xdr:row>
      <xdr:rowOff>2794</xdr:rowOff>
    </xdr:to>
    <xdr:sp macro="" textlink="">
      <xdr:nvSpPr>
        <xdr:cNvPr id="431" name="フローチャート: 判断 430"/>
        <xdr:cNvSpPr/>
      </xdr:nvSpPr>
      <xdr:spPr>
        <a:xfrm>
          <a:off x="14541500" y="10188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61214</xdr:rowOff>
    </xdr:from>
    <xdr:to>
      <xdr:col>72</xdr:col>
      <xdr:colOff>38100</xdr:colOff>
      <xdr:row>59</xdr:row>
      <xdr:rowOff>162814</xdr:rowOff>
    </xdr:to>
    <xdr:sp macro="" textlink="">
      <xdr:nvSpPr>
        <xdr:cNvPr id="432" name="フローチャート: 判断 431"/>
        <xdr:cNvSpPr/>
      </xdr:nvSpPr>
      <xdr:spPr>
        <a:xfrm>
          <a:off x="13652500" y="10176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164084</xdr:rowOff>
    </xdr:from>
    <xdr:to>
      <xdr:col>67</xdr:col>
      <xdr:colOff>101600</xdr:colOff>
      <xdr:row>59</xdr:row>
      <xdr:rowOff>94234</xdr:rowOff>
    </xdr:to>
    <xdr:sp macro="" textlink="">
      <xdr:nvSpPr>
        <xdr:cNvPr id="433" name="フローチャート: 判断 432"/>
        <xdr:cNvSpPr/>
      </xdr:nvSpPr>
      <xdr:spPr>
        <a:xfrm>
          <a:off x="12763500" y="10108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34" name="テキスト ボックス 433"/>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35" name="テキスト ボックス 434"/>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36" name="テキスト ボックス 435"/>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37" name="テキスト ボックス 436"/>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38" name="テキスト ボックス 437"/>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104648</xdr:rowOff>
    </xdr:from>
    <xdr:to>
      <xdr:col>85</xdr:col>
      <xdr:colOff>177800</xdr:colOff>
      <xdr:row>57</xdr:row>
      <xdr:rowOff>34798</xdr:rowOff>
    </xdr:to>
    <xdr:sp macro="" textlink="">
      <xdr:nvSpPr>
        <xdr:cNvPr id="439" name="楕円 438"/>
        <xdr:cNvSpPr/>
      </xdr:nvSpPr>
      <xdr:spPr>
        <a:xfrm>
          <a:off x="16268700" y="9705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56</xdr:row>
      <xdr:rowOff>57675</xdr:rowOff>
    </xdr:from>
    <xdr:ext cx="405111" cy="259045"/>
    <xdr:sp macro="" textlink="">
      <xdr:nvSpPr>
        <xdr:cNvPr id="440" name="【保健センター・保健所】&#10;有形固定資産減価償却率該当値テキスト"/>
        <xdr:cNvSpPr txBox="1"/>
      </xdr:nvSpPr>
      <xdr:spPr>
        <a:xfrm>
          <a:off x="16357600" y="96588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47498</xdr:rowOff>
    </xdr:from>
    <xdr:to>
      <xdr:col>81</xdr:col>
      <xdr:colOff>101600</xdr:colOff>
      <xdr:row>56</xdr:row>
      <xdr:rowOff>149098</xdr:rowOff>
    </xdr:to>
    <xdr:sp macro="" textlink="">
      <xdr:nvSpPr>
        <xdr:cNvPr id="441" name="楕円 440"/>
        <xdr:cNvSpPr/>
      </xdr:nvSpPr>
      <xdr:spPr>
        <a:xfrm>
          <a:off x="15430500" y="9648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56</xdr:row>
      <xdr:rowOff>98298</xdr:rowOff>
    </xdr:from>
    <xdr:to>
      <xdr:col>85</xdr:col>
      <xdr:colOff>127000</xdr:colOff>
      <xdr:row>56</xdr:row>
      <xdr:rowOff>155448</xdr:rowOff>
    </xdr:to>
    <xdr:cxnSp macro="">
      <xdr:nvCxnSpPr>
        <xdr:cNvPr id="442" name="直線コネクタ 441"/>
        <xdr:cNvCxnSpPr/>
      </xdr:nvCxnSpPr>
      <xdr:spPr>
        <a:xfrm>
          <a:off x="15481300" y="9699498"/>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164084</xdr:rowOff>
    </xdr:from>
    <xdr:to>
      <xdr:col>76</xdr:col>
      <xdr:colOff>165100</xdr:colOff>
      <xdr:row>56</xdr:row>
      <xdr:rowOff>94234</xdr:rowOff>
    </xdr:to>
    <xdr:sp macro="" textlink="">
      <xdr:nvSpPr>
        <xdr:cNvPr id="443" name="楕円 442"/>
        <xdr:cNvSpPr/>
      </xdr:nvSpPr>
      <xdr:spPr>
        <a:xfrm>
          <a:off x="14541500" y="9593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43434</xdr:rowOff>
    </xdr:from>
    <xdr:to>
      <xdr:col>81</xdr:col>
      <xdr:colOff>50800</xdr:colOff>
      <xdr:row>56</xdr:row>
      <xdr:rowOff>98298</xdr:rowOff>
    </xdr:to>
    <xdr:cxnSp macro="">
      <xdr:nvCxnSpPr>
        <xdr:cNvPr id="444" name="直線コネクタ 443"/>
        <xdr:cNvCxnSpPr/>
      </xdr:nvCxnSpPr>
      <xdr:spPr>
        <a:xfrm>
          <a:off x="14592300" y="9644634"/>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111506</xdr:rowOff>
    </xdr:from>
    <xdr:to>
      <xdr:col>72</xdr:col>
      <xdr:colOff>38100</xdr:colOff>
      <xdr:row>56</xdr:row>
      <xdr:rowOff>41656</xdr:rowOff>
    </xdr:to>
    <xdr:sp macro="" textlink="">
      <xdr:nvSpPr>
        <xdr:cNvPr id="445" name="楕円 444"/>
        <xdr:cNvSpPr/>
      </xdr:nvSpPr>
      <xdr:spPr>
        <a:xfrm>
          <a:off x="13652500" y="9541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55</xdr:row>
      <xdr:rowOff>162306</xdr:rowOff>
    </xdr:from>
    <xdr:to>
      <xdr:col>76</xdr:col>
      <xdr:colOff>114300</xdr:colOff>
      <xdr:row>56</xdr:row>
      <xdr:rowOff>43434</xdr:rowOff>
    </xdr:to>
    <xdr:cxnSp macro="">
      <xdr:nvCxnSpPr>
        <xdr:cNvPr id="446" name="直線コネクタ 445"/>
        <xdr:cNvCxnSpPr/>
      </xdr:nvCxnSpPr>
      <xdr:spPr>
        <a:xfrm>
          <a:off x="13703300" y="9592056"/>
          <a:ext cx="889000" cy="52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55</xdr:row>
      <xdr:rowOff>65786</xdr:rowOff>
    </xdr:from>
    <xdr:to>
      <xdr:col>67</xdr:col>
      <xdr:colOff>101600</xdr:colOff>
      <xdr:row>55</xdr:row>
      <xdr:rowOff>167386</xdr:rowOff>
    </xdr:to>
    <xdr:sp macro="" textlink="">
      <xdr:nvSpPr>
        <xdr:cNvPr id="447" name="楕円 446"/>
        <xdr:cNvSpPr/>
      </xdr:nvSpPr>
      <xdr:spPr>
        <a:xfrm>
          <a:off x="12763500" y="9495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55</xdr:row>
      <xdr:rowOff>116586</xdr:rowOff>
    </xdr:from>
    <xdr:to>
      <xdr:col>71</xdr:col>
      <xdr:colOff>177800</xdr:colOff>
      <xdr:row>55</xdr:row>
      <xdr:rowOff>162306</xdr:rowOff>
    </xdr:to>
    <xdr:cxnSp macro="">
      <xdr:nvCxnSpPr>
        <xdr:cNvPr id="448" name="直線コネクタ 447"/>
        <xdr:cNvCxnSpPr/>
      </xdr:nvCxnSpPr>
      <xdr:spPr>
        <a:xfrm>
          <a:off x="12814300" y="9546336"/>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25925</xdr:rowOff>
    </xdr:from>
    <xdr:ext cx="405111" cy="259045"/>
    <xdr:sp macro="" textlink="">
      <xdr:nvSpPr>
        <xdr:cNvPr id="449" name="n_1aveValue【保健センター・保健所】&#10;有形固定資産減価償却率"/>
        <xdr:cNvSpPr txBox="1"/>
      </xdr:nvSpPr>
      <xdr:spPr>
        <a:xfrm>
          <a:off x="15266044" y="103129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165371</xdr:rowOff>
    </xdr:from>
    <xdr:ext cx="405111" cy="259045"/>
    <xdr:sp macro="" textlink="">
      <xdr:nvSpPr>
        <xdr:cNvPr id="450" name="n_2aveValue【保健センター・保健所】&#10;有形固定資産減価償却率"/>
        <xdr:cNvSpPr txBox="1"/>
      </xdr:nvSpPr>
      <xdr:spPr>
        <a:xfrm>
          <a:off x="14389744" y="102809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153941</xdr:rowOff>
    </xdr:from>
    <xdr:ext cx="405111" cy="259045"/>
    <xdr:sp macro="" textlink="">
      <xdr:nvSpPr>
        <xdr:cNvPr id="451" name="n_3aveValue【保健センター・保健所】&#10;有形固定資産減価償却率"/>
        <xdr:cNvSpPr txBox="1"/>
      </xdr:nvSpPr>
      <xdr:spPr>
        <a:xfrm>
          <a:off x="13500744" y="102694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85361</xdr:rowOff>
    </xdr:from>
    <xdr:ext cx="405111" cy="259045"/>
    <xdr:sp macro="" textlink="">
      <xdr:nvSpPr>
        <xdr:cNvPr id="452" name="n_4aveValue【保健センター・保健所】&#10;有形固定資産減価償却率"/>
        <xdr:cNvSpPr txBox="1"/>
      </xdr:nvSpPr>
      <xdr:spPr>
        <a:xfrm>
          <a:off x="12611744" y="102009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54</xdr:row>
      <xdr:rowOff>165625</xdr:rowOff>
    </xdr:from>
    <xdr:ext cx="405111" cy="259045"/>
    <xdr:sp macro="" textlink="">
      <xdr:nvSpPr>
        <xdr:cNvPr id="453" name="n_1mainValue【保健センター・保健所】&#10;有形固定資産減価償却率"/>
        <xdr:cNvSpPr txBox="1"/>
      </xdr:nvSpPr>
      <xdr:spPr>
        <a:xfrm>
          <a:off x="15266044" y="94239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54</xdr:row>
      <xdr:rowOff>110761</xdr:rowOff>
    </xdr:from>
    <xdr:ext cx="405111" cy="259045"/>
    <xdr:sp macro="" textlink="">
      <xdr:nvSpPr>
        <xdr:cNvPr id="454" name="n_2mainValue【保健センター・保健所】&#10;有形固定資産減価償却率"/>
        <xdr:cNvSpPr txBox="1"/>
      </xdr:nvSpPr>
      <xdr:spPr>
        <a:xfrm>
          <a:off x="14389744" y="93690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54</xdr:row>
      <xdr:rowOff>58183</xdr:rowOff>
    </xdr:from>
    <xdr:ext cx="405111" cy="259045"/>
    <xdr:sp macro="" textlink="">
      <xdr:nvSpPr>
        <xdr:cNvPr id="455" name="n_3mainValue【保健センター・保健所】&#10;有形固定資産減価償却率"/>
        <xdr:cNvSpPr txBox="1"/>
      </xdr:nvSpPr>
      <xdr:spPr>
        <a:xfrm>
          <a:off x="13500744" y="93164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54</xdr:row>
      <xdr:rowOff>12463</xdr:rowOff>
    </xdr:from>
    <xdr:ext cx="405111" cy="259045"/>
    <xdr:sp macro="" textlink="">
      <xdr:nvSpPr>
        <xdr:cNvPr id="456" name="n_4mainValue【保健センター・保健所】&#10;有形固定資産減価償却率"/>
        <xdr:cNvSpPr txBox="1"/>
      </xdr:nvSpPr>
      <xdr:spPr>
        <a:xfrm>
          <a:off x="12611744" y="92707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57" name="正方形/長方形 456"/>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58" name="正方形/長方形 457"/>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59" name="正方形/長方形 458"/>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60" name="正方形/長方形 459"/>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61" name="正方形/長方形 460"/>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62" name="正方形/長方形 461"/>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63" name="正方形/長方形 462"/>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64" name="正方形/長方形 463"/>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65" name="テキスト ボックス 464"/>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66" name="直線コネクタ 465"/>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467" name="直線コネクタ 466"/>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468" name="テキスト ボックス 467"/>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469" name="直線コネクタ 468"/>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470" name="テキスト ボックス 469"/>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471" name="直線コネクタ 470"/>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472" name="テキスト ボックス 471"/>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473" name="直線コネクタ 472"/>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474" name="テキスト ボックス 473"/>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75" name="直線コネクタ 474"/>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76" name="テキスト ボックス 475"/>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77"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57</xdr:row>
      <xdr:rowOff>6858</xdr:rowOff>
    </xdr:from>
    <xdr:to>
      <xdr:col>116</xdr:col>
      <xdr:colOff>62864</xdr:colOff>
      <xdr:row>63</xdr:row>
      <xdr:rowOff>16002</xdr:rowOff>
    </xdr:to>
    <xdr:cxnSp macro="">
      <xdr:nvCxnSpPr>
        <xdr:cNvPr id="478" name="直線コネクタ 477"/>
        <xdr:cNvCxnSpPr/>
      </xdr:nvCxnSpPr>
      <xdr:spPr>
        <a:xfrm flipV="1">
          <a:off x="22160864" y="9779508"/>
          <a:ext cx="0" cy="10378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19829</xdr:rowOff>
    </xdr:from>
    <xdr:ext cx="469744" cy="259045"/>
    <xdr:sp macro="" textlink="">
      <xdr:nvSpPr>
        <xdr:cNvPr id="479" name="【保健センター・保健所】&#10;一人当たり面積最小値テキスト"/>
        <xdr:cNvSpPr txBox="1"/>
      </xdr:nvSpPr>
      <xdr:spPr>
        <a:xfrm>
          <a:off x="22199600" y="10821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16002</xdr:rowOff>
    </xdr:from>
    <xdr:to>
      <xdr:col>116</xdr:col>
      <xdr:colOff>152400</xdr:colOff>
      <xdr:row>63</xdr:row>
      <xdr:rowOff>16002</xdr:rowOff>
    </xdr:to>
    <xdr:cxnSp macro="">
      <xdr:nvCxnSpPr>
        <xdr:cNvPr id="480" name="直線コネクタ 479"/>
        <xdr:cNvCxnSpPr/>
      </xdr:nvCxnSpPr>
      <xdr:spPr>
        <a:xfrm>
          <a:off x="22072600" y="10817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124985</xdr:rowOff>
    </xdr:from>
    <xdr:ext cx="469744" cy="259045"/>
    <xdr:sp macro="" textlink="">
      <xdr:nvSpPr>
        <xdr:cNvPr id="481" name="【保健センター・保健所】&#10;一人当たり面積最大値テキスト"/>
        <xdr:cNvSpPr txBox="1"/>
      </xdr:nvSpPr>
      <xdr:spPr>
        <a:xfrm>
          <a:off x="22199600" y="9554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57</xdr:row>
      <xdr:rowOff>6858</xdr:rowOff>
    </xdr:from>
    <xdr:to>
      <xdr:col>116</xdr:col>
      <xdr:colOff>152400</xdr:colOff>
      <xdr:row>57</xdr:row>
      <xdr:rowOff>6858</xdr:rowOff>
    </xdr:to>
    <xdr:cxnSp macro="">
      <xdr:nvCxnSpPr>
        <xdr:cNvPr id="482" name="直線コネクタ 481"/>
        <xdr:cNvCxnSpPr/>
      </xdr:nvCxnSpPr>
      <xdr:spPr>
        <a:xfrm>
          <a:off x="22072600" y="97795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21353</xdr:rowOff>
    </xdr:from>
    <xdr:ext cx="469744" cy="259045"/>
    <xdr:sp macro="" textlink="">
      <xdr:nvSpPr>
        <xdr:cNvPr id="483" name="【保健センター・保健所】&#10;一人当たり面積平均値テキスト"/>
        <xdr:cNvSpPr txBox="1"/>
      </xdr:nvSpPr>
      <xdr:spPr>
        <a:xfrm>
          <a:off x="22199600" y="1047980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42926</xdr:rowOff>
    </xdr:from>
    <xdr:to>
      <xdr:col>116</xdr:col>
      <xdr:colOff>114300</xdr:colOff>
      <xdr:row>61</xdr:row>
      <xdr:rowOff>144526</xdr:rowOff>
    </xdr:to>
    <xdr:sp macro="" textlink="">
      <xdr:nvSpPr>
        <xdr:cNvPr id="484" name="フローチャート: 判断 483"/>
        <xdr:cNvSpPr/>
      </xdr:nvSpPr>
      <xdr:spPr>
        <a:xfrm>
          <a:off x="22110700" y="10501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170942</xdr:rowOff>
    </xdr:from>
    <xdr:to>
      <xdr:col>112</xdr:col>
      <xdr:colOff>38100</xdr:colOff>
      <xdr:row>62</xdr:row>
      <xdr:rowOff>101092</xdr:rowOff>
    </xdr:to>
    <xdr:sp macro="" textlink="">
      <xdr:nvSpPr>
        <xdr:cNvPr id="485" name="フローチャート: 判断 484"/>
        <xdr:cNvSpPr/>
      </xdr:nvSpPr>
      <xdr:spPr>
        <a:xfrm>
          <a:off x="21272500" y="10629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8636</xdr:rowOff>
    </xdr:from>
    <xdr:to>
      <xdr:col>107</xdr:col>
      <xdr:colOff>101600</xdr:colOff>
      <xdr:row>62</xdr:row>
      <xdr:rowOff>110236</xdr:rowOff>
    </xdr:to>
    <xdr:sp macro="" textlink="">
      <xdr:nvSpPr>
        <xdr:cNvPr id="486" name="フローチャート: 判断 485"/>
        <xdr:cNvSpPr/>
      </xdr:nvSpPr>
      <xdr:spPr>
        <a:xfrm>
          <a:off x="20383500" y="10638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40640</xdr:rowOff>
    </xdr:from>
    <xdr:to>
      <xdr:col>102</xdr:col>
      <xdr:colOff>165100</xdr:colOff>
      <xdr:row>62</xdr:row>
      <xdr:rowOff>142240</xdr:rowOff>
    </xdr:to>
    <xdr:sp macro="" textlink="">
      <xdr:nvSpPr>
        <xdr:cNvPr id="487" name="フローチャート: 判断 486"/>
        <xdr:cNvSpPr/>
      </xdr:nvSpPr>
      <xdr:spPr>
        <a:xfrm>
          <a:off x="19494500" y="10670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22352</xdr:rowOff>
    </xdr:from>
    <xdr:to>
      <xdr:col>98</xdr:col>
      <xdr:colOff>38100</xdr:colOff>
      <xdr:row>62</xdr:row>
      <xdr:rowOff>123952</xdr:rowOff>
    </xdr:to>
    <xdr:sp macro="" textlink="">
      <xdr:nvSpPr>
        <xdr:cNvPr id="488" name="フローチャート: 判断 487"/>
        <xdr:cNvSpPr/>
      </xdr:nvSpPr>
      <xdr:spPr>
        <a:xfrm>
          <a:off x="18605500" y="10652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89" name="テキスト ボックス 488"/>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90" name="テキスト ボックス 489"/>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91" name="テキスト ボックス 490"/>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92" name="テキスト ボックス 491"/>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93" name="テキスト ボックス 492"/>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56642</xdr:rowOff>
    </xdr:from>
    <xdr:to>
      <xdr:col>116</xdr:col>
      <xdr:colOff>114300</xdr:colOff>
      <xdr:row>59</xdr:row>
      <xdr:rowOff>158242</xdr:rowOff>
    </xdr:to>
    <xdr:sp macro="" textlink="">
      <xdr:nvSpPr>
        <xdr:cNvPr id="494" name="楕円 493"/>
        <xdr:cNvSpPr/>
      </xdr:nvSpPr>
      <xdr:spPr>
        <a:xfrm>
          <a:off x="22110700" y="10172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58</xdr:row>
      <xdr:rowOff>79519</xdr:rowOff>
    </xdr:from>
    <xdr:ext cx="469744" cy="259045"/>
    <xdr:sp macro="" textlink="">
      <xdr:nvSpPr>
        <xdr:cNvPr id="495" name="【保健センター・保健所】&#10;一人当たり面積該当値テキスト"/>
        <xdr:cNvSpPr txBox="1"/>
      </xdr:nvSpPr>
      <xdr:spPr>
        <a:xfrm>
          <a:off x="22199600" y="10023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70358</xdr:rowOff>
    </xdr:from>
    <xdr:to>
      <xdr:col>112</xdr:col>
      <xdr:colOff>38100</xdr:colOff>
      <xdr:row>60</xdr:row>
      <xdr:rowOff>508</xdr:rowOff>
    </xdr:to>
    <xdr:sp macro="" textlink="">
      <xdr:nvSpPr>
        <xdr:cNvPr id="496" name="楕円 495"/>
        <xdr:cNvSpPr/>
      </xdr:nvSpPr>
      <xdr:spPr>
        <a:xfrm>
          <a:off x="21272500" y="10185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59</xdr:row>
      <xdr:rowOff>107442</xdr:rowOff>
    </xdr:from>
    <xdr:to>
      <xdr:col>116</xdr:col>
      <xdr:colOff>63500</xdr:colOff>
      <xdr:row>59</xdr:row>
      <xdr:rowOff>121158</xdr:rowOff>
    </xdr:to>
    <xdr:cxnSp macro="">
      <xdr:nvCxnSpPr>
        <xdr:cNvPr id="497" name="直線コネクタ 496"/>
        <xdr:cNvCxnSpPr/>
      </xdr:nvCxnSpPr>
      <xdr:spPr>
        <a:xfrm flipV="1">
          <a:off x="21323300" y="10222992"/>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59</xdr:row>
      <xdr:rowOff>79502</xdr:rowOff>
    </xdr:from>
    <xdr:to>
      <xdr:col>107</xdr:col>
      <xdr:colOff>101600</xdr:colOff>
      <xdr:row>60</xdr:row>
      <xdr:rowOff>9652</xdr:rowOff>
    </xdr:to>
    <xdr:sp macro="" textlink="">
      <xdr:nvSpPr>
        <xdr:cNvPr id="498" name="楕円 497"/>
        <xdr:cNvSpPr/>
      </xdr:nvSpPr>
      <xdr:spPr>
        <a:xfrm>
          <a:off x="20383500" y="10195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121158</xdr:rowOff>
    </xdr:from>
    <xdr:to>
      <xdr:col>111</xdr:col>
      <xdr:colOff>177800</xdr:colOff>
      <xdr:row>59</xdr:row>
      <xdr:rowOff>130302</xdr:rowOff>
    </xdr:to>
    <xdr:cxnSp macro="">
      <xdr:nvCxnSpPr>
        <xdr:cNvPr id="499" name="直線コネクタ 498"/>
        <xdr:cNvCxnSpPr/>
      </xdr:nvCxnSpPr>
      <xdr:spPr>
        <a:xfrm flipV="1">
          <a:off x="20434300" y="1023670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59</xdr:row>
      <xdr:rowOff>88646</xdr:rowOff>
    </xdr:from>
    <xdr:to>
      <xdr:col>102</xdr:col>
      <xdr:colOff>165100</xdr:colOff>
      <xdr:row>60</xdr:row>
      <xdr:rowOff>18796</xdr:rowOff>
    </xdr:to>
    <xdr:sp macro="" textlink="">
      <xdr:nvSpPr>
        <xdr:cNvPr id="500" name="楕円 499"/>
        <xdr:cNvSpPr/>
      </xdr:nvSpPr>
      <xdr:spPr>
        <a:xfrm>
          <a:off x="19494500" y="10204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59</xdr:row>
      <xdr:rowOff>130302</xdr:rowOff>
    </xdr:from>
    <xdr:to>
      <xdr:col>107</xdr:col>
      <xdr:colOff>50800</xdr:colOff>
      <xdr:row>59</xdr:row>
      <xdr:rowOff>139446</xdr:rowOff>
    </xdr:to>
    <xdr:cxnSp macro="">
      <xdr:nvCxnSpPr>
        <xdr:cNvPr id="501" name="直線コネクタ 500"/>
        <xdr:cNvCxnSpPr/>
      </xdr:nvCxnSpPr>
      <xdr:spPr>
        <a:xfrm flipV="1">
          <a:off x="19545300" y="1024585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59</xdr:row>
      <xdr:rowOff>93218</xdr:rowOff>
    </xdr:from>
    <xdr:to>
      <xdr:col>98</xdr:col>
      <xdr:colOff>38100</xdr:colOff>
      <xdr:row>60</xdr:row>
      <xdr:rowOff>23368</xdr:rowOff>
    </xdr:to>
    <xdr:sp macro="" textlink="">
      <xdr:nvSpPr>
        <xdr:cNvPr id="502" name="楕円 501"/>
        <xdr:cNvSpPr/>
      </xdr:nvSpPr>
      <xdr:spPr>
        <a:xfrm>
          <a:off x="18605500" y="10208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59</xdr:row>
      <xdr:rowOff>139446</xdr:rowOff>
    </xdr:from>
    <xdr:to>
      <xdr:col>102</xdr:col>
      <xdr:colOff>114300</xdr:colOff>
      <xdr:row>59</xdr:row>
      <xdr:rowOff>144018</xdr:rowOff>
    </xdr:to>
    <xdr:cxnSp macro="">
      <xdr:nvCxnSpPr>
        <xdr:cNvPr id="503" name="直線コネクタ 502"/>
        <xdr:cNvCxnSpPr/>
      </xdr:nvCxnSpPr>
      <xdr:spPr>
        <a:xfrm flipV="1">
          <a:off x="18656300" y="1025499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92219</xdr:rowOff>
    </xdr:from>
    <xdr:ext cx="469744" cy="259045"/>
    <xdr:sp macro="" textlink="">
      <xdr:nvSpPr>
        <xdr:cNvPr id="504" name="n_1aveValue【保健センター・保健所】&#10;一人当たり面積"/>
        <xdr:cNvSpPr txBox="1"/>
      </xdr:nvSpPr>
      <xdr:spPr>
        <a:xfrm>
          <a:off x="21075727" y="107221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101363</xdr:rowOff>
    </xdr:from>
    <xdr:ext cx="469744" cy="259045"/>
    <xdr:sp macro="" textlink="">
      <xdr:nvSpPr>
        <xdr:cNvPr id="505" name="n_2aveValue【保健センター・保健所】&#10;一人当たり面積"/>
        <xdr:cNvSpPr txBox="1"/>
      </xdr:nvSpPr>
      <xdr:spPr>
        <a:xfrm>
          <a:off x="20199427" y="10731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133367</xdr:rowOff>
    </xdr:from>
    <xdr:ext cx="469744" cy="259045"/>
    <xdr:sp macro="" textlink="">
      <xdr:nvSpPr>
        <xdr:cNvPr id="506" name="n_3aveValue【保健センター・保健所】&#10;一人当たり面積"/>
        <xdr:cNvSpPr txBox="1"/>
      </xdr:nvSpPr>
      <xdr:spPr>
        <a:xfrm>
          <a:off x="19310427" y="10763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115079</xdr:rowOff>
    </xdr:from>
    <xdr:ext cx="469744" cy="259045"/>
    <xdr:sp macro="" textlink="">
      <xdr:nvSpPr>
        <xdr:cNvPr id="507" name="n_4aveValue【保健センター・保健所】&#10;一人当たり面積"/>
        <xdr:cNvSpPr txBox="1"/>
      </xdr:nvSpPr>
      <xdr:spPr>
        <a:xfrm>
          <a:off x="18421427" y="10744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58</xdr:row>
      <xdr:rowOff>17035</xdr:rowOff>
    </xdr:from>
    <xdr:ext cx="469744" cy="259045"/>
    <xdr:sp macro="" textlink="">
      <xdr:nvSpPr>
        <xdr:cNvPr id="508" name="n_1mainValue【保健センター・保健所】&#10;一人当たり面積"/>
        <xdr:cNvSpPr txBox="1"/>
      </xdr:nvSpPr>
      <xdr:spPr>
        <a:xfrm>
          <a:off x="21075727" y="9961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58</xdr:row>
      <xdr:rowOff>26179</xdr:rowOff>
    </xdr:from>
    <xdr:ext cx="469744" cy="259045"/>
    <xdr:sp macro="" textlink="">
      <xdr:nvSpPr>
        <xdr:cNvPr id="509" name="n_2mainValue【保健センター・保健所】&#10;一人当たり面積"/>
        <xdr:cNvSpPr txBox="1"/>
      </xdr:nvSpPr>
      <xdr:spPr>
        <a:xfrm>
          <a:off x="20199427" y="9970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58</xdr:row>
      <xdr:rowOff>35323</xdr:rowOff>
    </xdr:from>
    <xdr:ext cx="469744" cy="259045"/>
    <xdr:sp macro="" textlink="">
      <xdr:nvSpPr>
        <xdr:cNvPr id="510" name="n_3mainValue【保健センター・保健所】&#10;一人当たり面積"/>
        <xdr:cNvSpPr txBox="1"/>
      </xdr:nvSpPr>
      <xdr:spPr>
        <a:xfrm>
          <a:off x="19310427" y="9979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58</xdr:row>
      <xdr:rowOff>39895</xdr:rowOff>
    </xdr:from>
    <xdr:ext cx="469744" cy="259045"/>
    <xdr:sp macro="" textlink="">
      <xdr:nvSpPr>
        <xdr:cNvPr id="511" name="n_4mainValue【保健センター・保健所】&#10;一人当たり面積"/>
        <xdr:cNvSpPr txBox="1"/>
      </xdr:nvSpPr>
      <xdr:spPr>
        <a:xfrm>
          <a:off x="18421427" y="9983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12" name="正方形/長方形 511"/>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13" name="正方形/長方形 512"/>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14" name="正方形/長方形 513"/>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15" name="正方形/長方形 514"/>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16" name="正方形/長方形 515"/>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17" name="正方形/長方形 516"/>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18" name="正方形/長方形 517"/>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19" name="正方形/長方形 518"/>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20" name="テキスト ボックス 519"/>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21" name="直線コネクタ 520"/>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522" name="テキスト ボックス 521"/>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523" name="直線コネクタ 522"/>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524" name="テキスト ボックス 523"/>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525" name="直線コネクタ 524"/>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526" name="テキスト ボックス 525"/>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527" name="直線コネクタ 526"/>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528" name="テキスト ボックス 527"/>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529" name="直線コネクタ 528"/>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530" name="テキスト ボックス 529"/>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531" name="直線コネクタ 530"/>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532" name="テキスト ボックス 531"/>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33" name="直線コネクタ 532"/>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534" name="テキスト ボックス 533"/>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35"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81914</xdr:rowOff>
    </xdr:from>
    <xdr:to>
      <xdr:col>85</xdr:col>
      <xdr:colOff>126364</xdr:colOff>
      <xdr:row>86</xdr:row>
      <xdr:rowOff>114300</xdr:rowOff>
    </xdr:to>
    <xdr:cxnSp macro="">
      <xdr:nvCxnSpPr>
        <xdr:cNvPr id="536" name="直線コネクタ 535"/>
        <xdr:cNvCxnSpPr/>
      </xdr:nvCxnSpPr>
      <xdr:spPr>
        <a:xfrm flipV="1">
          <a:off x="16318864" y="13455014"/>
          <a:ext cx="0" cy="14039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118127</xdr:rowOff>
    </xdr:from>
    <xdr:ext cx="469744" cy="259045"/>
    <xdr:sp macro="" textlink="">
      <xdr:nvSpPr>
        <xdr:cNvPr id="537" name="【消防施設】&#10;有形固定資産減価償却率最小値テキスト"/>
        <xdr:cNvSpPr txBox="1"/>
      </xdr:nvSpPr>
      <xdr:spPr>
        <a:xfrm>
          <a:off x="16357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114300</xdr:rowOff>
    </xdr:from>
    <xdr:to>
      <xdr:col>86</xdr:col>
      <xdr:colOff>25400</xdr:colOff>
      <xdr:row>86</xdr:row>
      <xdr:rowOff>114300</xdr:rowOff>
    </xdr:to>
    <xdr:cxnSp macro="">
      <xdr:nvCxnSpPr>
        <xdr:cNvPr id="538" name="直線コネクタ 537"/>
        <xdr:cNvCxnSpPr/>
      </xdr:nvCxnSpPr>
      <xdr:spPr>
        <a:xfrm>
          <a:off x="16230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28591</xdr:rowOff>
    </xdr:from>
    <xdr:ext cx="405111" cy="259045"/>
    <xdr:sp macro="" textlink="">
      <xdr:nvSpPr>
        <xdr:cNvPr id="539" name="【消防施設】&#10;有形固定資産減価償却率最大値テキスト"/>
        <xdr:cNvSpPr txBox="1"/>
      </xdr:nvSpPr>
      <xdr:spPr>
        <a:xfrm>
          <a:off x="16357600" y="13230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81914</xdr:rowOff>
    </xdr:from>
    <xdr:to>
      <xdr:col>86</xdr:col>
      <xdr:colOff>25400</xdr:colOff>
      <xdr:row>78</xdr:row>
      <xdr:rowOff>81914</xdr:rowOff>
    </xdr:to>
    <xdr:cxnSp macro="">
      <xdr:nvCxnSpPr>
        <xdr:cNvPr id="540" name="直線コネクタ 539"/>
        <xdr:cNvCxnSpPr/>
      </xdr:nvCxnSpPr>
      <xdr:spPr>
        <a:xfrm>
          <a:off x="16230600" y="134550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139716</xdr:rowOff>
    </xdr:from>
    <xdr:ext cx="405111" cy="259045"/>
    <xdr:sp macro="" textlink="">
      <xdr:nvSpPr>
        <xdr:cNvPr id="541" name="【消防施設】&#10;有形固定資産減価償却率平均値テキスト"/>
        <xdr:cNvSpPr txBox="1"/>
      </xdr:nvSpPr>
      <xdr:spPr>
        <a:xfrm>
          <a:off x="16357600" y="138557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116839</xdr:rowOff>
    </xdr:from>
    <xdr:to>
      <xdr:col>85</xdr:col>
      <xdr:colOff>177800</xdr:colOff>
      <xdr:row>82</xdr:row>
      <xdr:rowOff>46989</xdr:rowOff>
    </xdr:to>
    <xdr:sp macro="" textlink="">
      <xdr:nvSpPr>
        <xdr:cNvPr id="542" name="フローチャート: 判断 541"/>
        <xdr:cNvSpPr/>
      </xdr:nvSpPr>
      <xdr:spPr>
        <a:xfrm>
          <a:off x="16268700" y="14004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113030</xdr:rowOff>
    </xdr:from>
    <xdr:to>
      <xdr:col>81</xdr:col>
      <xdr:colOff>101600</xdr:colOff>
      <xdr:row>82</xdr:row>
      <xdr:rowOff>43180</xdr:rowOff>
    </xdr:to>
    <xdr:sp macro="" textlink="">
      <xdr:nvSpPr>
        <xdr:cNvPr id="543" name="フローチャート: 判断 542"/>
        <xdr:cNvSpPr/>
      </xdr:nvSpPr>
      <xdr:spPr>
        <a:xfrm>
          <a:off x="15430500" y="1400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74930</xdr:rowOff>
    </xdr:from>
    <xdr:to>
      <xdr:col>76</xdr:col>
      <xdr:colOff>165100</xdr:colOff>
      <xdr:row>82</xdr:row>
      <xdr:rowOff>5080</xdr:rowOff>
    </xdr:to>
    <xdr:sp macro="" textlink="">
      <xdr:nvSpPr>
        <xdr:cNvPr id="544" name="フローチャート: 判断 543"/>
        <xdr:cNvSpPr/>
      </xdr:nvSpPr>
      <xdr:spPr>
        <a:xfrm>
          <a:off x="14541500" y="13962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80</xdr:row>
      <xdr:rowOff>170180</xdr:rowOff>
    </xdr:from>
    <xdr:to>
      <xdr:col>72</xdr:col>
      <xdr:colOff>38100</xdr:colOff>
      <xdr:row>81</xdr:row>
      <xdr:rowOff>100330</xdr:rowOff>
    </xdr:to>
    <xdr:sp macro="" textlink="">
      <xdr:nvSpPr>
        <xdr:cNvPr id="545" name="フローチャート: 判断 544"/>
        <xdr:cNvSpPr/>
      </xdr:nvSpPr>
      <xdr:spPr>
        <a:xfrm>
          <a:off x="13652500" y="1388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80</xdr:row>
      <xdr:rowOff>158750</xdr:rowOff>
    </xdr:from>
    <xdr:to>
      <xdr:col>67</xdr:col>
      <xdr:colOff>101600</xdr:colOff>
      <xdr:row>81</xdr:row>
      <xdr:rowOff>88900</xdr:rowOff>
    </xdr:to>
    <xdr:sp macro="" textlink="">
      <xdr:nvSpPr>
        <xdr:cNvPr id="546" name="フローチャート: 判断 545"/>
        <xdr:cNvSpPr/>
      </xdr:nvSpPr>
      <xdr:spPr>
        <a:xfrm>
          <a:off x="12763500" y="13874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47" name="テキスト ボックス 546"/>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48" name="テキスト ボックス 547"/>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49" name="テキスト ボックス 548"/>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50" name="テキスト ボックス 549"/>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51" name="テキスト ボックス 550"/>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8255</xdr:rowOff>
    </xdr:from>
    <xdr:to>
      <xdr:col>85</xdr:col>
      <xdr:colOff>177800</xdr:colOff>
      <xdr:row>82</xdr:row>
      <xdr:rowOff>109855</xdr:rowOff>
    </xdr:to>
    <xdr:sp macro="" textlink="">
      <xdr:nvSpPr>
        <xdr:cNvPr id="552" name="楕円 551"/>
        <xdr:cNvSpPr/>
      </xdr:nvSpPr>
      <xdr:spPr>
        <a:xfrm>
          <a:off x="16268700" y="14067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81</xdr:row>
      <xdr:rowOff>158132</xdr:rowOff>
    </xdr:from>
    <xdr:ext cx="405111" cy="259045"/>
    <xdr:sp macro="" textlink="">
      <xdr:nvSpPr>
        <xdr:cNvPr id="553" name="【消防施設】&#10;有形固定資産減価償却率該当値テキスト"/>
        <xdr:cNvSpPr txBox="1"/>
      </xdr:nvSpPr>
      <xdr:spPr>
        <a:xfrm>
          <a:off x="16357600" y="14045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84</xdr:row>
      <xdr:rowOff>48261</xdr:rowOff>
    </xdr:from>
    <xdr:to>
      <xdr:col>81</xdr:col>
      <xdr:colOff>101600</xdr:colOff>
      <xdr:row>84</xdr:row>
      <xdr:rowOff>149861</xdr:rowOff>
    </xdr:to>
    <xdr:sp macro="" textlink="">
      <xdr:nvSpPr>
        <xdr:cNvPr id="554" name="楕円 553"/>
        <xdr:cNvSpPr/>
      </xdr:nvSpPr>
      <xdr:spPr>
        <a:xfrm>
          <a:off x="15430500" y="14450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59055</xdr:rowOff>
    </xdr:from>
    <xdr:to>
      <xdr:col>85</xdr:col>
      <xdr:colOff>127000</xdr:colOff>
      <xdr:row>84</xdr:row>
      <xdr:rowOff>99061</xdr:rowOff>
    </xdr:to>
    <xdr:cxnSp macro="">
      <xdr:nvCxnSpPr>
        <xdr:cNvPr id="555" name="直線コネクタ 554"/>
        <xdr:cNvCxnSpPr/>
      </xdr:nvCxnSpPr>
      <xdr:spPr>
        <a:xfrm flipV="1">
          <a:off x="15481300" y="14117955"/>
          <a:ext cx="838200" cy="382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84</xdr:row>
      <xdr:rowOff>48261</xdr:rowOff>
    </xdr:from>
    <xdr:to>
      <xdr:col>76</xdr:col>
      <xdr:colOff>165100</xdr:colOff>
      <xdr:row>84</xdr:row>
      <xdr:rowOff>149861</xdr:rowOff>
    </xdr:to>
    <xdr:sp macro="" textlink="">
      <xdr:nvSpPr>
        <xdr:cNvPr id="556" name="楕円 555"/>
        <xdr:cNvSpPr/>
      </xdr:nvSpPr>
      <xdr:spPr>
        <a:xfrm>
          <a:off x="14541500" y="14450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84</xdr:row>
      <xdr:rowOff>99061</xdr:rowOff>
    </xdr:from>
    <xdr:to>
      <xdr:col>81</xdr:col>
      <xdr:colOff>50800</xdr:colOff>
      <xdr:row>84</xdr:row>
      <xdr:rowOff>99061</xdr:rowOff>
    </xdr:to>
    <xdr:cxnSp macro="">
      <xdr:nvCxnSpPr>
        <xdr:cNvPr id="557" name="直線コネクタ 556"/>
        <xdr:cNvCxnSpPr/>
      </xdr:nvCxnSpPr>
      <xdr:spPr>
        <a:xfrm>
          <a:off x="14592300" y="1450086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59707</xdr:rowOff>
    </xdr:from>
    <xdr:ext cx="405111" cy="259045"/>
    <xdr:sp macro="" textlink="">
      <xdr:nvSpPr>
        <xdr:cNvPr id="558" name="n_1aveValue【消防施設】&#10;有形固定資産減価償却率"/>
        <xdr:cNvSpPr txBox="1"/>
      </xdr:nvSpPr>
      <xdr:spPr>
        <a:xfrm>
          <a:off x="15266044" y="13775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21607</xdr:rowOff>
    </xdr:from>
    <xdr:ext cx="405111" cy="259045"/>
    <xdr:sp macro="" textlink="">
      <xdr:nvSpPr>
        <xdr:cNvPr id="559" name="n_2aveValue【消防施設】&#10;有形固定資産減価償却率"/>
        <xdr:cNvSpPr txBox="1"/>
      </xdr:nvSpPr>
      <xdr:spPr>
        <a:xfrm>
          <a:off x="14389744" y="13737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116857</xdr:rowOff>
    </xdr:from>
    <xdr:ext cx="405111" cy="259045"/>
    <xdr:sp macro="" textlink="">
      <xdr:nvSpPr>
        <xdr:cNvPr id="560" name="n_3aveValue【消防施設】&#10;有形固定資産減価償却率"/>
        <xdr:cNvSpPr txBox="1"/>
      </xdr:nvSpPr>
      <xdr:spPr>
        <a:xfrm>
          <a:off x="13500744" y="13661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105427</xdr:rowOff>
    </xdr:from>
    <xdr:ext cx="405111" cy="259045"/>
    <xdr:sp macro="" textlink="">
      <xdr:nvSpPr>
        <xdr:cNvPr id="561" name="n_4aveValue【消防施設】&#10;有形固定資産減価償却率"/>
        <xdr:cNvSpPr txBox="1"/>
      </xdr:nvSpPr>
      <xdr:spPr>
        <a:xfrm>
          <a:off x="12611744" y="13649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84</xdr:row>
      <xdr:rowOff>140988</xdr:rowOff>
    </xdr:from>
    <xdr:ext cx="405111" cy="259045"/>
    <xdr:sp macro="" textlink="">
      <xdr:nvSpPr>
        <xdr:cNvPr id="562" name="n_1mainValue【消防施設】&#10;有形固定資産減価償却率"/>
        <xdr:cNvSpPr txBox="1"/>
      </xdr:nvSpPr>
      <xdr:spPr>
        <a:xfrm>
          <a:off x="15266044" y="14542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140988</xdr:rowOff>
    </xdr:from>
    <xdr:ext cx="405111" cy="259045"/>
    <xdr:sp macro="" textlink="">
      <xdr:nvSpPr>
        <xdr:cNvPr id="563" name="n_2mainValue【消防施設】&#10;有形固定資産減価償却率"/>
        <xdr:cNvSpPr txBox="1"/>
      </xdr:nvSpPr>
      <xdr:spPr>
        <a:xfrm>
          <a:off x="14389744" y="14542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64" name="正方形/長方形 563"/>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65" name="正方形/長方形 564"/>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66" name="正方形/長方形 565"/>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67" name="正方形/長方形 566"/>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68" name="正方形/長方形 567"/>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69" name="正方形/長方形 568"/>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70" name="正方形/長方形 569"/>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71" name="正方形/長方形 570"/>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72" name="テキスト ボックス 571"/>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73" name="直線コネクタ 572"/>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574" name="直線コネクタ 573"/>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575" name="テキスト ボックス 574"/>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576" name="直線コネクタ 575"/>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577" name="テキスト ボックス 576"/>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578" name="直線コネクタ 577"/>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579" name="テキスト ボックス 578"/>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580" name="直線コネクタ 579"/>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581" name="テキスト ボックス 580"/>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582" name="直線コネクタ 581"/>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583" name="テキスト ボックス 582"/>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584" name="直線コネクタ 583"/>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585" name="テキスト ボックス 584"/>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86" name="直線コネクタ 585"/>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87" name="テキスト ボックス 586"/>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88"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157299</xdr:rowOff>
    </xdr:from>
    <xdr:to>
      <xdr:col>116</xdr:col>
      <xdr:colOff>62864</xdr:colOff>
      <xdr:row>86</xdr:row>
      <xdr:rowOff>152400</xdr:rowOff>
    </xdr:to>
    <xdr:cxnSp macro="">
      <xdr:nvCxnSpPr>
        <xdr:cNvPr id="589" name="直線コネクタ 588"/>
        <xdr:cNvCxnSpPr/>
      </xdr:nvCxnSpPr>
      <xdr:spPr>
        <a:xfrm flipV="1">
          <a:off x="22160864" y="13358949"/>
          <a:ext cx="0" cy="15381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156227</xdr:rowOff>
    </xdr:from>
    <xdr:ext cx="469744" cy="259045"/>
    <xdr:sp macro="" textlink="">
      <xdr:nvSpPr>
        <xdr:cNvPr id="590" name="【消防施設】&#10;一人当たり面積最小値テキスト"/>
        <xdr:cNvSpPr txBox="1"/>
      </xdr:nvSpPr>
      <xdr:spPr>
        <a:xfrm>
          <a:off x="22199600" y="1490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152400</xdr:rowOff>
    </xdr:from>
    <xdr:to>
      <xdr:col>116</xdr:col>
      <xdr:colOff>152400</xdr:colOff>
      <xdr:row>86</xdr:row>
      <xdr:rowOff>152400</xdr:rowOff>
    </xdr:to>
    <xdr:cxnSp macro="">
      <xdr:nvCxnSpPr>
        <xdr:cNvPr id="591" name="直線コネクタ 590"/>
        <xdr:cNvCxnSpPr/>
      </xdr:nvCxnSpPr>
      <xdr:spPr>
        <a:xfrm>
          <a:off x="22072600" y="14897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103976</xdr:rowOff>
    </xdr:from>
    <xdr:ext cx="469744" cy="259045"/>
    <xdr:sp macro="" textlink="">
      <xdr:nvSpPr>
        <xdr:cNvPr id="592" name="【消防施設】&#10;一人当たり面積最大値テキスト"/>
        <xdr:cNvSpPr txBox="1"/>
      </xdr:nvSpPr>
      <xdr:spPr>
        <a:xfrm>
          <a:off x="22199600" y="131341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157299</xdr:rowOff>
    </xdr:from>
    <xdr:to>
      <xdr:col>116</xdr:col>
      <xdr:colOff>152400</xdr:colOff>
      <xdr:row>77</xdr:row>
      <xdr:rowOff>157299</xdr:rowOff>
    </xdr:to>
    <xdr:cxnSp macro="">
      <xdr:nvCxnSpPr>
        <xdr:cNvPr id="593" name="直線コネクタ 592"/>
        <xdr:cNvCxnSpPr/>
      </xdr:nvCxnSpPr>
      <xdr:spPr>
        <a:xfrm>
          <a:off x="22072600" y="133589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137540</xdr:rowOff>
    </xdr:from>
    <xdr:ext cx="469744" cy="259045"/>
    <xdr:sp macro="" textlink="">
      <xdr:nvSpPr>
        <xdr:cNvPr id="594" name="【消防施設】&#10;一人当たり面積平均値テキスト"/>
        <xdr:cNvSpPr txBox="1"/>
      </xdr:nvSpPr>
      <xdr:spPr>
        <a:xfrm>
          <a:off x="22199600" y="1436789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114663</xdr:rowOff>
    </xdr:from>
    <xdr:to>
      <xdr:col>116</xdr:col>
      <xdr:colOff>114300</xdr:colOff>
      <xdr:row>85</xdr:row>
      <xdr:rowOff>44813</xdr:rowOff>
    </xdr:to>
    <xdr:sp macro="" textlink="">
      <xdr:nvSpPr>
        <xdr:cNvPr id="595" name="フローチャート: 判断 594"/>
        <xdr:cNvSpPr/>
      </xdr:nvSpPr>
      <xdr:spPr>
        <a:xfrm>
          <a:off x="22110700" y="14516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67311</xdr:rowOff>
    </xdr:from>
    <xdr:to>
      <xdr:col>112</xdr:col>
      <xdr:colOff>38100</xdr:colOff>
      <xdr:row>85</xdr:row>
      <xdr:rowOff>168911</xdr:rowOff>
    </xdr:to>
    <xdr:sp macro="" textlink="">
      <xdr:nvSpPr>
        <xdr:cNvPr id="596" name="フローチャート: 判断 595"/>
        <xdr:cNvSpPr/>
      </xdr:nvSpPr>
      <xdr:spPr>
        <a:xfrm>
          <a:off x="21272500" y="14640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73842</xdr:rowOff>
    </xdr:from>
    <xdr:to>
      <xdr:col>107</xdr:col>
      <xdr:colOff>101600</xdr:colOff>
      <xdr:row>86</xdr:row>
      <xdr:rowOff>3992</xdr:rowOff>
    </xdr:to>
    <xdr:sp macro="" textlink="">
      <xdr:nvSpPr>
        <xdr:cNvPr id="597" name="フローチャート: 判断 596"/>
        <xdr:cNvSpPr/>
      </xdr:nvSpPr>
      <xdr:spPr>
        <a:xfrm>
          <a:off x="20383500" y="14647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64044</xdr:rowOff>
    </xdr:from>
    <xdr:to>
      <xdr:col>102</xdr:col>
      <xdr:colOff>165100</xdr:colOff>
      <xdr:row>85</xdr:row>
      <xdr:rowOff>165644</xdr:rowOff>
    </xdr:to>
    <xdr:sp macro="" textlink="">
      <xdr:nvSpPr>
        <xdr:cNvPr id="598" name="フローチャート: 判断 597"/>
        <xdr:cNvSpPr/>
      </xdr:nvSpPr>
      <xdr:spPr>
        <a:xfrm>
          <a:off x="19494500" y="14637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50981</xdr:rowOff>
    </xdr:from>
    <xdr:to>
      <xdr:col>98</xdr:col>
      <xdr:colOff>38100</xdr:colOff>
      <xdr:row>85</xdr:row>
      <xdr:rowOff>152581</xdr:rowOff>
    </xdr:to>
    <xdr:sp macro="" textlink="">
      <xdr:nvSpPr>
        <xdr:cNvPr id="599" name="フローチャート: 判断 598"/>
        <xdr:cNvSpPr/>
      </xdr:nvSpPr>
      <xdr:spPr>
        <a:xfrm>
          <a:off x="18605500" y="14624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00" name="テキスト ボックス 599"/>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01" name="テキスト ボックス 600"/>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02" name="テキスト ボックス 601"/>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03" name="テキスト ボックス 602"/>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04" name="テキスト ボックス 603"/>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57513</xdr:rowOff>
    </xdr:from>
    <xdr:to>
      <xdr:col>116</xdr:col>
      <xdr:colOff>114300</xdr:colOff>
      <xdr:row>85</xdr:row>
      <xdr:rowOff>159113</xdr:rowOff>
    </xdr:to>
    <xdr:sp macro="" textlink="">
      <xdr:nvSpPr>
        <xdr:cNvPr id="605" name="楕円 604"/>
        <xdr:cNvSpPr/>
      </xdr:nvSpPr>
      <xdr:spPr>
        <a:xfrm>
          <a:off x="22110700" y="14630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35940</xdr:rowOff>
    </xdr:from>
    <xdr:ext cx="469744" cy="259045"/>
    <xdr:sp macro="" textlink="">
      <xdr:nvSpPr>
        <xdr:cNvPr id="606" name="【消防施設】&#10;一人当たり面積該当値テキスト"/>
        <xdr:cNvSpPr txBox="1"/>
      </xdr:nvSpPr>
      <xdr:spPr>
        <a:xfrm>
          <a:off x="22199600" y="14609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64044</xdr:rowOff>
    </xdr:from>
    <xdr:to>
      <xdr:col>112</xdr:col>
      <xdr:colOff>38100</xdr:colOff>
      <xdr:row>85</xdr:row>
      <xdr:rowOff>165644</xdr:rowOff>
    </xdr:to>
    <xdr:sp macro="" textlink="">
      <xdr:nvSpPr>
        <xdr:cNvPr id="607" name="楕円 606"/>
        <xdr:cNvSpPr/>
      </xdr:nvSpPr>
      <xdr:spPr>
        <a:xfrm>
          <a:off x="21272500" y="14637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108313</xdr:rowOff>
    </xdr:from>
    <xdr:to>
      <xdr:col>116</xdr:col>
      <xdr:colOff>63500</xdr:colOff>
      <xdr:row>85</xdr:row>
      <xdr:rowOff>114844</xdr:rowOff>
    </xdr:to>
    <xdr:cxnSp macro="">
      <xdr:nvCxnSpPr>
        <xdr:cNvPr id="608" name="直線コネクタ 607"/>
        <xdr:cNvCxnSpPr/>
      </xdr:nvCxnSpPr>
      <xdr:spPr>
        <a:xfrm flipV="1">
          <a:off x="21323300" y="14681563"/>
          <a:ext cx="8382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73842</xdr:rowOff>
    </xdr:from>
    <xdr:to>
      <xdr:col>107</xdr:col>
      <xdr:colOff>101600</xdr:colOff>
      <xdr:row>86</xdr:row>
      <xdr:rowOff>3992</xdr:rowOff>
    </xdr:to>
    <xdr:sp macro="" textlink="">
      <xdr:nvSpPr>
        <xdr:cNvPr id="609" name="楕円 608"/>
        <xdr:cNvSpPr/>
      </xdr:nvSpPr>
      <xdr:spPr>
        <a:xfrm>
          <a:off x="20383500" y="14647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114844</xdr:rowOff>
    </xdr:from>
    <xdr:to>
      <xdr:col>111</xdr:col>
      <xdr:colOff>177800</xdr:colOff>
      <xdr:row>85</xdr:row>
      <xdr:rowOff>124642</xdr:rowOff>
    </xdr:to>
    <xdr:cxnSp macro="">
      <xdr:nvCxnSpPr>
        <xdr:cNvPr id="610" name="直線コネクタ 609"/>
        <xdr:cNvCxnSpPr/>
      </xdr:nvCxnSpPr>
      <xdr:spPr>
        <a:xfrm flipV="1">
          <a:off x="20434300" y="14688094"/>
          <a:ext cx="889000" cy="9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85</xdr:row>
      <xdr:rowOff>160038</xdr:rowOff>
    </xdr:from>
    <xdr:ext cx="469744" cy="259045"/>
    <xdr:sp macro="" textlink="">
      <xdr:nvSpPr>
        <xdr:cNvPr id="611" name="n_1aveValue【消防施設】&#10;一人当たり面積"/>
        <xdr:cNvSpPr txBox="1"/>
      </xdr:nvSpPr>
      <xdr:spPr>
        <a:xfrm>
          <a:off x="21075727" y="14733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166569</xdr:rowOff>
    </xdr:from>
    <xdr:ext cx="469744" cy="259045"/>
    <xdr:sp macro="" textlink="">
      <xdr:nvSpPr>
        <xdr:cNvPr id="612" name="n_2aveValue【消防施設】&#10;一人当たり面積"/>
        <xdr:cNvSpPr txBox="1"/>
      </xdr:nvSpPr>
      <xdr:spPr>
        <a:xfrm>
          <a:off x="20199427" y="14739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10721</xdr:rowOff>
    </xdr:from>
    <xdr:ext cx="469744" cy="259045"/>
    <xdr:sp macro="" textlink="">
      <xdr:nvSpPr>
        <xdr:cNvPr id="613" name="n_3aveValue【消防施設】&#10;一人当たり面積"/>
        <xdr:cNvSpPr txBox="1"/>
      </xdr:nvSpPr>
      <xdr:spPr>
        <a:xfrm>
          <a:off x="19310427" y="144125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169108</xdr:rowOff>
    </xdr:from>
    <xdr:ext cx="469744" cy="259045"/>
    <xdr:sp macro="" textlink="">
      <xdr:nvSpPr>
        <xdr:cNvPr id="614" name="n_4aveValue【消防施設】&#10;一人当たり面積"/>
        <xdr:cNvSpPr txBox="1"/>
      </xdr:nvSpPr>
      <xdr:spPr>
        <a:xfrm>
          <a:off x="18421427" y="14399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84</xdr:row>
      <xdr:rowOff>10721</xdr:rowOff>
    </xdr:from>
    <xdr:ext cx="469744" cy="259045"/>
    <xdr:sp macro="" textlink="">
      <xdr:nvSpPr>
        <xdr:cNvPr id="615" name="n_1mainValue【消防施設】&#10;一人当たり面積"/>
        <xdr:cNvSpPr txBox="1"/>
      </xdr:nvSpPr>
      <xdr:spPr>
        <a:xfrm>
          <a:off x="21075727" y="144125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20519</xdr:rowOff>
    </xdr:from>
    <xdr:ext cx="469744" cy="259045"/>
    <xdr:sp macro="" textlink="">
      <xdr:nvSpPr>
        <xdr:cNvPr id="616" name="n_2mainValue【消防施設】&#10;一人当たり面積"/>
        <xdr:cNvSpPr txBox="1"/>
      </xdr:nvSpPr>
      <xdr:spPr>
        <a:xfrm>
          <a:off x="20199427" y="14422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17" name="正方形/長方形 616"/>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18" name="正方形/長方形 617"/>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19" name="正方形/長方形 618"/>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20" name="正方形/長方形 619"/>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21" name="正方形/長方形 620"/>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22" name="正方形/長方形 621"/>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23" name="正方形/長方形 622"/>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24" name="正方形/長方形 623"/>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25" name="テキスト ボックス 624"/>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26" name="直線コネクタ 625"/>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27" name="テキスト ボックス 626"/>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628" name="直線コネクタ 627"/>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629" name="テキスト ボックス 628"/>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30" name="直線コネクタ 629"/>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31" name="テキスト ボックス 630"/>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32" name="直線コネクタ 631"/>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33" name="テキスト ボックス 632"/>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34" name="直線コネクタ 633"/>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35" name="テキスト ボックス 634"/>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36" name="直線コネクタ 635"/>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37" name="テキスト ボックス 636"/>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38" name="直線コネクタ 637"/>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639" name="テキスト ボックス 638"/>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40" name="直線コネクタ 639"/>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1"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77832</xdr:rowOff>
    </xdr:from>
    <xdr:to>
      <xdr:col>85</xdr:col>
      <xdr:colOff>126364</xdr:colOff>
      <xdr:row>109</xdr:row>
      <xdr:rowOff>4355</xdr:rowOff>
    </xdr:to>
    <xdr:cxnSp macro="">
      <xdr:nvCxnSpPr>
        <xdr:cNvPr id="642" name="直線コネクタ 641"/>
        <xdr:cNvCxnSpPr/>
      </xdr:nvCxnSpPr>
      <xdr:spPr>
        <a:xfrm flipV="1">
          <a:off x="16318864" y="17222832"/>
          <a:ext cx="0" cy="14695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8182</xdr:rowOff>
    </xdr:from>
    <xdr:ext cx="405111" cy="259045"/>
    <xdr:sp macro="" textlink="">
      <xdr:nvSpPr>
        <xdr:cNvPr id="643" name="【庁舎】&#10;有形固定資産減価償却率最小値テキスト"/>
        <xdr:cNvSpPr txBox="1"/>
      </xdr:nvSpPr>
      <xdr:spPr>
        <a:xfrm>
          <a:off x="16357600" y="18696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4355</xdr:rowOff>
    </xdr:from>
    <xdr:to>
      <xdr:col>86</xdr:col>
      <xdr:colOff>25400</xdr:colOff>
      <xdr:row>109</xdr:row>
      <xdr:rowOff>4355</xdr:rowOff>
    </xdr:to>
    <xdr:cxnSp macro="">
      <xdr:nvCxnSpPr>
        <xdr:cNvPr id="644" name="直線コネクタ 643"/>
        <xdr:cNvCxnSpPr/>
      </xdr:nvCxnSpPr>
      <xdr:spPr>
        <a:xfrm>
          <a:off x="16230600" y="186924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24509</xdr:rowOff>
    </xdr:from>
    <xdr:ext cx="340478" cy="259045"/>
    <xdr:sp macro="" textlink="">
      <xdr:nvSpPr>
        <xdr:cNvPr id="645" name="【庁舎】&#10;有形固定資産減価償却率最大値テキスト"/>
        <xdr:cNvSpPr txBox="1"/>
      </xdr:nvSpPr>
      <xdr:spPr>
        <a:xfrm>
          <a:off x="16357600" y="1699805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77832</xdr:rowOff>
    </xdr:from>
    <xdr:to>
      <xdr:col>86</xdr:col>
      <xdr:colOff>25400</xdr:colOff>
      <xdr:row>100</xdr:row>
      <xdr:rowOff>77832</xdr:rowOff>
    </xdr:to>
    <xdr:cxnSp macro="">
      <xdr:nvCxnSpPr>
        <xdr:cNvPr id="646" name="直線コネクタ 645"/>
        <xdr:cNvCxnSpPr/>
      </xdr:nvCxnSpPr>
      <xdr:spPr>
        <a:xfrm>
          <a:off x="16230600" y="17222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109963</xdr:rowOff>
    </xdr:from>
    <xdr:ext cx="405111" cy="259045"/>
    <xdr:sp macro="" textlink="">
      <xdr:nvSpPr>
        <xdr:cNvPr id="647" name="【庁舎】&#10;有形固定資産減価償却率平均値テキスト"/>
        <xdr:cNvSpPr txBox="1"/>
      </xdr:nvSpPr>
      <xdr:spPr>
        <a:xfrm>
          <a:off x="16357600" y="179407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131536</xdr:rowOff>
    </xdr:from>
    <xdr:to>
      <xdr:col>85</xdr:col>
      <xdr:colOff>177800</xdr:colOff>
      <xdr:row>105</xdr:row>
      <xdr:rowOff>61686</xdr:rowOff>
    </xdr:to>
    <xdr:sp macro="" textlink="">
      <xdr:nvSpPr>
        <xdr:cNvPr id="648" name="フローチャート: 判断 647"/>
        <xdr:cNvSpPr/>
      </xdr:nvSpPr>
      <xdr:spPr>
        <a:xfrm>
          <a:off x="16268700" y="17962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120106</xdr:rowOff>
    </xdr:from>
    <xdr:to>
      <xdr:col>81</xdr:col>
      <xdr:colOff>101600</xdr:colOff>
      <xdr:row>105</xdr:row>
      <xdr:rowOff>50256</xdr:rowOff>
    </xdr:to>
    <xdr:sp macro="" textlink="">
      <xdr:nvSpPr>
        <xdr:cNvPr id="649" name="フローチャート: 判断 648"/>
        <xdr:cNvSpPr/>
      </xdr:nvSpPr>
      <xdr:spPr>
        <a:xfrm>
          <a:off x="15430500" y="17950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82550</xdr:rowOff>
    </xdr:from>
    <xdr:to>
      <xdr:col>76</xdr:col>
      <xdr:colOff>165100</xdr:colOff>
      <xdr:row>105</xdr:row>
      <xdr:rowOff>12700</xdr:rowOff>
    </xdr:to>
    <xdr:sp macro="" textlink="">
      <xdr:nvSpPr>
        <xdr:cNvPr id="650" name="フローチャート: 判断 649"/>
        <xdr:cNvSpPr/>
      </xdr:nvSpPr>
      <xdr:spPr>
        <a:xfrm>
          <a:off x="14541500" y="1791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44994</xdr:rowOff>
    </xdr:from>
    <xdr:to>
      <xdr:col>72</xdr:col>
      <xdr:colOff>38100</xdr:colOff>
      <xdr:row>104</xdr:row>
      <xdr:rowOff>146594</xdr:rowOff>
    </xdr:to>
    <xdr:sp macro="" textlink="">
      <xdr:nvSpPr>
        <xdr:cNvPr id="651" name="フローチャート: 判断 650"/>
        <xdr:cNvSpPr/>
      </xdr:nvSpPr>
      <xdr:spPr>
        <a:xfrm>
          <a:off x="13652500" y="17875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41729</xdr:rowOff>
    </xdr:from>
    <xdr:to>
      <xdr:col>67</xdr:col>
      <xdr:colOff>101600</xdr:colOff>
      <xdr:row>104</xdr:row>
      <xdr:rowOff>143329</xdr:rowOff>
    </xdr:to>
    <xdr:sp macro="" textlink="">
      <xdr:nvSpPr>
        <xdr:cNvPr id="652" name="フローチャート: 判断 651"/>
        <xdr:cNvSpPr/>
      </xdr:nvSpPr>
      <xdr:spPr>
        <a:xfrm>
          <a:off x="12763500" y="17872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53" name="テキスト ボックス 652"/>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54" name="テキスト ボックス 653"/>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55" name="テキスト ボックス 654"/>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56" name="テキスト ボックス 655"/>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57" name="テキスト ボックス 656"/>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61323</xdr:rowOff>
    </xdr:from>
    <xdr:to>
      <xdr:col>85</xdr:col>
      <xdr:colOff>177800</xdr:colOff>
      <xdr:row>102</xdr:row>
      <xdr:rowOff>162923</xdr:rowOff>
    </xdr:to>
    <xdr:sp macro="" textlink="">
      <xdr:nvSpPr>
        <xdr:cNvPr id="658" name="楕円 657"/>
        <xdr:cNvSpPr/>
      </xdr:nvSpPr>
      <xdr:spPr>
        <a:xfrm>
          <a:off x="16268700" y="17549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101</xdr:row>
      <xdr:rowOff>84200</xdr:rowOff>
    </xdr:from>
    <xdr:ext cx="405111" cy="259045"/>
    <xdr:sp macro="" textlink="">
      <xdr:nvSpPr>
        <xdr:cNvPr id="659" name="【庁舎】&#10;有形固定資産減価償却率該当値テキスト"/>
        <xdr:cNvSpPr txBox="1"/>
      </xdr:nvSpPr>
      <xdr:spPr>
        <a:xfrm>
          <a:off x="16357600" y="174006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61323</xdr:rowOff>
    </xdr:from>
    <xdr:to>
      <xdr:col>81</xdr:col>
      <xdr:colOff>101600</xdr:colOff>
      <xdr:row>102</xdr:row>
      <xdr:rowOff>162923</xdr:rowOff>
    </xdr:to>
    <xdr:sp macro="" textlink="">
      <xdr:nvSpPr>
        <xdr:cNvPr id="660" name="楕円 659"/>
        <xdr:cNvSpPr/>
      </xdr:nvSpPr>
      <xdr:spPr>
        <a:xfrm>
          <a:off x="15430500" y="17549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102</xdr:row>
      <xdr:rowOff>112123</xdr:rowOff>
    </xdr:from>
    <xdr:to>
      <xdr:col>85</xdr:col>
      <xdr:colOff>127000</xdr:colOff>
      <xdr:row>102</xdr:row>
      <xdr:rowOff>112123</xdr:rowOff>
    </xdr:to>
    <xdr:cxnSp macro="">
      <xdr:nvCxnSpPr>
        <xdr:cNvPr id="661" name="直線コネクタ 660"/>
        <xdr:cNvCxnSpPr/>
      </xdr:nvCxnSpPr>
      <xdr:spPr>
        <a:xfrm>
          <a:off x="15481300" y="1760002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102</xdr:row>
      <xdr:rowOff>22134</xdr:rowOff>
    </xdr:from>
    <xdr:to>
      <xdr:col>76</xdr:col>
      <xdr:colOff>165100</xdr:colOff>
      <xdr:row>102</xdr:row>
      <xdr:rowOff>123734</xdr:rowOff>
    </xdr:to>
    <xdr:sp macro="" textlink="">
      <xdr:nvSpPr>
        <xdr:cNvPr id="662" name="楕円 661"/>
        <xdr:cNvSpPr/>
      </xdr:nvSpPr>
      <xdr:spPr>
        <a:xfrm>
          <a:off x="14541500" y="17510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102</xdr:row>
      <xdr:rowOff>72934</xdr:rowOff>
    </xdr:from>
    <xdr:to>
      <xdr:col>81</xdr:col>
      <xdr:colOff>50800</xdr:colOff>
      <xdr:row>102</xdr:row>
      <xdr:rowOff>112123</xdr:rowOff>
    </xdr:to>
    <xdr:cxnSp macro="">
      <xdr:nvCxnSpPr>
        <xdr:cNvPr id="663" name="直線コネクタ 662"/>
        <xdr:cNvCxnSpPr/>
      </xdr:nvCxnSpPr>
      <xdr:spPr>
        <a:xfrm>
          <a:off x="14592300" y="17560834"/>
          <a:ext cx="8890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101</xdr:row>
      <xdr:rowOff>128270</xdr:rowOff>
    </xdr:from>
    <xdr:to>
      <xdr:col>72</xdr:col>
      <xdr:colOff>38100</xdr:colOff>
      <xdr:row>102</xdr:row>
      <xdr:rowOff>58420</xdr:rowOff>
    </xdr:to>
    <xdr:sp macro="" textlink="">
      <xdr:nvSpPr>
        <xdr:cNvPr id="664" name="楕円 663"/>
        <xdr:cNvSpPr/>
      </xdr:nvSpPr>
      <xdr:spPr>
        <a:xfrm>
          <a:off x="13652500" y="17444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102</xdr:row>
      <xdr:rowOff>7620</xdr:rowOff>
    </xdr:from>
    <xdr:to>
      <xdr:col>76</xdr:col>
      <xdr:colOff>114300</xdr:colOff>
      <xdr:row>102</xdr:row>
      <xdr:rowOff>72934</xdr:rowOff>
    </xdr:to>
    <xdr:cxnSp macro="">
      <xdr:nvCxnSpPr>
        <xdr:cNvPr id="665" name="直線コネクタ 664"/>
        <xdr:cNvCxnSpPr/>
      </xdr:nvCxnSpPr>
      <xdr:spPr>
        <a:xfrm>
          <a:off x="13703300" y="17495520"/>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101</xdr:row>
      <xdr:rowOff>95613</xdr:rowOff>
    </xdr:from>
    <xdr:to>
      <xdr:col>67</xdr:col>
      <xdr:colOff>101600</xdr:colOff>
      <xdr:row>102</xdr:row>
      <xdr:rowOff>25763</xdr:rowOff>
    </xdr:to>
    <xdr:sp macro="" textlink="">
      <xdr:nvSpPr>
        <xdr:cNvPr id="666" name="楕円 665"/>
        <xdr:cNvSpPr/>
      </xdr:nvSpPr>
      <xdr:spPr>
        <a:xfrm>
          <a:off x="12763500" y="17412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101</xdr:row>
      <xdr:rowOff>146413</xdr:rowOff>
    </xdr:from>
    <xdr:to>
      <xdr:col>71</xdr:col>
      <xdr:colOff>177800</xdr:colOff>
      <xdr:row>102</xdr:row>
      <xdr:rowOff>7620</xdr:rowOff>
    </xdr:to>
    <xdr:cxnSp macro="">
      <xdr:nvCxnSpPr>
        <xdr:cNvPr id="667" name="直線コネクタ 666"/>
        <xdr:cNvCxnSpPr/>
      </xdr:nvCxnSpPr>
      <xdr:spPr>
        <a:xfrm>
          <a:off x="12814300" y="1746286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41383</xdr:rowOff>
    </xdr:from>
    <xdr:ext cx="405111" cy="259045"/>
    <xdr:sp macro="" textlink="">
      <xdr:nvSpPr>
        <xdr:cNvPr id="668" name="n_1aveValue【庁舎】&#10;有形固定資産減価償却率"/>
        <xdr:cNvSpPr txBox="1"/>
      </xdr:nvSpPr>
      <xdr:spPr>
        <a:xfrm>
          <a:off x="15266044" y="180436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3827</xdr:rowOff>
    </xdr:from>
    <xdr:ext cx="405111" cy="259045"/>
    <xdr:sp macro="" textlink="">
      <xdr:nvSpPr>
        <xdr:cNvPr id="669" name="n_2aveValue【庁舎】&#10;有形固定資産減価償却率"/>
        <xdr:cNvSpPr txBox="1"/>
      </xdr:nvSpPr>
      <xdr:spPr>
        <a:xfrm>
          <a:off x="14389744" y="18006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137721</xdr:rowOff>
    </xdr:from>
    <xdr:ext cx="405111" cy="259045"/>
    <xdr:sp macro="" textlink="">
      <xdr:nvSpPr>
        <xdr:cNvPr id="670" name="n_3aveValue【庁舎】&#10;有形固定資産減価償却率"/>
        <xdr:cNvSpPr txBox="1"/>
      </xdr:nvSpPr>
      <xdr:spPr>
        <a:xfrm>
          <a:off x="13500744" y="179685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134456</xdr:rowOff>
    </xdr:from>
    <xdr:ext cx="405111" cy="259045"/>
    <xdr:sp macro="" textlink="">
      <xdr:nvSpPr>
        <xdr:cNvPr id="671" name="n_4aveValue【庁舎】&#10;有形固定資産減価償却率"/>
        <xdr:cNvSpPr txBox="1"/>
      </xdr:nvSpPr>
      <xdr:spPr>
        <a:xfrm>
          <a:off x="12611744" y="179652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101</xdr:row>
      <xdr:rowOff>8000</xdr:rowOff>
    </xdr:from>
    <xdr:ext cx="405111" cy="259045"/>
    <xdr:sp macro="" textlink="">
      <xdr:nvSpPr>
        <xdr:cNvPr id="672" name="n_1mainValue【庁舎】&#10;有形固定資産減価償却率"/>
        <xdr:cNvSpPr txBox="1"/>
      </xdr:nvSpPr>
      <xdr:spPr>
        <a:xfrm>
          <a:off x="15266044" y="173244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100</xdr:row>
      <xdr:rowOff>140261</xdr:rowOff>
    </xdr:from>
    <xdr:ext cx="405111" cy="259045"/>
    <xdr:sp macro="" textlink="">
      <xdr:nvSpPr>
        <xdr:cNvPr id="673" name="n_2mainValue【庁舎】&#10;有形固定資産減価償却率"/>
        <xdr:cNvSpPr txBox="1"/>
      </xdr:nvSpPr>
      <xdr:spPr>
        <a:xfrm>
          <a:off x="14389744" y="172852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100</xdr:row>
      <xdr:rowOff>74947</xdr:rowOff>
    </xdr:from>
    <xdr:ext cx="405111" cy="259045"/>
    <xdr:sp macro="" textlink="">
      <xdr:nvSpPr>
        <xdr:cNvPr id="674" name="n_3mainValue【庁舎】&#10;有形固定資産減価償却率"/>
        <xdr:cNvSpPr txBox="1"/>
      </xdr:nvSpPr>
      <xdr:spPr>
        <a:xfrm>
          <a:off x="13500744" y="17219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100</xdr:row>
      <xdr:rowOff>42290</xdr:rowOff>
    </xdr:from>
    <xdr:ext cx="405111" cy="259045"/>
    <xdr:sp macro="" textlink="">
      <xdr:nvSpPr>
        <xdr:cNvPr id="675" name="n_4mainValue【庁舎】&#10;有形固定資産減価償却率"/>
        <xdr:cNvSpPr txBox="1"/>
      </xdr:nvSpPr>
      <xdr:spPr>
        <a:xfrm>
          <a:off x="12611744" y="171872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76" name="正方形/長方形 675"/>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77" name="正方形/長方形 676"/>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78" name="正方形/長方形 677"/>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79" name="正方形/長方形 678"/>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80" name="正方形/長方形 679"/>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81" name="正方形/長方形 680"/>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82" name="正方形/長方形 681"/>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83" name="正方形/長方形 682"/>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84" name="テキスト ボックス 683"/>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85" name="直線コネクタ 684"/>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110</xdr:row>
      <xdr:rowOff>48277</xdr:rowOff>
    </xdr:from>
    <xdr:ext cx="467179" cy="259045"/>
    <xdr:sp macro="" textlink="">
      <xdr:nvSpPr>
        <xdr:cNvPr id="686" name="テキスト ボックス 685"/>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108</xdr:row>
      <xdr:rowOff>152400</xdr:rowOff>
    </xdr:from>
    <xdr:to>
      <xdr:col>120</xdr:col>
      <xdr:colOff>114300</xdr:colOff>
      <xdr:row>108</xdr:row>
      <xdr:rowOff>152400</xdr:rowOff>
    </xdr:to>
    <xdr:cxnSp macro="">
      <xdr:nvCxnSpPr>
        <xdr:cNvPr id="687" name="直線コネクタ 686"/>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688" name="テキスト ボックス 687"/>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689" name="直線コネクタ 688"/>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690" name="テキスト ボックス 689"/>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691" name="直線コネクタ 690"/>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692" name="テキスト ボックス 691"/>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693" name="直線コネクタ 692"/>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694" name="テキスト ボックス 693"/>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695" name="直線コネクタ 694"/>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696" name="テキスト ボックス 695"/>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97" name="直線コネクタ 696"/>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98" name="テキスト ボックス 697"/>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99"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129539</xdr:rowOff>
    </xdr:from>
    <xdr:to>
      <xdr:col>116</xdr:col>
      <xdr:colOff>62864</xdr:colOff>
      <xdr:row>109</xdr:row>
      <xdr:rowOff>47625</xdr:rowOff>
    </xdr:to>
    <xdr:cxnSp macro="">
      <xdr:nvCxnSpPr>
        <xdr:cNvPr id="700" name="直線コネクタ 699"/>
        <xdr:cNvCxnSpPr/>
      </xdr:nvCxnSpPr>
      <xdr:spPr>
        <a:xfrm flipV="1">
          <a:off x="22160864" y="17274539"/>
          <a:ext cx="0" cy="14611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51452</xdr:rowOff>
    </xdr:from>
    <xdr:ext cx="469744" cy="259045"/>
    <xdr:sp macro="" textlink="">
      <xdr:nvSpPr>
        <xdr:cNvPr id="701" name="【庁舎】&#10;一人当たり面積最小値テキスト"/>
        <xdr:cNvSpPr txBox="1"/>
      </xdr:nvSpPr>
      <xdr:spPr>
        <a:xfrm>
          <a:off x="22199600" y="18739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47625</xdr:rowOff>
    </xdr:from>
    <xdr:to>
      <xdr:col>116</xdr:col>
      <xdr:colOff>152400</xdr:colOff>
      <xdr:row>109</xdr:row>
      <xdr:rowOff>47625</xdr:rowOff>
    </xdr:to>
    <xdr:cxnSp macro="">
      <xdr:nvCxnSpPr>
        <xdr:cNvPr id="702" name="直線コネクタ 701"/>
        <xdr:cNvCxnSpPr/>
      </xdr:nvCxnSpPr>
      <xdr:spPr>
        <a:xfrm>
          <a:off x="22072600" y="187356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76216</xdr:rowOff>
    </xdr:from>
    <xdr:ext cx="469744" cy="259045"/>
    <xdr:sp macro="" textlink="">
      <xdr:nvSpPr>
        <xdr:cNvPr id="703" name="【庁舎】&#10;一人当たり面積最大値テキスト"/>
        <xdr:cNvSpPr txBox="1"/>
      </xdr:nvSpPr>
      <xdr:spPr>
        <a:xfrm>
          <a:off x="22199600" y="17049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129539</xdr:rowOff>
    </xdr:from>
    <xdr:to>
      <xdr:col>116</xdr:col>
      <xdr:colOff>152400</xdr:colOff>
      <xdr:row>100</xdr:row>
      <xdr:rowOff>129539</xdr:rowOff>
    </xdr:to>
    <xdr:cxnSp macro="">
      <xdr:nvCxnSpPr>
        <xdr:cNvPr id="704" name="直線コネクタ 703"/>
        <xdr:cNvCxnSpPr/>
      </xdr:nvCxnSpPr>
      <xdr:spPr>
        <a:xfrm>
          <a:off x="22072600" y="172745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25416</xdr:rowOff>
    </xdr:from>
    <xdr:ext cx="469744" cy="259045"/>
    <xdr:sp macro="" textlink="">
      <xdr:nvSpPr>
        <xdr:cNvPr id="705" name="【庁舎】&#10;一人当たり面積平均値テキスト"/>
        <xdr:cNvSpPr txBox="1"/>
      </xdr:nvSpPr>
      <xdr:spPr>
        <a:xfrm>
          <a:off x="22199600" y="181991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2539</xdr:rowOff>
    </xdr:from>
    <xdr:to>
      <xdr:col>116</xdr:col>
      <xdr:colOff>114300</xdr:colOff>
      <xdr:row>107</xdr:row>
      <xdr:rowOff>104139</xdr:rowOff>
    </xdr:to>
    <xdr:sp macro="" textlink="">
      <xdr:nvSpPr>
        <xdr:cNvPr id="706" name="フローチャート: 判断 705"/>
        <xdr:cNvSpPr/>
      </xdr:nvSpPr>
      <xdr:spPr>
        <a:xfrm>
          <a:off x="22110700" y="18347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108</xdr:row>
      <xdr:rowOff>84455</xdr:rowOff>
    </xdr:from>
    <xdr:to>
      <xdr:col>112</xdr:col>
      <xdr:colOff>38100</xdr:colOff>
      <xdr:row>109</xdr:row>
      <xdr:rowOff>14605</xdr:rowOff>
    </xdr:to>
    <xdr:sp macro="" textlink="">
      <xdr:nvSpPr>
        <xdr:cNvPr id="707" name="フローチャート: 判断 706"/>
        <xdr:cNvSpPr/>
      </xdr:nvSpPr>
      <xdr:spPr>
        <a:xfrm>
          <a:off x="21272500" y="18601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108</xdr:row>
      <xdr:rowOff>84455</xdr:rowOff>
    </xdr:from>
    <xdr:to>
      <xdr:col>107</xdr:col>
      <xdr:colOff>101600</xdr:colOff>
      <xdr:row>109</xdr:row>
      <xdr:rowOff>14605</xdr:rowOff>
    </xdr:to>
    <xdr:sp macro="" textlink="">
      <xdr:nvSpPr>
        <xdr:cNvPr id="708" name="フローチャート: 判断 707"/>
        <xdr:cNvSpPr/>
      </xdr:nvSpPr>
      <xdr:spPr>
        <a:xfrm>
          <a:off x="20383500" y="18601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108</xdr:row>
      <xdr:rowOff>99695</xdr:rowOff>
    </xdr:from>
    <xdr:to>
      <xdr:col>102</xdr:col>
      <xdr:colOff>165100</xdr:colOff>
      <xdr:row>109</xdr:row>
      <xdr:rowOff>29845</xdr:rowOff>
    </xdr:to>
    <xdr:sp macro="" textlink="">
      <xdr:nvSpPr>
        <xdr:cNvPr id="709" name="フローチャート: 判断 708"/>
        <xdr:cNvSpPr/>
      </xdr:nvSpPr>
      <xdr:spPr>
        <a:xfrm>
          <a:off x="19494500" y="18616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108</xdr:row>
      <xdr:rowOff>90170</xdr:rowOff>
    </xdr:from>
    <xdr:to>
      <xdr:col>98</xdr:col>
      <xdr:colOff>38100</xdr:colOff>
      <xdr:row>109</xdr:row>
      <xdr:rowOff>20320</xdr:rowOff>
    </xdr:to>
    <xdr:sp macro="" textlink="">
      <xdr:nvSpPr>
        <xdr:cNvPr id="710" name="フローチャート: 判断 709"/>
        <xdr:cNvSpPr/>
      </xdr:nvSpPr>
      <xdr:spPr>
        <a:xfrm>
          <a:off x="18605500" y="18606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11" name="テキスト ボックス 710"/>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12" name="テキスト ボックス 711"/>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13" name="テキスト ボックス 712"/>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14" name="テキスト ボックス 713"/>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15" name="テキスト ボックス 714"/>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158750</xdr:rowOff>
    </xdr:from>
    <xdr:to>
      <xdr:col>116</xdr:col>
      <xdr:colOff>114300</xdr:colOff>
      <xdr:row>109</xdr:row>
      <xdr:rowOff>88900</xdr:rowOff>
    </xdr:to>
    <xdr:sp macro="" textlink="">
      <xdr:nvSpPr>
        <xdr:cNvPr id="716" name="楕円 715"/>
        <xdr:cNvSpPr/>
      </xdr:nvSpPr>
      <xdr:spPr>
        <a:xfrm>
          <a:off x="22110700" y="18675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108</xdr:row>
      <xdr:rowOff>73677</xdr:rowOff>
    </xdr:from>
    <xdr:ext cx="469744" cy="259045"/>
    <xdr:sp macro="" textlink="">
      <xdr:nvSpPr>
        <xdr:cNvPr id="717" name="【庁舎】&#10;一人当たり面積該当値テキスト"/>
        <xdr:cNvSpPr txBox="1"/>
      </xdr:nvSpPr>
      <xdr:spPr>
        <a:xfrm>
          <a:off x="22199600" y="18590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122555</xdr:rowOff>
    </xdr:from>
    <xdr:to>
      <xdr:col>112</xdr:col>
      <xdr:colOff>38100</xdr:colOff>
      <xdr:row>109</xdr:row>
      <xdr:rowOff>52705</xdr:rowOff>
    </xdr:to>
    <xdr:sp macro="" textlink="">
      <xdr:nvSpPr>
        <xdr:cNvPr id="718" name="楕円 717"/>
        <xdr:cNvSpPr/>
      </xdr:nvSpPr>
      <xdr:spPr>
        <a:xfrm>
          <a:off x="21272500" y="18639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109</xdr:row>
      <xdr:rowOff>1905</xdr:rowOff>
    </xdr:from>
    <xdr:to>
      <xdr:col>116</xdr:col>
      <xdr:colOff>63500</xdr:colOff>
      <xdr:row>109</xdr:row>
      <xdr:rowOff>38100</xdr:rowOff>
    </xdr:to>
    <xdr:cxnSp macro="">
      <xdr:nvCxnSpPr>
        <xdr:cNvPr id="719" name="直線コネクタ 718"/>
        <xdr:cNvCxnSpPr/>
      </xdr:nvCxnSpPr>
      <xdr:spPr>
        <a:xfrm>
          <a:off x="21323300" y="18689955"/>
          <a:ext cx="8382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108</xdr:row>
      <xdr:rowOff>126364</xdr:rowOff>
    </xdr:from>
    <xdr:to>
      <xdr:col>107</xdr:col>
      <xdr:colOff>101600</xdr:colOff>
      <xdr:row>109</xdr:row>
      <xdr:rowOff>56514</xdr:rowOff>
    </xdr:to>
    <xdr:sp macro="" textlink="">
      <xdr:nvSpPr>
        <xdr:cNvPr id="720" name="楕円 719"/>
        <xdr:cNvSpPr/>
      </xdr:nvSpPr>
      <xdr:spPr>
        <a:xfrm>
          <a:off x="20383500" y="18642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109</xdr:row>
      <xdr:rowOff>1905</xdr:rowOff>
    </xdr:from>
    <xdr:to>
      <xdr:col>111</xdr:col>
      <xdr:colOff>177800</xdr:colOff>
      <xdr:row>109</xdr:row>
      <xdr:rowOff>5714</xdr:rowOff>
    </xdr:to>
    <xdr:cxnSp macro="">
      <xdr:nvCxnSpPr>
        <xdr:cNvPr id="721" name="直線コネクタ 720"/>
        <xdr:cNvCxnSpPr/>
      </xdr:nvCxnSpPr>
      <xdr:spPr>
        <a:xfrm flipV="1">
          <a:off x="20434300" y="18689955"/>
          <a:ext cx="889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108</xdr:row>
      <xdr:rowOff>132080</xdr:rowOff>
    </xdr:from>
    <xdr:to>
      <xdr:col>102</xdr:col>
      <xdr:colOff>165100</xdr:colOff>
      <xdr:row>109</xdr:row>
      <xdr:rowOff>62230</xdr:rowOff>
    </xdr:to>
    <xdr:sp macro="" textlink="">
      <xdr:nvSpPr>
        <xdr:cNvPr id="722" name="楕円 721"/>
        <xdr:cNvSpPr/>
      </xdr:nvSpPr>
      <xdr:spPr>
        <a:xfrm>
          <a:off x="19494500" y="18648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109</xdr:row>
      <xdr:rowOff>5714</xdr:rowOff>
    </xdr:from>
    <xdr:to>
      <xdr:col>107</xdr:col>
      <xdr:colOff>50800</xdr:colOff>
      <xdr:row>109</xdr:row>
      <xdr:rowOff>11430</xdr:rowOff>
    </xdr:to>
    <xdr:cxnSp macro="">
      <xdr:nvCxnSpPr>
        <xdr:cNvPr id="723" name="直線コネクタ 722"/>
        <xdr:cNvCxnSpPr/>
      </xdr:nvCxnSpPr>
      <xdr:spPr>
        <a:xfrm flipV="1">
          <a:off x="19545300" y="18693764"/>
          <a:ext cx="889000" cy="5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108</xdr:row>
      <xdr:rowOff>133986</xdr:rowOff>
    </xdr:from>
    <xdr:to>
      <xdr:col>98</xdr:col>
      <xdr:colOff>38100</xdr:colOff>
      <xdr:row>109</xdr:row>
      <xdr:rowOff>64136</xdr:rowOff>
    </xdr:to>
    <xdr:sp macro="" textlink="">
      <xdr:nvSpPr>
        <xdr:cNvPr id="724" name="楕円 723"/>
        <xdr:cNvSpPr/>
      </xdr:nvSpPr>
      <xdr:spPr>
        <a:xfrm>
          <a:off x="18605500" y="18650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109</xdr:row>
      <xdr:rowOff>11430</xdr:rowOff>
    </xdr:from>
    <xdr:to>
      <xdr:col>102</xdr:col>
      <xdr:colOff>114300</xdr:colOff>
      <xdr:row>109</xdr:row>
      <xdr:rowOff>13336</xdr:rowOff>
    </xdr:to>
    <xdr:cxnSp macro="">
      <xdr:nvCxnSpPr>
        <xdr:cNvPr id="725" name="直線コネクタ 724"/>
        <xdr:cNvCxnSpPr/>
      </xdr:nvCxnSpPr>
      <xdr:spPr>
        <a:xfrm flipV="1">
          <a:off x="18656300" y="18699480"/>
          <a:ext cx="889000" cy="1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31132</xdr:rowOff>
    </xdr:from>
    <xdr:ext cx="469744" cy="259045"/>
    <xdr:sp macro="" textlink="">
      <xdr:nvSpPr>
        <xdr:cNvPr id="726" name="n_1aveValue【庁舎】&#10;一人当たり面積"/>
        <xdr:cNvSpPr txBox="1"/>
      </xdr:nvSpPr>
      <xdr:spPr>
        <a:xfrm>
          <a:off x="21075727" y="183762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31132</xdr:rowOff>
    </xdr:from>
    <xdr:ext cx="469744" cy="259045"/>
    <xdr:sp macro="" textlink="">
      <xdr:nvSpPr>
        <xdr:cNvPr id="727" name="n_2aveValue【庁舎】&#10;一人当たり面積"/>
        <xdr:cNvSpPr txBox="1"/>
      </xdr:nvSpPr>
      <xdr:spPr>
        <a:xfrm>
          <a:off x="20199427" y="183762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46372</xdr:rowOff>
    </xdr:from>
    <xdr:ext cx="469744" cy="259045"/>
    <xdr:sp macro="" textlink="">
      <xdr:nvSpPr>
        <xdr:cNvPr id="728" name="n_3aveValue【庁舎】&#10;一人当たり面積"/>
        <xdr:cNvSpPr txBox="1"/>
      </xdr:nvSpPr>
      <xdr:spPr>
        <a:xfrm>
          <a:off x="19310427" y="183915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36847</xdr:rowOff>
    </xdr:from>
    <xdr:ext cx="469744" cy="259045"/>
    <xdr:sp macro="" textlink="">
      <xdr:nvSpPr>
        <xdr:cNvPr id="729" name="n_4aveValue【庁舎】&#10;一人当たり面積"/>
        <xdr:cNvSpPr txBox="1"/>
      </xdr:nvSpPr>
      <xdr:spPr>
        <a:xfrm>
          <a:off x="18421427" y="18381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109</xdr:row>
      <xdr:rowOff>43832</xdr:rowOff>
    </xdr:from>
    <xdr:ext cx="469744" cy="259045"/>
    <xdr:sp macro="" textlink="">
      <xdr:nvSpPr>
        <xdr:cNvPr id="730" name="n_1mainValue【庁舎】&#10;一人当たり面積"/>
        <xdr:cNvSpPr txBox="1"/>
      </xdr:nvSpPr>
      <xdr:spPr>
        <a:xfrm>
          <a:off x="21075727" y="18731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109</xdr:row>
      <xdr:rowOff>47641</xdr:rowOff>
    </xdr:from>
    <xdr:ext cx="469744" cy="259045"/>
    <xdr:sp macro="" textlink="">
      <xdr:nvSpPr>
        <xdr:cNvPr id="731" name="n_2mainValue【庁舎】&#10;一人当たり面積"/>
        <xdr:cNvSpPr txBox="1"/>
      </xdr:nvSpPr>
      <xdr:spPr>
        <a:xfrm>
          <a:off x="20199427" y="18735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109</xdr:row>
      <xdr:rowOff>53357</xdr:rowOff>
    </xdr:from>
    <xdr:ext cx="469744" cy="259045"/>
    <xdr:sp macro="" textlink="">
      <xdr:nvSpPr>
        <xdr:cNvPr id="732" name="n_3mainValue【庁舎】&#10;一人当たり面積"/>
        <xdr:cNvSpPr txBox="1"/>
      </xdr:nvSpPr>
      <xdr:spPr>
        <a:xfrm>
          <a:off x="19310427" y="18741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109</xdr:row>
      <xdr:rowOff>55263</xdr:rowOff>
    </xdr:from>
    <xdr:ext cx="469744" cy="259045"/>
    <xdr:sp macro="" textlink="">
      <xdr:nvSpPr>
        <xdr:cNvPr id="733" name="n_4mainValue【庁舎】&#10;一人当たり面積"/>
        <xdr:cNvSpPr txBox="1"/>
      </xdr:nvSpPr>
      <xdr:spPr>
        <a:xfrm>
          <a:off x="18421427" y="18743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34" name="正方形/長方形 733"/>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35" name="正方形/長方形 734"/>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36" name="テキスト ボックス 735"/>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本町は、公共施設の保有量が全国平均と比較して多い一方、築</a:t>
          </a:r>
          <a:r>
            <a:rPr kumimoji="1"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30</a:t>
          </a:r>
          <a:r>
            <a:rPr kumimoji="1" lang="ja-JP"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を経過し、老朽化した施設の割合が多いため、有形固定資産減価償却率が高い施設がある。高い施設は、公営住宅、公民館、図書館、体育館・プールである。また、一人当たりの施設の保有量が特に多い施設は、道路、橋りょう、学校施設、一般廃棄物処理施設、、保健センターである。橋りょうについては、平成</a:t>
          </a:r>
          <a:r>
            <a:rPr kumimoji="1"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25</a:t>
          </a:r>
          <a:r>
            <a:rPr kumimoji="1" lang="ja-JP"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年に、長寿命化修繕計画を策定し、維持更新費用の縮減・平準化を進めている。</a:t>
          </a:r>
          <a:endParaRPr kumimoji="0" lang="ja-JP"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今後、公共施設等総合管理計画に掲げた施設保有量の縮減を進めるとともに、施設の維持管理経費の縮減を図る。</a:t>
          </a:r>
          <a:endParaRPr kumimoji="0" lang="ja-JP"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650" t="s">
        <v>80</v>
      </c>
      <c r="C1" s="650"/>
      <c r="D1" s="650"/>
      <c r="E1" s="650"/>
      <c r="F1" s="650"/>
      <c r="G1" s="650"/>
      <c r="H1" s="650"/>
      <c r="I1" s="650"/>
      <c r="J1" s="650"/>
      <c r="K1" s="650"/>
      <c r="L1" s="650"/>
      <c r="M1" s="650"/>
      <c r="N1" s="650"/>
      <c r="O1" s="650"/>
      <c r="P1" s="650"/>
      <c r="Q1" s="650"/>
      <c r="R1" s="650"/>
      <c r="S1" s="650"/>
      <c r="T1" s="650"/>
      <c r="U1" s="650"/>
      <c r="V1" s="650"/>
      <c r="W1" s="650"/>
      <c r="X1" s="650"/>
      <c r="Y1" s="650"/>
      <c r="Z1" s="650"/>
      <c r="AA1" s="650"/>
      <c r="AB1" s="650"/>
      <c r="AC1" s="650"/>
      <c r="AD1" s="650"/>
      <c r="AE1" s="650"/>
      <c r="AF1" s="650"/>
      <c r="AG1" s="650"/>
      <c r="AH1" s="650"/>
      <c r="AI1" s="650"/>
      <c r="AJ1" s="650"/>
      <c r="AK1" s="650"/>
      <c r="AL1" s="650"/>
      <c r="AM1" s="650"/>
      <c r="AN1" s="650"/>
      <c r="AO1" s="650"/>
      <c r="AP1" s="650"/>
      <c r="AQ1" s="650"/>
      <c r="AR1" s="650"/>
      <c r="AS1" s="650"/>
      <c r="AT1" s="650"/>
      <c r="AU1" s="650"/>
      <c r="AV1" s="650"/>
      <c r="AW1" s="650"/>
      <c r="AX1" s="650"/>
      <c r="AY1" s="650"/>
      <c r="AZ1" s="650"/>
      <c r="BA1" s="650"/>
      <c r="BB1" s="650"/>
      <c r="BC1" s="650"/>
      <c r="BD1" s="650"/>
      <c r="BE1" s="650"/>
      <c r="BF1" s="650"/>
      <c r="BG1" s="650"/>
      <c r="BH1" s="650"/>
      <c r="BI1" s="650"/>
      <c r="BJ1" s="650"/>
      <c r="BK1" s="650"/>
      <c r="BL1" s="650"/>
      <c r="BM1" s="650"/>
      <c r="BN1" s="650"/>
      <c r="BO1" s="650"/>
      <c r="BP1" s="650"/>
      <c r="BQ1" s="650"/>
      <c r="BR1" s="650"/>
      <c r="BS1" s="650"/>
      <c r="BT1" s="650"/>
      <c r="BU1" s="650"/>
      <c r="BV1" s="650"/>
      <c r="BW1" s="650"/>
      <c r="BX1" s="650"/>
      <c r="BY1" s="650"/>
      <c r="BZ1" s="650"/>
      <c r="CA1" s="650"/>
      <c r="CB1" s="650"/>
      <c r="CC1" s="650"/>
      <c r="CD1" s="650"/>
      <c r="CE1" s="650"/>
      <c r="CF1" s="650"/>
      <c r="CG1" s="650"/>
      <c r="CH1" s="650"/>
      <c r="CI1" s="650"/>
      <c r="CJ1" s="650"/>
      <c r="CK1" s="650"/>
      <c r="CL1" s="650"/>
      <c r="CM1" s="650"/>
      <c r="CN1" s="650"/>
      <c r="CO1" s="650"/>
      <c r="CP1" s="650"/>
      <c r="CQ1" s="650"/>
      <c r="CR1" s="650"/>
      <c r="CS1" s="650"/>
      <c r="CT1" s="650"/>
      <c r="CU1" s="650"/>
      <c r="CV1" s="650"/>
      <c r="CW1" s="650"/>
      <c r="CX1" s="650"/>
      <c r="CY1" s="650"/>
      <c r="CZ1" s="650"/>
      <c r="DA1" s="650"/>
      <c r="DB1" s="650"/>
      <c r="DC1" s="650"/>
      <c r="DD1" s="650"/>
      <c r="DE1" s="650"/>
      <c r="DF1" s="650"/>
      <c r="DG1" s="650"/>
      <c r="DH1" s="650"/>
      <c r="DI1" s="650"/>
      <c r="DJ1" s="187"/>
      <c r="DK1" s="187"/>
      <c r="DL1" s="187"/>
      <c r="DM1" s="187"/>
      <c r="DN1" s="187"/>
      <c r="DO1" s="187"/>
    </row>
    <row r="2" spans="1:119" ht="24.75" thickBot="1" x14ac:dyDescent="0.2">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651" t="s">
        <v>82</v>
      </c>
      <c r="C3" s="652"/>
      <c r="D3" s="652"/>
      <c r="E3" s="653"/>
      <c r="F3" s="653"/>
      <c r="G3" s="653"/>
      <c r="H3" s="653"/>
      <c r="I3" s="653"/>
      <c r="J3" s="653"/>
      <c r="K3" s="653"/>
      <c r="L3" s="653" t="s">
        <v>83</v>
      </c>
      <c r="M3" s="653"/>
      <c r="N3" s="653"/>
      <c r="O3" s="653"/>
      <c r="P3" s="653"/>
      <c r="Q3" s="653"/>
      <c r="R3" s="656"/>
      <c r="S3" s="656"/>
      <c r="T3" s="656"/>
      <c r="U3" s="656"/>
      <c r="V3" s="657"/>
      <c r="W3" s="547" t="s">
        <v>84</v>
      </c>
      <c r="X3" s="548"/>
      <c r="Y3" s="548"/>
      <c r="Z3" s="548"/>
      <c r="AA3" s="548"/>
      <c r="AB3" s="652"/>
      <c r="AC3" s="656" t="s">
        <v>85</v>
      </c>
      <c r="AD3" s="548"/>
      <c r="AE3" s="548"/>
      <c r="AF3" s="548"/>
      <c r="AG3" s="548"/>
      <c r="AH3" s="548"/>
      <c r="AI3" s="548"/>
      <c r="AJ3" s="548"/>
      <c r="AK3" s="548"/>
      <c r="AL3" s="618"/>
      <c r="AM3" s="547" t="s">
        <v>86</v>
      </c>
      <c r="AN3" s="548"/>
      <c r="AO3" s="548"/>
      <c r="AP3" s="548"/>
      <c r="AQ3" s="548"/>
      <c r="AR3" s="548"/>
      <c r="AS3" s="548"/>
      <c r="AT3" s="548"/>
      <c r="AU3" s="548"/>
      <c r="AV3" s="548"/>
      <c r="AW3" s="548"/>
      <c r="AX3" s="618"/>
      <c r="AY3" s="610" t="s">
        <v>1</v>
      </c>
      <c r="AZ3" s="611"/>
      <c r="BA3" s="611"/>
      <c r="BB3" s="611"/>
      <c r="BC3" s="611"/>
      <c r="BD3" s="611"/>
      <c r="BE3" s="611"/>
      <c r="BF3" s="611"/>
      <c r="BG3" s="611"/>
      <c r="BH3" s="611"/>
      <c r="BI3" s="611"/>
      <c r="BJ3" s="611"/>
      <c r="BK3" s="611"/>
      <c r="BL3" s="611"/>
      <c r="BM3" s="660"/>
      <c r="BN3" s="547" t="s">
        <v>87</v>
      </c>
      <c r="BO3" s="548"/>
      <c r="BP3" s="548"/>
      <c r="BQ3" s="548"/>
      <c r="BR3" s="548"/>
      <c r="BS3" s="548"/>
      <c r="BT3" s="548"/>
      <c r="BU3" s="618"/>
      <c r="BV3" s="547" t="s">
        <v>88</v>
      </c>
      <c r="BW3" s="548"/>
      <c r="BX3" s="548"/>
      <c r="BY3" s="548"/>
      <c r="BZ3" s="548"/>
      <c r="CA3" s="548"/>
      <c r="CB3" s="548"/>
      <c r="CC3" s="618"/>
      <c r="CD3" s="610" t="s">
        <v>1</v>
      </c>
      <c r="CE3" s="611"/>
      <c r="CF3" s="611"/>
      <c r="CG3" s="611"/>
      <c r="CH3" s="611"/>
      <c r="CI3" s="611"/>
      <c r="CJ3" s="611"/>
      <c r="CK3" s="611"/>
      <c r="CL3" s="611"/>
      <c r="CM3" s="611"/>
      <c r="CN3" s="611"/>
      <c r="CO3" s="611"/>
      <c r="CP3" s="611"/>
      <c r="CQ3" s="611"/>
      <c r="CR3" s="611"/>
      <c r="CS3" s="660"/>
      <c r="CT3" s="547" t="s">
        <v>89</v>
      </c>
      <c r="CU3" s="548"/>
      <c r="CV3" s="548"/>
      <c r="CW3" s="548"/>
      <c r="CX3" s="548"/>
      <c r="CY3" s="548"/>
      <c r="CZ3" s="548"/>
      <c r="DA3" s="618"/>
      <c r="DB3" s="547" t="s">
        <v>90</v>
      </c>
      <c r="DC3" s="548"/>
      <c r="DD3" s="548"/>
      <c r="DE3" s="548"/>
      <c r="DF3" s="548"/>
      <c r="DG3" s="548"/>
      <c r="DH3" s="548"/>
      <c r="DI3" s="618"/>
      <c r="DJ3" s="186"/>
      <c r="DK3" s="186"/>
      <c r="DL3" s="186"/>
      <c r="DM3" s="186"/>
      <c r="DN3" s="186"/>
      <c r="DO3" s="186"/>
    </row>
    <row r="4" spans="1:119" ht="18.75" customHeight="1" x14ac:dyDescent="0.15">
      <c r="A4" s="187"/>
      <c r="B4" s="626"/>
      <c r="C4" s="627"/>
      <c r="D4" s="627"/>
      <c r="E4" s="628"/>
      <c r="F4" s="628"/>
      <c r="G4" s="628"/>
      <c r="H4" s="628"/>
      <c r="I4" s="628"/>
      <c r="J4" s="628"/>
      <c r="K4" s="628"/>
      <c r="L4" s="628"/>
      <c r="M4" s="628"/>
      <c r="N4" s="628"/>
      <c r="O4" s="628"/>
      <c r="P4" s="628"/>
      <c r="Q4" s="628"/>
      <c r="R4" s="632"/>
      <c r="S4" s="632"/>
      <c r="T4" s="632"/>
      <c r="U4" s="632"/>
      <c r="V4" s="633"/>
      <c r="W4" s="619"/>
      <c r="X4" s="430"/>
      <c r="Y4" s="430"/>
      <c r="Z4" s="430"/>
      <c r="AA4" s="430"/>
      <c r="AB4" s="627"/>
      <c r="AC4" s="632"/>
      <c r="AD4" s="430"/>
      <c r="AE4" s="430"/>
      <c r="AF4" s="430"/>
      <c r="AG4" s="430"/>
      <c r="AH4" s="430"/>
      <c r="AI4" s="430"/>
      <c r="AJ4" s="430"/>
      <c r="AK4" s="430"/>
      <c r="AL4" s="620"/>
      <c r="AM4" s="574"/>
      <c r="AN4" s="486"/>
      <c r="AO4" s="486"/>
      <c r="AP4" s="486"/>
      <c r="AQ4" s="486"/>
      <c r="AR4" s="486"/>
      <c r="AS4" s="486"/>
      <c r="AT4" s="486"/>
      <c r="AU4" s="486"/>
      <c r="AV4" s="486"/>
      <c r="AW4" s="486"/>
      <c r="AX4" s="659"/>
      <c r="AY4" s="460" t="s">
        <v>91</v>
      </c>
      <c r="AZ4" s="461"/>
      <c r="BA4" s="461"/>
      <c r="BB4" s="461"/>
      <c r="BC4" s="461"/>
      <c r="BD4" s="461"/>
      <c r="BE4" s="461"/>
      <c r="BF4" s="461"/>
      <c r="BG4" s="461"/>
      <c r="BH4" s="461"/>
      <c r="BI4" s="461"/>
      <c r="BJ4" s="461"/>
      <c r="BK4" s="461"/>
      <c r="BL4" s="461"/>
      <c r="BM4" s="462"/>
      <c r="BN4" s="463">
        <v>15128198</v>
      </c>
      <c r="BO4" s="464"/>
      <c r="BP4" s="464"/>
      <c r="BQ4" s="464"/>
      <c r="BR4" s="464"/>
      <c r="BS4" s="464"/>
      <c r="BT4" s="464"/>
      <c r="BU4" s="465"/>
      <c r="BV4" s="463">
        <v>11727566</v>
      </c>
      <c r="BW4" s="464"/>
      <c r="BX4" s="464"/>
      <c r="BY4" s="464"/>
      <c r="BZ4" s="464"/>
      <c r="CA4" s="464"/>
      <c r="CB4" s="464"/>
      <c r="CC4" s="465"/>
      <c r="CD4" s="644" t="s">
        <v>92</v>
      </c>
      <c r="CE4" s="645"/>
      <c r="CF4" s="645"/>
      <c r="CG4" s="645"/>
      <c r="CH4" s="645"/>
      <c r="CI4" s="645"/>
      <c r="CJ4" s="645"/>
      <c r="CK4" s="645"/>
      <c r="CL4" s="645"/>
      <c r="CM4" s="645"/>
      <c r="CN4" s="645"/>
      <c r="CO4" s="645"/>
      <c r="CP4" s="645"/>
      <c r="CQ4" s="645"/>
      <c r="CR4" s="645"/>
      <c r="CS4" s="646"/>
      <c r="CT4" s="647">
        <v>5.3</v>
      </c>
      <c r="CU4" s="648"/>
      <c r="CV4" s="648"/>
      <c r="CW4" s="648"/>
      <c r="CX4" s="648"/>
      <c r="CY4" s="648"/>
      <c r="CZ4" s="648"/>
      <c r="DA4" s="649"/>
      <c r="DB4" s="647">
        <v>2.6</v>
      </c>
      <c r="DC4" s="648"/>
      <c r="DD4" s="648"/>
      <c r="DE4" s="648"/>
      <c r="DF4" s="648"/>
      <c r="DG4" s="648"/>
      <c r="DH4" s="648"/>
      <c r="DI4" s="649"/>
      <c r="DJ4" s="186"/>
      <c r="DK4" s="186"/>
      <c r="DL4" s="186"/>
      <c r="DM4" s="186"/>
      <c r="DN4" s="186"/>
      <c r="DO4" s="186"/>
    </row>
    <row r="5" spans="1:119" ht="18.75" customHeight="1" x14ac:dyDescent="0.15">
      <c r="A5" s="187"/>
      <c r="B5" s="654"/>
      <c r="C5" s="487"/>
      <c r="D5" s="487"/>
      <c r="E5" s="655"/>
      <c r="F5" s="655"/>
      <c r="G5" s="655"/>
      <c r="H5" s="655"/>
      <c r="I5" s="655"/>
      <c r="J5" s="655"/>
      <c r="K5" s="655"/>
      <c r="L5" s="655"/>
      <c r="M5" s="655"/>
      <c r="N5" s="655"/>
      <c r="O5" s="655"/>
      <c r="P5" s="655"/>
      <c r="Q5" s="655"/>
      <c r="R5" s="485"/>
      <c r="S5" s="485"/>
      <c r="T5" s="485"/>
      <c r="U5" s="485"/>
      <c r="V5" s="658"/>
      <c r="W5" s="574"/>
      <c r="X5" s="486"/>
      <c r="Y5" s="486"/>
      <c r="Z5" s="486"/>
      <c r="AA5" s="486"/>
      <c r="AB5" s="487"/>
      <c r="AC5" s="485"/>
      <c r="AD5" s="486"/>
      <c r="AE5" s="486"/>
      <c r="AF5" s="486"/>
      <c r="AG5" s="486"/>
      <c r="AH5" s="486"/>
      <c r="AI5" s="486"/>
      <c r="AJ5" s="486"/>
      <c r="AK5" s="486"/>
      <c r="AL5" s="659"/>
      <c r="AM5" s="537" t="s">
        <v>93</v>
      </c>
      <c r="AN5" s="442"/>
      <c r="AO5" s="442"/>
      <c r="AP5" s="442"/>
      <c r="AQ5" s="442"/>
      <c r="AR5" s="442"/>
      <c r="AS5" s="442"/>
      <c r="AT5" s="443"/>
      <c r="AU5" s="525" t="s">
        <v>94</v>
      </c>
      <c r="AV5" s="526"/>
      <c r="AW5" s="526"/>
      <c r="AX5" s="526"/>
      <c r="AY5" s="448" t="s">
        <v>95</v>
      </c>
      <c r="AZ5" s="449"/>
      <c r="BA5" s="449"/>
      <c r="BB5" s="449"/>
      <c r="BC5" s="449"/>
      <c r="BD5" s="449"/>
      <c r="BE5" s="449"/>
      <c r="BF5" s="449"/>
      <c r="BG5" s="449"/>
      <c r="BH5" s="449"/>
      <c r="BI5" s="449"/>
      <c r="BJ5" s="449"/>
      <c r="BK5" s="449"/>
      <c r="BL5" s="449"/>
      <c r="BM5" s="450"/>
      <c r="BN5" s="468">
        <v>14699398</v>
      </c>
      <c r="BO5" s="469"/>
      <c r="BP5" s="469"/>
      <c r="BQ5" s="469"/>
      <c r="BR5" s="469"/>
      <c r="BS5" s="469"/>
      <c r="BT5" s="469"/>
      <c r="BU5" s="470"/>
      <c r="BV5" s="468">
        <v>11466187</v>
      </c>
      <c r="BW5" s="469"/>
      <c r="BX5" s="469"/>
      <c r="BY5" s="469"/>
      <c r="BZ5" s="469"/>
      <c r="CA5" s="469"/>
      <c r="CB5" s="469"/>
      <c r="CC5" s="470"/>
      <c r="CD5" s="477" t="s">
        <v>96</v>
      </c>
      <c r="CE5" s="478"/>
      <c r="CF5" s="478"/>
      <c r="CG5" s="478"/>
      <c r="CH5" s="478"/>
      <c r="CI5" s="478"/>
      <c r="CJ5" s="478"/>
      <c r="CK5" s="478"/>
      <c r="CL5" s="478"/>
      <c r="CM5" s="478"/>
      <c r="CN5" s="478"/>
      <c r="CO5" s="478"/>
      <c r="CP5" s="478"/>
      <c r="CQ5" s="478"/>
      <c r="CR5" s="478"/>
      <c r="CS5" s="479"/>
      <c r="CT5" s="438">
        <v>94</v>
      </c>
      <c r="CU5" s="439"/>
      <c r="CV5" s="439"/>
      <c r="CW5" s="439"/>
      <c r="CX5" s="439"/>
      <c r="CY5" s="439"/>
      <c r="CZ5" s="439"/>
      <c r="DA5" s="440"/>
      <c r="DB5" s="438">
        <v>94.1</v>
      </c>
      <c r="DC5" s="439"/>
      <c r="DD5" s="439"/>
      <c r="DE5" s="439"/>
      <c r="DF5" s="439"/>
      <c r="DG5" s="439"/>
      <c r="DH5" s="439"/>
      <c r="DI5" s="440"/>
      <c r="DJ5" s="186"/>
      <c r="DK5" s="186"/>
      <c r="DL5" s="186"/>
      <c r="DM5" s="186"/>
      <c r="DN5" s="186"/>
      <c r="DO5" s="186"/>
    </row>
    <row r="6" spans="1:119" ht="18.75" customHeight="1" x14ac:dyDescent="0.15">
      <c r="A6" s="187"/>
      <c r="B6" s="624" t="s">
        <v>97</v>
      </c>
      <c r="C6" s="484"/>
      <c r="D6" s="484"/>
      <c r="E6" s="625"/>
      <c r="F6" s="625"/>
      <c r="G6" s="625"/>
      <c r="H6" s="625"/>
      <c r="I6" s="625"/>
      <c r="J6" s="625"/>
      <c r="K6" s="625"/>
      <c r="L6" s="625" t="s">
        <v>98</v>
      </c>
      <c r="M6" s="625"/>
      <c r="N6" s="625"/>
      <c r="O6" s="625"/>
      <c r="P6" s="625"/>
      <c r="Q6" s="625"/>
      <c r="R6" s="508"/>
      <c r="S6" s="508"/>
      <c r="T6" s="508"/>
      <c r="U6" s="508"/>
      <c r="V6" s="631"/>
      <c r="W6" s="559" t="s">
        <v>99</v>
      </c>
      <c r="X6" s="483"/>
      <c r="Y6" s="483"/>
      <c r="Z6" s="483"/>
      <c r="AA6" s="483"/>
      <c r="AB6" s="484"/>
      <c r="AC6" s="636" t="s">
        <v>100</v>
      </c>
      <c r="AD6" s="637"/>
      <c r="AE6" s="637"/>
      <c r="AF6" s="637"/>
      <c r="AG6" s="637"/>
      <c r="AH6" s="637"/>
      <c r="AI6" s="637"/>
      <c r="AJ6" s="637"/>
      <c r="AK6" s="637"/>
      <c r="AL6" s="638"/>
      <c r="AM6" s="537" t="s">
        <v>101</v>
      </c>
      <c r="AN6" s="442"/>
      <c r="AO6" s="442"/>
      <c r="AP6" s="442"/>
      <c r="AQ6" s="442"/>
      <c r="AR6" s="442"/>
      <c r="AS6" s="442"/>
      <c r="AT6" s="443"/>
      <c r="AU6" s="525" t="s">
        <v>94</v>
      </c>
      <c r="AV6" s="526"/>
      <c r="AW6" s="526"/>
      <c r="AX6" s="526"/>
      <c r="AY6" s="448" t="s">
        <v>102</v>
      </c>
      <c r="AZ6" s="449"/>
      <c r="BA6" s="449"/>
      <c r="BB6" s="449"/>
      <c r="BC6" s="449"/>
      <c r="BD6" s="449"/>
      <c r="BE6" s="449"/>
      <c r="BF6" s="449"/>
      <c r="BG6" s="449"/>
      <c r="BH6" s="449"/>
      <c r="BI6" s="449"/>
      <c r="BJ6" s="449"/>
      <c r="BK6" s="449"/>
      <c r="BL6" s="449"/>
      <c r="BM6" s="450"/>
      <c r="BN6" s="468">
        <v>428800</v>
      </c>
      <c r="BO6" s="469"/>
      <c r="BP6" s="469"/>
      <c r="BQ6" s="469"/>
      <c r="BR6" s="469"/>
      <c r="BS6" s="469"/>
      <c r="BT6" s="469"/>
      <c r="BU6" s="470"/>
      <c r="BV6" s="468">
        <v>261379</v>
      </c>
      <c r="BW6" s="469"/>
      <c r="BX6" s="469"/>
      <c r="BY6" s="469"/>
      <c r="BZ6" s="469"/>
      <c r="CA6" s="469"/>
      <c r="CB6" s="469"/>
      <c r="CC6" s="470"/>
      <c r="CD6" s="477" t="s">
        <v>103</v>
      </c>
      <c r="CE6" s="478"/>
      <c r="CF6" s="478"/>
      <c r="CG6" s="478"/>
      <c r="CH6" s="478"/>
      <c r="CI6" s="478"/>
      <c r="CJ6" s="478"/>
      <c r="CK6" s="478"/>
      <c r="CL6" s="478"/>
      <c r="CM6" s="478"/>
      <c r="CN6" s="478"/>
      <c r="CO6" s="478"/>
      <c r="CP6" s="478"/>
      <c r="CQ6" s="478"/>
      <c r="CR6" s="478"/>
      <c r="CS6" s="479"/>
      <c r="CT6" s="621">
        <v>97.3</v>
      </c>
      <c r="CU6" s="622"/>
      <c r="CV6" s="622"/>
      <c r="CW6" s="622"/>
      <c r="CX6" s="622"/>
      <c r="CY6" s="622"/>
      <c r="CZ6" s="622"/>
      <c r="DA6" s="623"/>
      <c r="DB6" s="621">
        <v>97.6</v>
      </c>
      <c r="DC6" s="622"/>
      <c r="DD6" s="622"/>
      <c r="DE6" s="622"/>
      <c r="DF6" s="622"/>
      <c r="DG6" s="622"/>
      <c r="DH6" s="622"/>
      <c r="DI6" s="623"/>
      <c r="DJ6" s="186"/>
      <c r="DK6" s="186"/>
      <c r="DL6" s="186"/>
      <c r="DM6" s="186"/>
      <c r="DN6" s="186"/>
      <c r="DO6" s="186"/>
    </row>
    <row r="7" spans="1:119" ht="18.75" customHeight="1" x14ac:dyDescent="0.15">
      <c r="A7" s="187"/>
      <c r="B7" s="626"/>
      <c r="C7" s="627"/>
      <c r="D7" s="627"/>
      <c r="E7" s="628"/>
      <c r="F7" s="628"/>
      <c r="G7" s="628"/>
      <c r="H7" s="628"/>
      <c r="I7" s="628"/>
      <c r="J7" s="628"/>
      <c r="K7" s="628"/>
      <c r="L7" s="628"/>
      <c r="M7" s="628"/>
      <c r="N7" s="628"/>
      <c r="O7" s="628"/>
      <c r="P7" s="628"/>
      <c r="Q7" s="628"/>
      <c r="R7" s="632"/>
      <c r="S7" s="632"/>
      <c r="T7" s="632"/>
      <c r="U7" s="632"/>
      <c r="V7" s="633"/>
      <c r="W7" s="619"/>
      <c r="X7" s="430"/>
      <c r="Y7" s="430"/>
      <c r="Z7" s="430"/>
      <c r="AA7" s="430"/>
      <c r="AB7" s="627"/>
      <c r="AC7" s="639"/>
      <c r="AD7" s="431"/>
      <c r="AE7" s="431"/>
      <c r="AF7" s="431"/>
      <c r="AG7" s="431"/>
      <c r="AH7" s="431"/>
      <c r="AI7" s="431"/>
      <c r="AJ7" s="431"/>
      <c r="AK7" s="431"/>
      <c r="AL7" s="640"/>
      <c r="AM7" s="537" t="s">
        <v>104</v>
      </c>
      <c r="AN7" s="442"/>
      <c r="AO7" s="442"/>
      <c r="AP7" s="442"/>
      <c r="AQ7" s="442"/>
      <c r="AR7" s="442"/>
      <c r="AS7" s="442"/>
      <c r="AT7" s="443"/>
      <c r="AU7" s="525" t="s">
        <v>105</v>
      </c>
      <c r="AV7" s="526"/>
      <c r="AW7" s="526"/>
      <c r="AX7" s="526"/>
      <c r="AY7" s="448" t="s">
        <v>106</v>
      </c>
      <c r="AZ7" s="449"/>
      <c r="BA7" s="449"/>
      <c r="BB7" s="449"/>
      <c r="BC7" s="449"/>
      <c r="BD7" s="449"/>
      <c r="BE7" s="449"/>
      <c r="BF7" s="449"/>
      <c r="BG7" s="449"/>
      <c r="BH7" s="449"/>
      <c r="BI7" s="449"/>
      <c r="BJ7" s="449"/>
      <c r="BK7" s="449"/>
      <c r="BL7" s="449"/>
      <c r="BM7" s="450"/>
      <c r="BN7" s="468">
        <v>120580</v>
      </c>
      <c r="BO7" s="469"/>
      <c r="BP7" s="469"/>
      <c r="BQ7" s="469"/>
      <c r="BR7" s="469"/>
      <c r="BS7" s="469"/>
      <c r="BT7" s="469"/>
      <c r="BU7" s="470"/>
      <c r="BV7" s="468">
        <v>111666</v>
      </c>
      <c r="BW7" s="469"/>
      <c r="BX7" s="469"/>
      <c r="BY7" s="469"/>
      <c r="BZ7" s="469"/>
      <c r="CA7" s="469"/>
      <c r="CB7" s="469"/>
      <c r="CC7" s="470"/>
      <c r="CD7" s="477" t="s">
        <v>107</v>
      </c>
      <c r="CE7" s="478"/>
      <c r="CF7" s="478"/>
      <c r="CG7" s="478"/>
      <c r="CH7" s="478"/>
      <c r="CI7" s="478"/>
      <c r="CJ7" s="478"/>
      <c r="CK7" s="478"/>
      <c r="CL7" s="478"/>
      <c r="CM7" s="478"/>
      <c r="CN7" s="478"/>
      <c r="CO7" s="478"/>
      <c r="CP7" s="478"/>
      <c r="CQ7" s="478"/>
      <c r="CR7" s="478"/>
      <c r="CS7" s="479"/>
      <c r="CT7" s="468">
        <v>5846855</v>
      </c>
      <c r="CU7" s="469"/>
      <c r="CV7" s="469"/>
      <c r="CW7" s="469"/>
      <c r="CX7" s="469"/>
      <c r="CY7" s="469"/>
      <c r="CZ7" s="469"/>
      <c r="DA7" s="470"/>
      <c r="DB7" s="468">
        <v>5698708</v>
      </c>
      <c r="DC7" s="469"/>
      <c r="DD7" s="469"/>
      <c r="DE7" s="469"/>
      <c r="DF7" s="469"/>
      <c r="DG7" s="469"/>
      <c r="DH7" s="469"/>
      <c r="DI7" s="470"/>
      <c r="DJ7" s="186"/>
      <c r="DK7" s="186"/>
      <c r="DL7" s="186"/>
      <c r="DM7" s="186"/>
      <c r="DN7" s="186"/>
      <c r="DO7" s="186"/>
    </row>
    <row r="8" spans="1:119" ht="18.75" customHeight="1" thickBot="1" x14ac:dyDescent="0.2">
      <c r="A8" s="187"/>
      <c r="B8" s="629"/>
      <c r="C8" s="560"/>
      <c r="D8" s="560"/>
      <c r="E8" s="630"/>
      <c r="F8" s="630"/>
      <c r="G8" s="630"/>
      <c r="H8" s="630"/>
      <c r="I8" s="630"/>
      <c r="J8" s="630"/>
      <c r="K8" s="630"/>
      <c r="L8" s="630"/>
      <c r="M8" s="630"/>
      <c r="N8" s="630"/>
      <c r="O8" s="630"/>
      <c r="P8" s="630"/>
      <c r="Q8" s="630"/>
      <c r="R8" s="634"/>
      <c r="S8" s="634"/>
      <c r="T8" s="634"/>
      <c r="U8" s="634"/>
      <c r="V8" s="635"/>
      <c r="W8" s="549"/>
      <c r="X8" s="550"/>
      <c r="Y8" s="550"/>
      <c r="Z8" s="550"/>
      <c r="AA8" s="550"/>
      <c r="AB8" s="560"/>
      <c r="AC8" s="641"/>
      <c r="AD8" s="642"/>
      <c r="AE8" s="642"/>
      <c r="AF8" s="642"/>
      <c r="AG8" s="642"/>
      <c r="AH8" s="642"/>
      <c r="AI8" s="642"/>
      <c r="AJ8" s="642"/>
      <c r="AK8" s="642"/>
      <c r="AL8" s="643"/>
      <c r="AM8" s="537" t="s">
        <v>108</v>
      </c>
      <c r="AN8" s="442"/>
      <c r="AO8" s="442"/>
      <c r="AP8" s="442"/>
      <c r="AQ8" s="442"/>
      <c r="AR8" s="442"/>
      <c r="AS8" s="442"/>
      <c r="AT8" s="443"/>
      <c r="AU8" s="525" t="s">
        <v>109</v>
      </c>
      <c r="AV8" s="526"/>
      <c r="AW8" s="526"/>
      <c r="AX8" s="526"/>
      <c r="AY8" s="448" t="s">
        <v>110</v>
      </c>
      <c r="AZ8" s="449"/>
      <c r="BA8" s="449"/>
      <c r="BB8" s="449"/>
      <c r="BC8" s="449"/>
      <c r="BD8" s="449"/>
      <c r="BE8" s="449"/>
      <c r="BF8" s="449"/>
      <c r="BG8" s="449"/>
      <c r="BH8" s="449"/>
      <c r="BI8" s="449"/>
      <c r="BJ8" s="449"/>
      <c r="BK8" s="449"/>
      <c r="BL8" s="449"/>
      <c r="BM8" s="450"/>
      <c r="BN8" s="468">
        <v>308220</v>
      </c>
      <c r="BO8" s="469"/>
      <c r="BP8" s="469"/>
      <c r="BQ8" s="469"/>
      <c r="BR8" s="469"/>
      <c r="BS8" s="469"/>
      <c r="BT8" s="469"/>
      <c r="BU8" s="470"/>
      <c r="BV8" s="468">
        <v>149713</v>
      </c>
      <c r="BW8" s="469"/>
      <c r="BX8" s="469"/>
      <c r="BY8" s="469"/>
      <c r="BZ8" s="469"/>
      <c r="CA8" s="469"/>
      <c r="CB8" s="469"/>
      <c r="CC8" s="470"/>
      <c r="CD8" s="477" t="s">
        <v>111</v>
      </c>
      <c r="CE8" s="478"/>
      <c r="CF8" s="478"/>
      <c r="CG8" s="478"/>
      <c r="CH8" s="478"/>
      <c r="CI8" s="478"/>
      <c r="CJ8" s="478"/>
      <c r="CK8" s="478"/>
      <c r="CL8" s="478"/>
      <c r="CM8" s="478"/>
      <c r="CN8" s="478"/>
      <c r="CO8" s="478"/>
      <c r="CP8" s="478"/>
      <c r="CQ8" s="478"/>
      <c r="CR8" s="478"/>
      <c r="CS8" s="479"/>
      <c r="CT8" s="581">
        <v>0.37</v>
      </c>
      <c r="CU8" s="582"/>
      <c r="CV8" s="582"/>
      <c r="CW8" s="582"/>
      <c r="CX8" s="582"/>
      <c r="CY8" s="582"/>
      <c r="CZ8" s="582"/>
      <c r="DA8" s="583"/>
      <c r="DB8" s="581">
        <v>0.38</v>
      </c>
      <c r="DC8" s="582"/>
      <c r="DD8" s="582"/>
      <c r="DE8" s="582"/>
      <c r="DF8" s="582"/>
      <c r="DG8" s="582"/>
      <c r="DH8" s="582"/>
      <c r="DI8" s="583"/>
      <c r="DJ8" s="186"/>
      <c r="DK8" s="186"/>
      <c r="DL8" s="186"/>
      <c r="DM8" s="186"/>
      <c r="DN8" s="186"/>
      <c r="DO8" s="186"/>
    </row>
    <row r="9" spans="1:119" ht="18.75" customHeight="1" thickBot="1" x14ac:dyDescent="0.2">
      <c r="A9" s="187"/>
      <c r="B9" s="610" t="s">
        <v>112</v>
      </c>
      <c r="C9" s="611"/>
      <c r="D9" s="611"/>
      <c r="E9" s="611"/>
      <c r="F9" s="611"/>
      <c r="G9" s="611"/>
      <c r="H9" s="611"/>
      <c r="I9" s="611"/>
      <c r="J9" s="611"/>
      <c r="K9" s="531"/>
      <c r="L9" s="612" t="s">
        <v>113</v>
      </c>
      <c r="M9" s="613"/>
      <c r="N9" s="613"/>
      <c r="O9" s="613"/>
      <c r="P9" s="613"/>
      <c r="Q9" s="614"/>
      <c r="R9" s="615">
        <v>19010</v>
      </c>
      <c r="S9" s="616"/>
      <c r="T9" s="616"/>
      <c r="U9" s="616"/>
      <c r="V9" s="617"/>
      <c r="W9" s="547" t="s">
        <v>114</v>
      </c>
      <c r="X9" s="548"/>
      <c r="Y9" s="548"/>
      <c r="Z9" s="548"/>
      <c r="AA9" s="548"/>
      <c r="AB9" s="548"/>
      <c r="AC9" s="548"/>
      <c r="AD9" s="548"/>
      <c r="AE9" s="548"/>
      <c r="AF9" s="548"/>
      <c r="AG9" s="548"/>
      <c r="AH9" s="548"/>
      <c r="AI9" s="548"/>
      <c r="AJ9" s="548"/>
      <c r="AK9" s="548"/>
      <c r="AL9" s="618"/>
      <c r="AM9" s="537" t="s">
        <v>115</v>
      </c>
      <c r="AN9" s="442"/>
      <c r="AO9" s="442"/>
      <c r="AP9" s="442"/>
      <c r="AQ9" s="442"/>
      <c r="AR9" s="442"/>
      <c r="AS9" s="442"/>
      <c r="AT9" s="443"/>
      <c r="AU9" s="525" t="s">
        <v>105</v>
      </c>
      <c r="AV9" s="526"/>
      <c r="AW9" s="526"/>
      <c r="AX9" s="526"/>
      <c r="AY9" s="448" t="s">
        <v>116</v>
      </c>
      <c r="AZ9" s="449"/>
      <c r="BA9" s="449"/>
      <c r="BB9" s="449"/>
      <c r="BC9" s="449"/>
      <c r="BD9" s="449"/>
      <c r="BE9" s="449"/>
      <c r="BF9" s="449"/>
      <c r="BG9" s="449"/>
      <c r="BH9" s="449"/>
      <c r="BI9" s="449"/>
      <c r="BJ9" s="449"/>
      <c r="BK9" s="449"/>
      <c r="BL9" s="449"/>
      <c r="BM9" s="450"/>
      <c r="BN9" s="468">
        <v>158507</v>
      </c>
      <c r="BO9" s="469"/>
      <c r="BP9" s="469"/>
      <c r="BQ9" s="469"/>
      <c r="BR9" s="469"/>
      <c r="BS9" s="469"/>
      <c r="BT9" s="469"/>
      <c r="BU9" s="470"/>
      <c r="BV9" s="468">
        <v>-142383</v>
      </c>
      <c r="BW9" s="469"/>
      <c r="BX9" s="469"/>
      <c r="BY9" s="469"/>
      <c r="BZ9" s="469"/>
      <c r="CA9" s="469"/>
      <c r="CB9" s="469"/>
      <c r="CC9" s="470"/>
      <c r="CD9" s="477" t="s">
        <v>117</v>
      </c>
      <c r="CE9" s="478"/>
      <c r="CF9" s="478"/>
      <c r="CG9" s="478"/>
      <c r="CH9" s="478"/>
      <c r="CI9" s="478"/>
      <c r="CJ9" s="478"/>
      <c r="CK9" s="478"/>
      <c r="CL9" s="478"/>
      <c r="CM9" s="478"/>
      <c r="CN9" s="478"/>
      <c r="CO9" s="478"/>
      <c r="CP9" s="478"/>
      <c r="CQ9" s="478"/>
      <c r="CR9" s="478"/>
      <c r="CS9" s="479"/>
      <c r="CT9" s="438">
        <v>11.6</v>
      </c>
      <c r="CU9" s="439"/>
      <c r="CV9" s="439"/>
      <c r="CW9" s="439"/>
      <c r="CX9" s="439"/>
      <c r="CY9" s="439"/>
      <c r="CZ9" s="439"/>
      <c r="DA9" s="440"/>
      <c r="DB9" s="438">
        <v>11.8</v>
      </c>
      <c r="DC9" s="439"/>
      <c r="DD9" s="439"/>
      <c r="DE9" s="439"/>
      <c r="DF9" s="439"/>
      <c r="DG9" s="439"/>
      <c r="DH9" s="439"/>
      <c r="DI9" s="440"/>
      <c r="DJ9" s="186"/>
      <c r="DK9" s="186"/>
      <c r="DL9" s="186"/>
      <c r="DM9" s="186"/>
      <c r="DN9" s="186"/>
      <c r="DO9" s="186"/>
    </row>
    <row r="10" spans="1:119" ht="18.75" customHeight="1" thickBot="1" x14ac:dyDescent="0.2">
      <c r="A10" s="187"/>
      <c r="B10" s="610"/>
      <c r="C10" s="611"/>
      <c r="D10" s="611"/>
      <c r="E10" s="611"/>
      <c r="F10" s="611"/>
      <c r="G10" s="611"/>
      <c r="H10" s="611"/>
      <c r="I10" s="611"/>
      <c r="J10" s="611"/>
      <c r="K10" s="531"/>
      <c r="L10" s="441" t="s">
        <v>118</v>
      </c>
      <c r="M10" s="442"/>
      <c r="N10" s="442"/>
      <c r="O10" s="442"/>
      <c r="P10" s="442"/>
      <c r="Q10" s="443"/>
      <c r="R10" s="444">
        <v>20148</v>
      </c>
      <c r="S10" s="445"/>
      <c r="T10" s="445"/>
      <c r="U10" s="445"/>
      <c r="V10" s="447"/>
      <c r="W10" s="619"/>
      <c r="X10" s="430"/>
      <c r="Y10" s="430"/>
      <c r="Z10" s="430"/>
      <c r="AA10" s="430"/>
      <c r="AB10" s="430"/>
      <c r="AC10" s="430"/>
      <c r="AD10" s="430"/>
      <c r="AE10" s="430"/>
      <c r="AF10" s="430"/>
      <c r="AG10" s="430"/>
      <c r="AH10" s="430"/>
      <c r="AI10" s="430"/>
      <c r="AJ10" s="430"/>
      <c r="AK10" s="430"/>
      <c r="AL10" s="620"/>
      <c r="AM10" s="537" t="s">
        <v>119</v>
      </c>
      <c r="AN10" s="442"/>
      <c r="AO10" s="442"/>
      <c r="AP10" s="442"/>
      <c r="AQ10" s="442"/>
      <c r="AR10" s="442"/>
      <c r="AS10" s="442"/>
      <c r="AT10" s="443"/>
      <c r="AU10" s="525" t="s">
        <v>120</v>
      </c>
      <c r="AV10" s="526"/>
      <c r="AW10" s="526"/>
      <c r="AX10" s="526"/>
      <c r="AY10" s="448" t="s">
        <v>121</v>
      </c>
      <c r="AZ10" s="449"/>
      <c r="BA10" s="449"/>
      <c r="BB10" s="449"/>
      <c r="BC10" s="449"/>
      <c r="BD10" s="449"/>
      <c r="BE10" s="449"/>
      <c r="BF10" s="449"/>
      <c r="BG10" s="449"/>
      <c r="BH10" s="449"/>
      <c r="BI10" s="449"/>
      <c r="BJ10" s="449"/>
      <c r="BK10" s="449"/>
      <c r="BL10" s="449"/>
      <c r="BM10" s="450"/>
      <c r="BN10" s="468">
        <v>80281</v>
      </c>
      <c r="BO10" s="469"/>
      <c r="BP10" s="469"/>
      <c r="BQ10" s="469"/>
      <c r="BR10" s="469"/>
      <c r="BS10" s="469"/>
      <c r="BT10" s="469"/>
      <c r="BU10" s="470"/>
      <c r="BV10" s="468">
        <v>192292</v>
      </c>
      <c r="BW10" s="469"/>
      <c r="BX10" s="469"/>
      <c r="BY10" s="469"/>
      <c r="BZ10" s="469"/>
      <c r="CA10" s="469"/>
      <c r="CB10" s="469"/>
      <c r="CC10" s="470"/>
      <c r="CD10" s="191" t="s">
        <v>122</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610"/>
      <c r="C11" s="611"/>
      <c r="D11" s="611"/>
      <c r="E11" s="611"/>
      <c r="F11" s="611"/>
      <c r="G11" s="611"/>
      <c r="H11" s="611"/>
      <c r="I11" s="611"/>
      <c r="J11" s="611"/>
      <c r="K11" s="531"/>
      <c r="L11" s="516" t="s">
        <v>123</v>
      </c>
      <c r="M11" s="517"/>
      <c r="N11" s="517"/>
      <c r="O11" s="517"/>
      <c r="P11" s="517"/>
      <c r="Q11" s="518"/>
      <c r="R11" s="607" t="s">
        <v>124</v>
      </c>
      <c r="S11" s="608"/>
      <c r="T11" s="608"/>
      <c r="U11" s="608"/>
      <c r="V11" s="609"/>
      <c r="W11" s="619"/>
      <c r="X11" s="430"/>
      <c r="Y11" s="430"/>
      <c r="Z11" s="430"/>
      <c r="AA11" s="430"/>
      <c r="AB11" s="430"/>
      <c r="AC11" s="430"/>
      <c r="AD11" s="430"/>
      <c r="AE11" s="430"/>
      <c r="AF11" s="430"/>
      <c r="AG11" s="430"/>
      <c r="AH11" s="430"/>
      <c r="AI11" s="430"/>
      <c r="AJ11" s="430"/>
      <c r="AK11" s="430"/>
      <c r="AL11" s="620"/>
      <c r="AM11" s="537" t="s">
        <v>125</v>
      </c>
      <c r="AN11" s="442"/>
      <c r="AO11" s="442"/>
      <c r="AP11" s="442"/>
      <c r="AQ11" s="442"/>
      <c r="AR11" s="442"/>
      <c r="AS11" s="442"/>
      <c r="AT11" s="443"/>
      <c r="AU11" s="525" t="s">
        <v>126</v>
      </c>
      <c r="AV11" s="526"/>
      <c r="AW11" s="526"/>
      <c r="AX11" s="526"/>
      <c r="AY11" s="448" t="s">
        <v>127</v>
      </c>
      <c r="AZ11" s="449"/>
      <c r="BA11" s="449"/>
      <c r="BB11" s="449"/>
      <c r="BC11" s="449"/>
      <c r="BD11" s="449"/>
      <c r="BE11" s="449"/>
      <c r="BF11" s="449"/>
      <c r="BG11" s="449"/>
      <c r="BH11" s="449"/>
      <c r="BI11" s="449"/>
      <c r="BJ11" s="449"/>
      <c r="BK11" s="449"/>
      <c r="BL11" s="449"/>
      <c r="BM11" s="450"/>
      <c r="BN11" s="468">
        <v>0</v>
      </c>
      <c r="BO11" s="469"/>
      <c r="BP11" s="469"/>
      <c r="BQ11" s="469"/>
      <c r="BR11" s="469"/>
      <c r="BS11" s="469"/>
      <c r="BT11" s="469"/>
      <c r="BU11" s="470"/>
      <c r="BV11" s="468">
        <v>0</v>
      </c>
      <c r="BW11" s="469"/>
      <c r="BX11" s="469"/>
      <c r="BY11" s="469"/>
      <c r="BZ11" s="469"/>
      <c r="CA11" s="469"/>
      <c r="CB11" s="469"/>
      <c r="CC11" s="470"/>
      <c r="CD11" s="477" t="s">
        <v>128</v>
      </c>
      <c r="CE11" s="478"/>
      <c r="CF11" s="478"/>
      <c r="CG11" s="478"/>
      <c r="CH11" s="478"/>
      <c r="CI11" s="478"/>
      <c r="CJ11" s="478"/>
      <c r="CK11" s="478"/>
      <c r="CL11" s="478"/>
      <c r="CM11" s="478"/>
      <c r="CN11" s="478"/>
      <c r="CO11" s="478"/>
      <c r="CP11" s="478"/>
      <c r="CQ11" s="478"/>
      <c r="CR11" s="478"/>
      <c r="CS11" s="479"/>
      <c r="CT11" s="581" t="s">
        <v>129</v>
      </c>
      <c r="CU11" s="582"/>
      <c r="CV11" s="582"/>
      <c r="CW11" s="582"/>
      <c r="CX11" s="582"/>
      <c r="CY11" s="582"/>
      <c r="CZ11" s="582"/>
      <c r="DA11" s="583"/>
      <c r="DB11" s="581" t="s">
        <v>130</v>
      </c>
      <c r="DC11" s="582"/>
      <c r="DD11" s="582"/>
      <c r="DE11" s="582"/>
      <c r="DF11" s="582"/>
      <c r="DG11" s="582"/>
      <c r="DH11" s="582"/>
      <c r="DI11" s="583"/>
      <c r="DJ11" s="186"/>
      <c r="DK11" s="186"/>
      <c r="DL11" s="186"/>
      <c r="DM11" s="186"/>
      <c r="DN11" s="186"/>
      <c r="DO11" s="186"/>
    </row>
    <row r="12" spans="1:119" ht="18.75" customHeight="1" x14ac:dyDescent="0.15">
      <c r="A12" s="187"/>
      <c r="B12" s="584" t="s">
        <v>131</v>
      </c>
      <c r="C12" s="585"/>
      <c r="D12" s="585"/>
      <c r="E12" s="585"/>
      <c r="F12" s="585"/>
      <c r="G12" s="585"/>
      <c r="H12" s="585"/>
      <c r="I12" s="585"/>
      <c r="J12" s="585"/>
      <c r="K12" s="586"/>
      <c r="L12" s="593" t="s">
        <v>132</v>
      </c>
      <c r="M12" s="594"/>
      <c r="N12" s="594"/>
      <c r="O12" s="594"/>
      <c r="P12" s="594"/>
      <c r="Q12" s="595"/>
      <c r="R12" s="596">
        <v>19501</v>
      </c>
      <c r="S12" s="597"/>
      <c r="T12" s="597"/>
      <c r="U12" s="597"/>
      <c r="V12" s="598"/>
      <c r="W12" s="599" t="s">
        <v>1</v>
      </c>
      <c r="X12" s="526"/>
      <c r="Y12" s="526"/>
      <c r="Z12" s="526"/>
      <c r="AA12" s="526"/>
      <c r="AB12" s="600"/>
      <c r="AC12" s="601" t="s">
        <v>133</v>
      </c>
      <c r="AD12" s="602"/>
      <c r="AE12" s="602"/>
      <c r="AF12" s="602"/>
      <c r="AG12" s="603"/>
      <c r="AH12" s="601" t="s">
        <v>134</v>
      </c>
      <c r="AI12" s="602"/>
      <c r="AJ12" s="602"/>
      <c r="AK12" s="602"/>
      <c r="AL12" s="604"/>
      <c r="AM12" s="537" t="s">
        <v>135</v>
      </c>
      <c r="AN12" s="442"/>
      <c r="AO12" s="442"/>
      <c r="AP12" s="442"/>
      <c r="AQ12" s="442"/>
      <c r="AR12" s="442"/>
      <c r="AS12" s="442"/>
      <c r="AT12" s="443"/>
      <c r="AU12" s="525" t="s">
        <v>136</v>
      </c>
      <c r="AV12" s="526"/>
      <c r="AW12" s="526"/>
      <c r="AX12" s="526"/>
      <c r="AY12" s="448" t="s">
        <v>137</v>
      </c>
      <c r="AZ12" s="449"/>
      <c r="BA12" s="449"/>
      <c r="BB12" s="449"/>
      <c r="BC12" s="449"/>
      <c r="BD12" s="449"/>
      <c r="BE12" s="449"/>
      <c r="BF12" s="449"/>
      <c r="BG12" s="449"/>
      <c r="BH12" s="449"/>
      <c r="BI12" s="449"/>
      <c r="BJ12" s="449"/>
      <c r="BK12" s="449"/>
      <c r="BL12" s="449"/>
      <c r="BM12" s="450"/>
      <c r="BN12" s="468">
        <v>184057</v>
      </c>
      <c r="BO12" s="469"/>
      <c r="BP12" s="469"/>
      <c r="BQ12" s="469"/>
      <c r="BR12" s="469"/>
      <c r="BS12" s="469"/>
      <c r="BT12" s="469"/>
      <c r="BU12" s="470"/>
      <c r="BV12" s="468">
        <v>110800</v>
      </c>
      <c r="BW12" s="469"/>
      <c r="BX12" s="469"/>
      <c r="BY12" s="469"/>
      <c r="BZ12" s="469"/>
      <c r="CA12" s="469"/>
      <c r="CB12" s="469"/>
      <c r="CC12" s="470"/>
      <c r="CD12" s="477" t="s">
        <v>138</v>
      </c>
      <c r="CE12" s="478"/>
      <c r="CF12" s="478"/>
      <c r="CG12" s="478"/>
      <c r="CH12" s="478"/>
      <c r="CI12" s="478"/>
      <c r="CJ12" s="478"/>
      <c r="CK12" s="478"/>
      <c r="CL12" s="478"/>
      <c r="CM12" s="478"/>
      <c r="CN12" s="478"/>
      <c r="CO12" s="478"/>
      <c r="CP12" s="478"/>
      <c r="CQ12" s="478"/>
      <c r="CR12" s="478"/>
      <c r="CS12" s="479"/>
      <c r="CT12" s="581" t="s">
        <v>130</v>
      </c>
      <c r="CU12" s="582"/>
      <c r="CV12" s="582"/>
      <c r="CW12" s="582"/>
      <c r="CX12" s="582"/>
      <c r="CY12" s="582"/>
      <c r="CZ12" s="582"/>
      <c r="DA12" s="583"/>
      <c r="DB12" s="581" t="s">
        <v>139</v>
      </c>
      <c r="DC12" s="582"/>
      <c r="DD12" s="582"/>
      <c r="DE12" s="582"/>
      <c r="DF12" s="582"/>
      <c r="DG12" s="582"/>
      <c r="DH12" s="582"/>
      <c r="DI12" s="583"/>
      <c r="DJ12" s="186"/>
      <c r="DK12" s="186"/>
      <c r="DL12" s="186"/>
      <c r="DM12" s="186"/>
      <c r="DN12" s="186"/>
      <c r="DO12" s="186"/>
    </row>
    <row r="13" spans="1:119" ht="18.75" customHeight="1" x14ac:dyDescent="0.15">
      <c r="A13" s="187"/>
      <c r="B13" s="587"/>
      <c r="C13" s="588"/>
      <c r="D13" s="588"/>
      <c r="E13" s="588"/>
      <c r="F13" s="588"/>
      <c r="G13" s="588"/>
      <c r="H13" s="588"/>
      <c r="I13" s="588"/>
      <c r="J13" s="588"/>
      <c r="K13" s="589"/>
      <c r="L13" s="197"/>
      <c r="M13" s="568" t="s">
        <v>140</v>
      </c>
      <c r="N13" s="569"/>
      <c r="O13" s="569"/>
      <c r="P13" s="569"/>
      <c r="Q13" s="570"/>
      <c r="R13" s="571">
        <v>19353</v>
      </c>
      <c r="S13" s="572"/>
      <c r="T13" s="572"/>
      <c r="U13" s="572"/>
      <c r="V13" s="573"/>
      <c r="W13" s="559" t="s">
        <v>141</v>
      </c>
      <c r="X13" s="483"/>
      <c r="Y13" s="483"/>
      <c r="Z13" s="483"/>
      <c r="AA13" s="483"/>
      <c r="AB13" s="484"/>
      <c r="AC13" s="444">
        <v>406</v>
      </c>
      <c r="AD13" s="445"/>
      <c r="AE13" s="445"/>
      <c r="AF13" s="445"/>
      <c r="AG13" s="446"/>
      <c r="AH13" s="444">
        <v>427</v>
      </c>
      <c r="AI13" s="445"/>
      <c r="AJ13" s="445"/>
      <c r="AK13" s="445"/>
      <c r="AL13" s="447"/>
      <c r="AM13" s="537" t="s">
        <v>142</v>
      </c>
      <c r="AN13" s="442"/>
      <c r="AO13" s="442"/>
      <c r="AP13" s="442"/>
      <c r="AQ13" s="442"/>
      <c r="AR13" s="442"/>
      <c r="AS13" s="442"/>
      <c r="AT13" s="443"/>
      <c r="AU13" s="525" t="s">
        <v>143</v>
      </c>
      <c r="AV13" s="526"/>
      <c r="AW13" s="526"/>
      <c r="AX13" s="526"/>
      <c r="AY13" s="448" t="s">
        <v>144</v>
      </c>
      <c r="AZ13" s="449"/>
      <c r="BA13" s="449"/>
      <c r="BB13" s="449"/>
      <c r="BC13" s="449"/>
      <c r="BD13" s="449"/>
      <c r="BE13" s="449"/>
      <c r="BF13" s="449"/>
      <c r="BG13" s="449"/>
      <c r="BH13" s="449"/>
      <c r="BI13" s="449"/>
      <c r="BJ13" s="449"/>
      <c r="BK13" s="449"/>
      <c r="BL13" s="449"/>
      <c r="BM13" s="450"/>
      <c r="BN13" s="468">
        <v>54731</v>
      </c>
      <c r="BO13" s="469"/>
      <c r="BP13" s="469"/>
      <c r="BQ13" s="469"/>
      <c r="BR13" s="469"/>
      <c r="BS13" s="469"/>
      <c r="BT13" s="469"/>
      <c r="BU13" s="470"/>
      <c r="BV13" s="468">
        <v>-60891</v>
      </c>
      <c r="BW13" s="469"/>
      <c r="BX13" s="469"/>
      <c r="BY13" s="469"/>
      <c r="BZ13" s="469"/>
      <c r="CA13" s="469"/>
      <c r="CB13" s="469"/>
      <c r="CC13" s="470"/>
      <c r="CD13" s="477" t="s">
        <v>145</v>
      </c>
      <c r="CE13" s="478"/>
      <c r="CF13" s="478"/>
      <c r="CG13" s="478"/>
      <c r="CH13" s="478"/>
      <c r="CI13" s="478"/>
      <c r="CJ13" s="478"/>
      <c r="CK13" s="478"/>
      <c r="CL13" s="478"/>
      <c r="CM13" s="478"/>
      <c r="CN13" s="478"/>
      <c r="CO13" s="478"/>
      <c r="CP13" s="478"/>
      <c r="CQ13" s="478"/>
      <c r="CR13" s="478"/>
      <c r="CS13" s="479"/>
      <c r="CT13" s="438">
        <v>9.1</v>
      </c>
      <c r="CU13" s="439"/>
      <c r="CV13" s="439"/>
      <c r="CW13" s="439"/>
      <c r="CX13" s="439"/>
      <c r="CY13" s="439"/>
      <c r="CZ13" s="439"/>
      <c r="DA13" s="440"/>
      <c r="DB13" s="438">
        <v>8.8000000000000007</v>
      </c>
      <c r="DC13" s="439"/>
      <c r="DD13" s="439"/>
      <c r="DE13" s="439"/>
      <c r="DF13" s="439"/>
      <c r="DG13" s="439"/>
      <c r="DH13" s="439"/>
      <c r="DI13" s="440"/>
      <c r="DJ13" s="186"/>
      <c r="DK13" s="186"/>
      <c r="DL13" s="186"/>
      <c r="DM13" s="186"/>
      <c r="DN13" s="186"/>
      <c r="DO13" s="186"/>
    </row>
    <row r="14" spans="1:119" ht="18.75" customHeight="1" thickBot="1" x14ac:dyDescent="0.2">
      <c r="A14" s="187"/>
      <c r="B14" s="587"/>
      <c r="C14" s="588"/>
      <c r="D14" s="588"/>
      <c r="E14" s="588"/>
      <c r="F14" s="588"/>
      <c r="G14" s="588"/>
      <c r="H14" s="588"/>
      <c r="I14" s="588"/>
      <c r="J14" s="588"/>
      <c r="K14" s="589"/>
      <c r="L14" s="561" t="s">
        <v>146</v>
      </c>
      <c r="M14" s="605"/>
      <c r="N14" s="605"/>
      <c r="O14" s="605"/>
      <c r="P14" s="605"/>
      <c r="Q14" s="606"/>
      <c r="R14" s="571">
        <v>19812</v>
      </c>
      <c r="S14" s="572"/>
      <c r="T14" s="572"/>
      <c r="U14" s="572"/>
      <c r="V14" s="573"/>
      <c r="W14" s="574"/>
      <c r="X14" s="486"/>
      <c r="Y14" s="486"/>
      <c r="Z14" s="486"/>
      <c r="AA14" s="486"/>
      <c r="AB14" s="487"/>
      <c r="AC14" s="564">
        <v>4</v>
      </c>
      <c r="AD14" s="565"/>
      <c r="AE14" s="565"/>
      <c r="AF14" s="565"/>
      <c r="AG14" s="566"/>
      <c r="AH14" s="564">
        <v>4.2</v>
      </c>
      <c r="AI14" s="565"/>
      <c r="AJ14" s="565"/>
      <c r="AK14" s="565"/>
      <c r="AL14" s="567"/>
      <c r="AM14" s="537"/>
      <c r="AN14" s="442"/>
      <c r="AO14" s="442"/>
      <c r="AP14" s="442"/>
      <c r="AQ14" s="442"/>
      <c r="AR14" s="442"/>
      <c r="AS14" s="442"/>
      <c r="AT14" s="443"/>
      <c r="AU14" s="525"/>
      <c r="AV14" s="526"/>
      <c r="AW14" s="526"/>
      <c r="AX14" s="526"/>
      <c r="AY14" s="448"/>
      <c r="AZ14" s="449"/>
      <c r="BA14" s="449"/>
      <c r="BB14" s="449"/>
      <c r="BC14" s="449"/>
      <c r="BD14" s="449"/>
      <c r="BE14" s="449"/>
      <c r="BF14" s="449"/>
      <c r="BG14" s="449"/>
      <c r="BH14" s="449"/>
      <c r="BI14" s="449"/>
      <c r="BJ14" s="449"/>
      <c r="BK14" s="449"/>
      <c r="BL14" s="449"/>
      <c r="BM14" s="450"/>
      <c r="BN14" s="468"/>
      <c r="BO14" s="469"/>
      <c r="BP14" s="469"/>
      <c r="BQ14" s="469"/>
      <c r="BR14" s="469"/>
      <c r="BS14" s="469"/>
      <c r="BT14" s="469"/>
      <c r="BU14" s="470"/>
      <c r="BV14" s="468"/>
      <c r="BW14" s="469"/>
      <c r="BX14" s="469"/>
      <c r="BY14" s="469"/>
      <c r="BZ14" s="469"/>
      <c r="CA14" s="469"/>
      <c r="CB14" s="469"/>
      <c r="CC14" s="470"/>
      <c r="CD14" s="474" t="s">
        <v>147</v>
      </c>
      <c r="CE14" s="475"/>
      <c r="CF14" s="475"/>
      <c r="CG14" s="475"/>
      <c r="CH14" s="475"/>
      <c r="CI14" s="475"/>
      <c r="CJ14" s="475"/>
      <c r="CK14" s="475"/>
      <c r="CL14" s="475"/>
      <c r="CM14" s="475"/>
      <c r="CN14" s="475"/>
      <c r="CO14" s="475"/>
      <c r="CP14" s="475"/>
      <c r="CQ14" s="475"/>
      <c r="CR14" s="475"/>
      <c r="CS14" s="476"/>
      <c r="CT14" s="575" t="s">
        <v>130</v>
      </c>
      <c r="CU14" s="576"/>
      <c r="CV14" s="576"/>
      <c r="CW14" s="576"/>
      <c r="CX14" s="576"/>
      <c r="CY14" s="576"/>
      <c r="CZ14" s="576"/>
      <c r="DA14" s="577"/>
      <c r="DB14" s="575">
        <v>8.6999999999999993</v>
      </c>
      <c r="DC14" s="576"/>
      <c r="DD14" s="576"/>
      <c r="DE14" s="576"/>
      <c r="DF14" s="576"/>
      <c r="DG14" s="576"/>
      <c r="DH14" s="576"/>
      <c r="DI14" s="577"/>
      <c r="DJ14" s="186"/>
      <c r="DK14" s="186"/>
      <c r="DL14" s="186"/>
      <c r="DM14" s="186"/>
      <c r="DN14" s="186"/>
      <c r="DO14" s="186"/>
    </row>
    <row r="15" spans="1:119" ht="18.75" customHeight="1" x14ac:dyDescent="0.15">
      <c r="A15" s="187"/>
      <c r="B15" s="587"/>
      <c r="C15" s="588"/>
      <c r="D15" s="588"/>
      <c r="E15" s="588"/>
      <c r="F15" s="588"/>
      <c r="G15" s="588"/>
      <c r="H15" s="588"/>
      <c r="I15" s="588"/>
      <c r="J15" s="588"/>
      <c r="K15" s="589"/>
      <c r="L15" s="197"/>
      <c r="M15" s="568" t="s">
        <v>148</v>
      </c>
      <c r="N15" s="569"/>
      <c r="O15" s="569"/>
      <c r="P15" s="569"/>
      <c r="Q15" s="570"/>
      <c r="R15" s="571">
        <v>19658</v>
      </c>
      <c r="S15" s="572"/>
      <c r="T15" s="572"/>
      <c r="U15" s="572"/>
      <c r="V15" s="573"/>
      <c r="W15" s="559" t="s">
        <v>149</v>
      </c>
      <c r="X15" s="483"/>
      <c r="Y15" s="483"/>
      <c r="Z15" s="483"/>
      <c r="AA15" s="483"/>
      <c r="AB15" s="484"/>
      <c r="AC15" s="444">
        <v>3499</v>
      </c>
      <c r="AD15" s="445"/>
      <c r="AE15" s="445"/>
      <c r="AF15" s="445"/>
      <c r="AG15" s="446"/>
      <c r="AH15" s="444">
        <v>3530</v>
      </c>
      <c r="AI15" s="445"/>
      <c r="AJ15" s="445"/>
      <c r="AK15" s="445"/>
      <c r="AL15" s="447"/>
      <c r="AM15" s="537"/>
      <c r="AN15" s="442"/>
      <c r="AO15" s="442"/>
      <c r="AP15" s="442"/>
      <c r="AQ15" s="442"/>
      <c r="AR15" s="442"/>
      <c r="AS15" s="442"/>
      <c r="AT15" s="443"/>
      <c r="AU15" s="525"/>
      <c r="AV15" s="526"/>
      <c r="AW15" s="526"/>
      <c r="AX15" s="526"/>
      <c r="AY15" s="460" t="s">
        <v>150</v>
      </c>
      <c r="AZ15" s="461"/>
      <c r="BA15" s="461"/>
      <c r="BB15" s="461"/>
      <c r="BC15" s="461"/>
      <c r="BD15" s="461"/>
      <c r="BE15" s="461"/>
      <c r="BF15" s="461"/>
      <c r="BG15" s="461"/>
      <c r="BH15" s="461"/>
      <c r="BI15" s="461"/>
      <c r="BJ15" s="461"/>
      <c r="BK15" s="461"/>
      <c r="BL15" s="461"/>
      <c r="BM15" s="462"/>
      <c r="BN15" s="463">
        <v>1923163</v>
      </c>
      <c r="BO15" s="464"/>
      <c r="BP15" s="464"/>
      <c r="BQ15" s="464"/>
      <c r="BR15" s="464"/>
      <c r="BS15" s="464"/>
      <c r="BT15" s="464"/>
      <c r="BU15" s="465"/>
      <c r="BV15" s="463">
        <v>1820694</v>
      </c>
      <c r="BW15" s="464"/>
      <c r="BX15" s="464"/>
      <c r="BY15" s="464"/>
      <c r="BZ15" s="464"/>
      <c r="CA15" s="464"/>
      <c r="CB15" s="464"/>
      <c r="CC15" s="465"/>
      <c r="CD15" s="578" t="s">
        <v>151</v>
      </c>
      <c r="CE15" s="579"/>
      <c r="CF15" s="579"/>
      <c r="CG15" s="579"/>
      <c r="CH15" s="579"/>
      <c r="CI15" s="579"/>
      <c r="CJ15" s="579"/>
      <c r="CK15" s="579"/>
      <c r="CL15" s="579"/>
      <c r="CM15" s="579"/>
      <c r="CN15" s="579"/>
      <c r="CO15" s="579"/>
      <c r="CP15" s="579"/>
      <c r="CQ15" s="579"/>
      <c r="CR15" s="579"/>
      <c r="CS15" s="580"/>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87"/>
      <c r="C16" s="588"/>
      <c r="D16" s="588"/>
      <c r="E16" s="588"/>
      <c r="F16" s="588"/>
      <c r="G16" s="588"/>
      <c r="H16" s="588"/>
      <c r="I16" s="588"/>
      <c r="J16" s="588"/>
      <c r="K16" s="589"/>
      <c r="L16" s="561" t="s">
        <v>152</v>
      </c>
      <c r="M16" s="562"/>
      <c r="N16" s="562"/>
      <c r="O16" s="562"/>
      <c r="P16" s="562"/>
      <c r="Q16" s="563"/>
      <c r="R16" s="556" t="s">
        <v>153</v>
      </c>
      <c r="S16" s="557"/>
      <c r="T16" s="557"/>
      <c r="U16" s="557"/>
      <c r="V16" s="558"/>
      <c r="W16" s="574"/>
      <c r="X16" s="486"/>
      <c r="Y16" s="486"/>
      <c r="Z16" s="486"/>
      <c r="AA16" s="486"/>
      <c r="AB16" s="487"/>
      <c r="AC16" s="564">
        <v>34.799999999999997</v>
      </c>
      <c r="AD16" s="565"/>
      <c r="AE16" s="565"/>
      <c r="AF16" s="565"/>
      <c r="AG16" s="566"/>
      <c r="AH16" s="564">
        <v>34.9</v>
      </c>
      <c r="AI16" s="565"/>
      <c r="AJ16" s="565"/>
      <c r="AK16" s="565"/>
      <c r="AL16" s="567"/>
      <c r="AM16" s="537"/>
      <c r="AN16" s="442"/>
      <c r="AO16" s="442"/>
      <c r="AP16" s="442"/>
      <c r="AQ16" s="442"/>
      <c r="AR16" s="442"/>
      <c r="AS16" s="442"/>
      <c r="AT16" s="443"/>
      <c r="AU16" s="525"/>
      <c r="AV16" s="526"/>
      <c r="AW16" s="526"/>
      <c r="AX16" s="526"/>
      <c r="AY16" s="448" t="s">
        <v>154</v>
      </c>
      <c r="AZ16" s="449"/>
      <c r="BA16" s="449"/>
      <c r="BB16" s="449"/>
      <c r="BC16" s="449"/>
      <c r="BD16" s="449"/>
      <c r="BE16" s="449"/>
      <c r="BF16" s="449"/>
      <c r="BG16" s="449"/>
      <c r="BH16" s="449"/>
      <c r="BI16" s="449"/>
      <c r="BJ16" s="449"/>
      <c r="BK16" s="449"/>
      <c r="BL16" s="449"/>
      <c r="BM16" s="450"/>
      <c r="BN16" s="468">
        <v>5149580</v>
      </c>
      <c r="BO16" s="469"/>
      <c r="BP16" s="469"/>
      <c r="BQ16" s="469"/>
      <c r="BR16" s="469"/>
      <c r="BS16" s="469"/>
      <c r="BT16" s="469"/>
      <c r="BU16" s="470"/>
      <c r="BV16" s="468">
        <v>4972851</v>
      </c>
      <c r="BW16" s="469"/>
      <c r="BX16" s="469"/>
      <c r="BY16" s="469"/>
      <c r="BZ16" s="469"/>
      <c r="CA16" s="469"/>
      <c r="CB16" s="469"/>
      <c r="CC16" s="470"/>
      <c r="CD16" s="201"/>
      <c r="CE16" s="466"/>
      <c r="CF16" s="466"/>
      <c r="CG16" s="466"/>
      <c r="CH16" s="466"/>
      <c r="CI16" s="466"/>
      <c r="CJ16" s="466"/>
      <c r="CK16" s="466"/>
      <c r="CL16" s="466"/>
      <c r="CM16" s="466"/>
      <c r="CN16" s="466"/>
      <c r="CO16" s="466"/>
      <c r="CP16" s="466"/>
      <c r="CQ16" s="466"/>
      <c r="CR16" s="466"/>
      <c r="CS16" s="467"/>
      <c r="CT16" s="438"/>
      <c r="CU16" s="439"/>
      <c r="CV16" s="439"/>
      <c r="CW16" s="439"/>
      <c r="CX16" s="439"/>
      <c r="CY16" s="439"/>
      <c r="CZ16" s="439"/>
      <c r="DA16" s="440"/>
      <c r="DB16" s="438"/>
      <c r="DC16" s="439"/>
      <c r="DD16" s="439"/>
      <c r="DE16" s="439"/>
      <c r="DF16" s="439"/>
      <c r="DG16" s="439"/>
      <c r="DH16" s="439"/>
      <c r="DI16" s="440"/>
      <c r="DJ16" s="186"/>
      <c r="DK16" s="186"/>
      <c r="DL16" s="186"/>
      <c r="DM16" s="186"/>
      <c r="DN16" s="186"/>
      <c r="DO16" s="186"/>
    </row>
    <row r="17" spans="1:119" ht="18.75" customHeight="1" thickBot="1" x14ac:dyDescent="0.2">
      <c r="A17" s="187"/>
      <c r="B17" s="590"/>
      <c r="C17" s="591"/>
      <c r="D17" s="591"/>
      <c r="E17" s="591"/>
      <c r="F17" s="591"/>
      <c r="G17" s="591"/>
      <c r="H17" s="591"/>
      <c r="I17" s="591"/>
      <c r="J17" s="591"/>
      <c r="K17" s="592"/>
      <c r="L17" s="202"/>
      <c r="M17" s="553" t="s">
        <v>155</v>
      </c>
      <c r="N17" s="554"/>
      <c r="O17" s="554"/>
      <c r="P17" s="554"/>
      <c r="Q17" s="555"/>
      <c r="R17" s="556" t="s">
        <v>153</v>
      </c>
      <c r="S17" s="557"/>
      <c r="T17" s="557"/>
      <c r="U17" s="557"/>
      <c r="V17" s="558"/>
      <c r="W17" s="559" t="s">
        <v>156</v>
      </c>
      <c r="X17" s="483"/>
      <c r="Y17" s="483"/>
      <c r="Z17" s="483"/>
      <c r="AA17" s="483"/>
      <c r="AB17" s="484"/>
      <c r="AC17" s="444">
        <v>6164</v>
      </c>
      <c r="AD17" s="445"/>
      <c r="AE17" s="445"/>
      <c r="AF17" s="445"/>
      <c r="AG17" s="446"/>
      <c r="AH17" s="444">
        <v>6166</v>
      </c>
      <c r="AI17" s="445"/>
      <c r="AJ17" s="445"/>
      <c r="AK17" s="445"/>
      <c r="AL17" s="447"/>
      <c r="AM17" s="537"/>
      <c r="AN17" s="442"/>
      <c r="AO17" s="442"/>
      <c r="AP17" s="442"/>
      <c r="AQ17" s="442"/>
      <c r="AR17" s="442"/>
      <c r="AS17" s="442"/>
      <c r="AT17" s="443"/>
      <c r="AU17" s="525"/>
      <c r="AV17" s="526"/>
      <c r="AW17" s="526"/>
      <c r="AX17" s="526"/>
      <c r="AY17" s="448" t="s">
        <v>157</v>
      </c>
      <c r="AZ17" s="449"/>
      <c r="BA17" s="449"/>
      <c r="BB17" s="449"/>
      <c r="BC17" s="449"/>
      <c r="BD17" s="449"/>
      <c r="BE17" s="449"/>
      <c r="BF17" s="449"/>
      <c r="BG17" s="449"/>
      <c r="BH17" s="449"/>
      <c r="BI17" s="449"/>
      <c r="BJ17" s="449"/>
      <c r="BK17" s="449"/>
      <c r="BL17" s="449"/>
      <c r="BM17" s="450"/>
      <c r="BN17" s="468">
        <v>2396866</v>
      </c>
      <c r="BO17" s="469"/>
      <c r="BP17" s="469"/>
      <c r="BQ17" s="469"/>
      <c r="BR17" s="469"/>
      <c r="BS17" s="469"/>
      <c r="BT17" s="469"/>
      <c r="BU17" s="470"/>
      <c r="BV17" s="468">
        <v>2290477</v>
      </c>
      <c r="BW17" s="469"/>
      <c r="BX17" s="469"/>
      <c r="BY17" s="469"/>
      <c r="BZ17" s="469"/>
      <c r="CA17" s="469"/>
      <c r="CB17" s="469"/>
      <c r="CC17" s="470"/>
      <c r="CD17" s="201"/>
      <c r="CE17" s="466"/>
      <c r="CF17" s="466"/>
      <c r="CG17" s="466"/>
      <c r="CH17" s="466"/>
      <c r="CI17" s="466"/>
      <c r="CJ17" s="466"/>
      <c r="CK17" s="466"/>
      <c r="CL17" s="466"/>
      <c r="CM17" s="466"/>
      <c r="CN17" s="466"/>
      <c r="CO17" s="466"/>
      <c r="CP17" s="466"/>
      <c r="CQ17" s="466"/>
      <c r="CR17" s="466"/>
      <c r="CS17" s="467"/>
      <c r="CT17" s="438"/>
      <c r="CU17" s="439"/>
      <c r="CV17" s="439"/>
      <c r="CW17" s="439"/>
      <c r="CX17" s="439"/>
      <c r="CY17" s="439"/>
      <c r="CZ17" s="439"/>
      <c r="DA17" s="440"/>
      <c r="DB17" s="438"/>
      <c r="DC17" s="439"/>
      <c r="DD17" s="439"/>
      <c r="DE17" s="439"/>
      <c r="DF17" s="439"/>
      <c r="DG17" s="439"/>
      <c r="DH17" s="439"/>
      <c r="DI17" s="440"/>
      <c r="DJ17" s="186"/>
      <c r="DK17" s="186"/>
      <c r="DL17" s="186"/>
      <c r="DM17" s="186"/>
      <c r="DN17" s="186"/>
      <c r="DO17" s="186"/>
    </row>
    <row r="18" spans="1:119" ht="18.75" customHeight="1" thickBot="1" x14ac:dyDescent="0.2">
      <c r="A18" s="187"/>
      <c r="B18" s="530" t="s">
        <v>158</v>
      </c>
      <c r="C18" s="531"/>
      <c r="D18" s="531"/>
      <c r="E18" s="532"/>
      <c r="F18" s="532"/>
      <c r="G18" s="532"/>
      <c r="H18" s="532"/>
      <c r="I18" s="532"/>
      <c r="J18" s="532"/>
      <c r="K18" s="532"/>
      <c r="L18" s="533">
        <v>65.849999999999994</v>
      </c>
      <c r="M18" s="533"/>
      <c r="N18" s="533"/>
      <c r="O18" s="533"/>
      <c r="P18" s="533"/>
      <c r="Q18" s="533"/>
      <c r="R18" s="534"/>
      <c r="S18" s="534"/>
      <c r="T18" s="534"/>
      <c r="U18" s="534"/>
      <c r="V18" s="535"/>
      <c r="W18" s="549"/>
      <c r="X18" s="550"/>
      <c r="Y18" s="550"/>
      <c r="Z18" s="550"/>
      <c r="AA18" s="550"/>
      <c r="AB18" s="560"/>
      <c r="AC18" s="432">
        <v>61.2</v>
      </c>
      <c r="AD18" s="433"/>
      <c r="AE18" s="433"/>
      <c r="AF18" s="433"/>
      <c r="AG18" s="536"/>
      <c r="AH18" s="432">
        <v>60.9</v>
      </c>
      <c r="AI18" s="433"/>
      <c r="AJ18" s="433"/>
      <c r="AK18" s="433"/>
      <c r="AL18" s="434"/>
      <c r="AM18" s="537"/>
      <c r="AN18" s="442"/>
      <c r="AO18" s="442"/>
      <c r="AP18" s="442"/>
      <c r="AQ18" s="442"/>
      <c r="AR18" s="442"/>
      <c r="AS18" s="442"/>
      <c r="AT18" s="443"/>
      <c r="AU18" s="525"/>
      <c r="AV18" s="526"/>
      <c r="AW18" s="526"/>
      <c r="AX18" s="526"/>
      <c r="AY18" s="448" t="s">
        <v>159</v>
      </c>
      <c r="AZ18" s="449"/>
      <c r="BA18" s="449"/>
      <c r="BB18" s="449"/>
      <c r="BC18" s="449"/>
      <c r="BD18" s="449"/>
      <c r="BE18" s="449"/>
      <c r="BF18" s="449"/>
      <c r="BG18" s="449"/>
      <c r="BH18" s="449"/>
      <c r="BI18" s="449"/>
      <c r="BJ18" s="449"/>
      <c r="BK18" s="449"/>
      <c r="BL18" s="449"/>
      <c r="BM18" s="450"/>
      <c r="BN18" s="468">
        <v>5461916</v>
      </c>
      <c r="BO18" s="469"/>
      <c r="BP18" s="469"/>
      <c r="BQ18" s="469"/>
      <c r="BR18" s="469"/>
      <c r="BS18" s="469"/>
      <c r="BT18" s="469"/>
      <c r="BU18" s="470"/>
      <c r="BV18" s="468">
        <v>5431864</v>
      </c>
      <c r="BW18" s="469"/>
      <c r="BX18" s="469"/>
      <c r="BY18" s="469"/>
      <c r="BZ18" s="469"/>
      <c r="CA18" s="469"/>
      <c r="CB18" s="469"/>
      <c r="CC18" s="470"/>
      <c r="CD18" s="201"/>
      <c r="CE18" s="466"/>
      <c r="CF18" s="466"/>
      <c r="CG18" s="466"/>
      <c r="CH18" s="466"/>
      <c r="CI18" s="466"/>
      <c r="CJ18" s="466"/>
      <c r="CK18" s="466"/>
      <c r="CL18" s="466"/>
      <c r="CM18" s="466"/>
      <c r="CN18" s="466"/>
      <c r="CO18" s="466"/>
      <c r="CP18" s="466"/>
      <c r="CQ18" s="466"/>
      <c r="CR18" s="466"/>
      <c r="CS18" s="467"/>
      <c r="CT18" s="438"/>
      <c r="CU18" s="439"/>
      <c r="CV18" s="439"/>
      <c r="CW18" s="439"/>
      <c r="CX18" s="439"/>
      <c r="CY18" s="439"/>
      <c r="CZ18" s="439"/>
      <c r="DA18" s="440"/>
      <c r="DB18" s="438"/>
      <c r="DC18" s="439"/>
      <c r="DD18" s="439"/>
      <c r="DE18" s="439"/>
      <c r="DF18" s="439"/>
      <c r="DG18" s="439"/>
      <c r="DH18" s="439"/>
      <c r="DI18" s="440"/>
      <c r="DJ18" s="186"/>
      <c r="DK18" s="186"/>
      <c r="DL18" s="186"/>
      <c r="DM18" s="186"/>
      <c r="DN18" s="186"/>
      <c r="DO18" s="186"/>
    </row>
    <row r="19" spans="1:119" ht="18.75" customHeight="1" thickBot="1" x14ac:dyDescent="0.2">
      <c r="A19" s="187"/>
      <c r="B19" s="530" t="s">
        <v>160</v>
      </c>
      <c r="C19" s="531"/>
      <c r="D19" s="531"/>
      <c r="E19" s="532"/>
      <c r="F19" s="532"/>
      <c r="G19" s="532"/>
      <c r="H19" s="532"/>
      <c r="I19" s="532"/>
      <c r="J19" s="532"/>
      <c r="K19" s="532"/>
      <c r="L19" s="538">
        <v>289</v>
      </c>
      <c r="M19" s="538"/>
      <c r="N19" s="538"/>
      <c r="O19" s="538"/>
      <c r="P19" s="538"/>
      <c r="Q19" s="538"/>
      <c r="R19" s="539"/>
      <c r="S19" s="539"/>
      <c r="T19" s="539"/>
      <c r="U19" s="539"/>
      <c r="V19" s="540"/>
      <c r="W19" s="547"/>
      <c r="X19" s="548"/>
      <c r="Y19" s="548"/>
      <c r="Z19" s="548"/>
      <c r="AA19" s="548"/>
      <c r="AB19" s="548"/>
      <c r="AC19" s="551"/>
      <c r="AD19" s="551"/>
      <c r="AE19" s="551"/>
      <c r="AF19" s="551"/>
      <c r="AG19" s="551"/>
      <c r="AH19" s="551"/>
      <c r="AI19" s="551"/>
      <c r="AJ19" s="551"/>
      <c r="AK19" s="551"/>
      <c r="AL19" s="552"/>
      <c r="AM19" s="537"/>
      <c r="AN19" s="442"/>
      <c r="AO19" s="442"/>
      <c r="AP19" s="442"/>
      <c r="AQ19" s="442"/>
      <c r="AR19" s="442"/>
      <c r="AS19" s="442"/>
      <c r="AT19" s="443"/>
      <c r="AU19" s="525"/>
      <c r="AV19" s="526"/>
      <c r="AW19" s="526"/>
      <c r="AX19" s="526"/>
      <c r="AY19" s="448" t="s">
        <v>161</v>
      </c>
      <c r="AZ19" s="449"/>
      <c r="BA19" s="449"/>
      <c r="BB19" s="449"/>
      <c r="BC19" s="449"/>
      <c r="BD19" s="449"/>
      <c r="BE19" s="449"/>
      <c r="BF19" s="449"/>
      <c r="BG19" s="449"/>
      <c r="BH19" s="449"/>
      <c r="BI19" s="449"/>
      <c r="BJ19" s="449"/>
      <c r="BK19" s="449"/>
      <c r="BL19" s="449"/>
      <c r="BM19" s="450"/>
      <c r="BN19" s="468">
        <v>6979860</v>
      </c>
      <c r="BO19" s="469"/>
      <c r="BP19" s="469"/>
      <c r="BQ19" s="469"/>
      <c r="BR19" s="469"/>
      <c r="BS19" s="469"/>
      <c r="BT19" s="469"/>
      <c r="BU19" s="470"/>
      <c r="BV19" s="468">
        <v>6659541</v>
      </c>
      <c r="BW19" s="469"/>
      <c r="BX19" s="469"/>
      <c r="BY19" s="469"/>
      <c r="BZ19" s="469"/>
      <c r="CA19" s="469"/>
      <c r="CB19" s="469"/>
      <c r="CC19" s="470"/>
      <c r="CD19" s="201"/>
      <c r="CE19" s="466"/>
      <c r="CF19" s="466"/>
      <c r="CG19" s="466"/>
      <c r="CH19" s="466"/>
      <c r="CI19" s="466"/>
      <c r="CJ19" s="466"/>
      <c r="CK19" s="466"/>
      <c r="CL19" s="466"/>
      <c r="CM19" s="466"/>
      <c r="CN19" s="466"/>
      <c r="CO19" s="466"/>
      <c r="CP19" s="466"/>
      <c r="CQ19" s="466"/>
      <c r="CR19" s="466"/>
      <c r="CS19" s="467"/>
      <c r="CT19" s="438"/>
      <c r="CU19" s="439"/>
      <c r="CV19" s="439"/>
      <c r="CW19" s="439"/>
      <c r="CX19" s="439"/>
      <c r="CY19" s="439"/>
      <c r="CZ19" s="439"/>
      <c r="DA19" s="440"/>
      <c r="DB19" s="438"/>
      <c r="DC19" s="439"/>
      <c r="DD19" s="439"/>
      <c r="DE19" s="439"/>
      <c r="DF19" s="439"/>
      <c r="DG19" s="439"/>
      <c r="DH19" s="439"/>
      <c r="DI19" s="440"/>
      <c r="DJ19" s="186"/>
      <c r="DK19" s="186"/>
      <c r="DL19" s="186"/>
      <c r="DM19" s="186"/>
      <c r="DN19" s="186"/>
      <c r="DO19" s="186"/>
    </row>
    <row r="20" spans="1:119" ht="18.75" customHeight="1" thickBot="1" x14ac:dyDescent="0.2">
      <c r="A20" s="187"/>
      <c r="B20" s="530" t="s">
        <v>162</v>
      </c>
      <c r="C20" s="531"/>
      <c r="D20" s="531"/>
      <c r="E20" s="532"/>
      <c r="F20" s="532"/>
      <c r="G20" s="532"/>
      <c r="H20" s="532"/>
      <c r="I20" s="532"/>
      <c r="J20" s="532"/>
      <c r="K20" s="532"/>
      <c r="L20" s="538">
        <v>6981</v>
      </c>
      <c r="M20" s="538"/>
      <c r="N20" s="538"/>
      <c r="O20" s="538"/>
      <c r="P20" s="538"/>
      <c r="Q20" s="538"/>
      <c r="R20" s="539"/>
      <c r="S20" s="539"/>
      <c r="T20" s="539"/>
      <c r="U20" s="539"/>
      <c r="V20" s="540"/>
      <c r="W20" s="549"/>
      <c r="X20" s="550"/>
      <c r="Y20" s="550"/>
      <c r="Z20" s="550"/>
      <c r="AA20" s="550"/>
      <c r="AB20" s="550"/>
      <c r="AC20" s="541"/>
      <c r="AD20" s="541"/>
      <c r="AE20" s="541"/>
      <c r="AF20" s="541"/>
      <c r="AG20" s="541"/>
      <c r="AH20" s="541"/>
      <c r="AI20" s="541"/>
      <c r="AJ20" s="541"/>
      <c r="AK20" s="541"/>
      <c r="AL20" s="542"/>
      <c r="AM20" s="543"/>
      <c r="AN20" s="517"/>
      <c r="AO20" s="517"/>
      <c r="AP20" s="517"/>
      <c r="AQ20" s="517"/>
      <c r="AR20" s="517"/>
      <c r="AS20" s="517"/>
      <c r="AT20" s="518"/>
      <c r="AU20" s="544"/>
      <c r="AV20" s="545"/>
      <c r="AW20" s="545"/>
      <c r="AX20" s="546"/>
      <c r="AY20" s="448"/>
      <c r="AZ20" s="449"/>
      <c r="BA20" s="449"/>
      <c r="BB20" s="449"/>
      <c r="BC20" s="449"/>
      <c r="BD20" s="449"/>
      <c r="BE20" s="449"/>
      <c r="BF20" s="449"/>
      <c r="BG20" s="449"/>
      <c r="BH20" s="449"/>
      <c r="BI20" s="449"/>
      <c r="BJ20" s="449"/>
      <c r="BK20" s="449"/>
      <c r="BL20" s="449"/>
      <c r="BM20" s="450"/>
      <c r="BN20" s="468"/>
      <c r="BO20" s="469"/>
      <c r="BP20" s="469"/>
      <c r="BQ20" s="469"/>
      <c r="BR20" s="469"/>
      <c r="BS20" s="469"/>
      <c r="BT20" s="469"/>
      <c r="BU20" s="470"/>
      <c r="BV20" s="468"/>
      <c r="BW20" s="469"/>
      <c r="BX20" s="469"/>
      <c r="BY20" s="469"/>
      <c r="BZ20" s="469"/>
      <c r="CA20" s="469"/>
      <c r="CB20" s="469"/>
      <c r="CC20" s="470"/>
      <c r="CD20" s="201"/>
      <c r="CE20" s="466"/>
      <c r="CF20" s="466"/>
      <c r="CG20" s="466"/>
      <c r="CH20" s="466"/>
      <c r="CI20" s="466"/>
      <c r="CJ20" s="466"/>
      <c r="CK20" s="466"/>
      <c r="CL20" s="466"/>
      <c r="CM20" s="466"/>
      <c r="CN20" s="466"/>
      <c r="CO20" s="466"/>
      <c r="CP20" s="466"/>
      <c r="CQ20" s="466"/>
      <c r="CR20" s="466"/>
      <c r="CS20" s="467"/>
      <c r="CT20" s="438"/>
      <c r="CU20" s="439"/>
      <c r="CV20" s="439"/>
      <c r="CW20" s="439"/>
      <c r="CX20" s="439"/>
      <c r="CY20" s="439"/>
      <c r="CZ20" s="439"/>
      <c r="DA20" s="440"/>
      <c r="DB20" s="438"/>
      <c r="DC20" s="439"/>
      <c r="DD20" s="439"/>
      <c r="DE20" s="439"/>
      <c r="DF20" s="439"/>
      <c r="DG20" s="439"/>
      <c r="DH20" s="439"/>
      <c r="DI20" s="440"/>
      <c r="DJ20" s="186"/>
      <c r="DK20" s="186"/>
      <c r="DL20" s="186"/>
      <c r="DM20" s="186"/>
      <c r="DN20" s="186"/>
      <c r="DO20" s="186"/>
    </row>
    <row r="21" spans="1:119" ht="18.75" customHeight="1" x14ac:dyDescent="0.15">
      <c r="A21" s="187"/>
      <c r="B21" s="527" t="s">
        <v>163</v>
      </c>
      <c r="C21" s="528"/>
      <c r="D21" s="528"/>
      <c r="E21" s="528"/>
      <c r="F21" s="528"/>
      <c r="G21" s="528"/>
      <c r="H21" s="528"/>
      <c r="I21" s="528"/>
      <c r="J21" s="528"/>
      <c r="K21" s="528"/>
      <c r="L21" s="528"/>
      <c r="M21" s="528"/>
      <c r="N21" s="528"/>
      <c r="O21" s="528"/>
      <c r="P21" s="528"/>
      <c r="Q21" s="528"/>
      <c r="R21" s="528"/>
      <c r="S21" s="528"/>
      <c r="T21" s="528"/>
      <c r="U21" s="528"/>
      <c r="V21" s="528"/>
      <c r="W21" s="528"/>
      <c r="X21" s="528"/>
      <c r="Y21" s="528"/>
      <c r="Z21" s="528"/>
      <c r="AA21" s="528"/>
      <c r="AB21" s="528"/>
      <c r="AC21" s="528"/>
      <c r="AD21" s="528"/>
      <c r="AE21" s="528"/>
      <c r="AF21" s="528"/>
      <c r="AG21" s="528"/>
      <c r="AH21" s="528"/>
      <c r="AI21" s="528"/>
      <c r="AJ21" s="528"/>
      <c r="AK21" s="528"/>
      <c r="AL21" s="528"/>
      <c r="AM21" s="528"/>
      <c r="AN21" s="528"/>
      <c r="AO21" s="528"/>
      <c r="AP21" s="528"/>
      <c r="AQ21" s="528"/>
      <c r="AR21" s="528"/>
      <c r="AS21" s="528"/>
      <c r="AT21" s="528"/>
      <c r="AU21" s="528"/>
      <c r="AV21" s="528"/>
      <c r="AW21" s="528"/>
      <c r="AX21" s="529"/>
      <c r="AY21" s="448"/>
      <c r="AZ21" s="449"/>
      <c r="BA21" s="449"/>
      <c r="BB21" s="449"/>
      <c r="BC21" s="449"/>
      <c r="BD21" s="449"/>
      <c r="BE21" s="449"/>
      <c r="BF21" s="449"/>
      <c r="BG21" s="449"/>
      <c r="BH21" s="449"/>
      <c r="BI21" s="449"/>
      <c r="BJ21" s="449"/>
      <c r="BK21" s="449"/>
      <c r="BL21" s="449"/>
      <c r="BM21" s="450"/>
      <c r="BN21" s="468"/>
      <c r="BO21" s="469"/>
      <c r="BP21" s="469"/>
      <c r="BQ21" s="469"/>
      <c r="BR21" s="469"/>
      <c r="BS21" s="469"/>
      <c r="BT21" s="469"/>
      <c r="BU21" s="470"/>
      <c r="BV21" s="468"/>
      <c r="BW21" s="469"/>
      <c r="BX21" s="469"/>
      <c r="BY21" s="469"/>
      <c r="BZ21" s="469"/>
      <c r="CA21" s="469"/>
      <c r="CB21" s="469"/>
      <c r="CC21" s="470"/>
      <c r="CD21" s="201"/>
      <c r="CE21" s="466"/>
      <c r="CF21" s="466"/>
      <c r="CG21" s="466"/>
      <c r="CH21" s="466"/>
      <c r="CI21" s="466"/>
      <c r="CJ21" s="466"/>
      <c r="CK21" s="466"/>
      <c r="CL21" s="466"/>
      <c r="CM21" s="466"/>
      <c r="CN21" s="466"/>
      <c r="CO21" s="466"/>
      <c r="CP21" s="466"/>
      <c r="CQ21" s="466"/>
      <c r="CR21" s="466"/>
      <c r="CS21" s="467"/>
      <c r="CT21" s="438"/>
      <c r="CU21" s="439"/>
      <c r="CV21" s="439"/>
      <c r="CW21" s="439"/>
      <c r="CX21" s="439"/>
      <c r="CY21" s="439"/>
      <c r="CZ21" s="439"/>
      <c r="DA21" s="440"/>
      <c r="DB21" s="438"/>
      <c r="DC21" s="439"/>
      <c r="DD21" s="439"/>
      <c r="DE21" s="439"/>
      <c r="DF21" s="439"/>
      <c r="DG21" s="439"/>
      <c r="DH21" s="439"/>
      <c r="DI21" s="440"/>
      <c r="DJ21" s="186"/>
      <c r="DK21" s="186"/>
      <c r="DL21" s="186"/>
      <c r="DM21" s="186"/>
      <c r="DN21" s="186"/>
      <c r="DO21" s="186"/>
    </row>
    <row r="22" spans="1:119" ht="18.75" customHeight="1" thickBot="1" x14ac:dyDescent="0.2">
      <c r="A22" s="187"/>
      <c r="B22" s="499" t="s">
        <v>164</v>
      </c>
      <c r="C22" s="500"/>
      <c r="D22" s="501"/>
      <c r="E22" s="508" t="s">
        <v>1</v>
      </c>
      <c r="F22" s="483"/>
      <c r="G22" s="483"/>
      <c r="H22" s="483"/>
      <c r="I22" s="483"/>
      <c r="J22" s="483"/>
      <c r="K22" s="484"/>
      <c r="L22" s="508" t="s">
        <v>165</v>
      </c>
      <c r="M22" s="483"/>
      <c r="N22" s="483"/>
      <c r="O22" s="483"/>
      <c r="P22" s="484"/>
      <c r="Q22" s="493" t="s">
        <v>166</v>
      </c>
      <c r="R22" s="494"/>
      <c r="S22" s="494"/>
      <c r="T22" s="494"/>
      <c r="U22" s="494"/>
      <c r="V22" s="509"/>
      <c r="W22" s="511" t="s">
        <v>167</v>
      </c>
      <c r="X22" s="500"/>
      <c r="Y22" s="501"/>
      <c r="Z22" s="508" t="s">
        <v>1</v>
      </c>
      <c r="AA22" s="483"/>
      <c r="AB22" s="483"/>
      <c r="AC22" s="483"/>
      <c r="AD22" s="483"/>
      <c r="AE22" s="483"/>
      <c r="AF22" s="483"/>
      <c r="AG22" s="484"/>
      <c r="AH22" s="482" t="s">
        <v>168</v>
      </c>
      <c r="AI22" s="483"/>
      <c r="AJ22" s="483"/>
      <c r="AK22" s="483"/>
      <c r="AL22" s="484"/>
      <c r="AM22" s="482" t="s">
        <v>169</v>
      </c>
      <c r="AN22" s="488"/>
      <c r="AO22" s="488"/>
      <c r="AP22" s="488"/>
      <c r="AQ22" s="488"/>
      <c r="AR22" s="489"/>
      <c r="AS22" s="493" t="s">
        <v>166</v>
      </c>
      <c r="AT22" s="494"/>
      <c r="AU22" s="494"/>
      <c r="AV22" s="494"/>
      <c r="AW22" s="494"/>
      <c r="AX22" s="495"/>
      <c r="AY22" s="435"/>
      <c r="AZ22" s="436"/>
      <c r="BA22" s="436"/>
      <c r="BB22" s="436"/>
      <c r="BC22" s="436"/>
      <c r="BD22" s="436"/>
      <c r="BE22" s="436"/>
      <c r="BF22" s="436"/>
      <c r="BG22" s="436"/>
      <c r="BH22" s="436"/>
      <c r="BI22" s="436"/>
      <c r="BJ22" s="436"/>
      <c r="BK22" s="436"/>
      <c r="BL22" s="436"/>
      <c r="BM22" s="437"/>
      <c r="BN22" s="471"/>
      <c r="BO22" s="472"/>
      <c r="BP22" s="472"/>
      <c r="BQ22" s="472"/>
      <c r="BR22" s="472"/>
      <c r="BS22" s="472"/>
      <c r="BT22" s="472"/>
      <c r="BU22" s="473"/>
      <c r="BV22" s="471"/>
      <c r="BW22" s="472"/>
      <c r="BX22" s="472"/>
      <c r="BY22" s="472"/>
      <c r="BZ22" s="472"/>
      <c r="CA22" s="472"/>
      <c r="CB22" s="472"/>
      <c r="CC22" s="473"/>
      <c r="CD22" s="201"/>
      <c r="CE22" s="466"/>
      <c r="CF22" s="466"/>
      <c r="CG22" s="466"/>
      <c r="CH22" s="466"/>
      <c r="CI22" s="466"/>
      <c r="CJ22" s="466"/>
      <c r="CK22" s="466"/>
      <c r="CL22" s="466"/>
      <c r="CM22" s="466"/>
      <c r="CN22" s="466"/>
      <c r="CO22" s="466"/>
      <c r="CP22" s="466"/>
      <c r="CQ22" s="466"/>
      <c r="CR22" s="466"/>
      <c r="CS22" s="467"/>
      <c r="CT22" s="438"/>
      <c r="CU22" s="439"/>
      <c r="CV22" s="439"/>
      <c r="CW22" s="439"/>
      <c r="CX22" s="439"/>
      <c r="CY22" s="439"/>
      <c r="CZ22" s="439"/>
      <c r="DA22" s="440"/>
      <c r="DB22" s="438"/>
      <c r="DC22" s="439"/>
      <c r="DD22" s="439"/>
      <c r="DE22" s="439"/>
      <c r="DF22" s="439"/>
      <c r="DG22" s="439"/>
      <c r="DH22" s="439"/>
      <c r="DI22" s="440"/>
      <c r="DJ22" s="186"/>
      <c r="DK22" s="186"/>
      <c r="DL22" s="186"/>
      <c r="DM22" s="186"/>
      <c r="DN22" s="186"/>
      <c r="DO22" s="186"/>
    </row>
    <row r="23" spans="1:119" ht="18.75" customHeight="1" x14ac:dyDescent="0.15">
      <c r="A23" s="187"/>
      <c r="B23" s="502"/>
      <c r="C23" s="503"/>
      <c r="D23" s="504"/>
      <c r="E23" s="485"/>
      <c r="F23" s="486"/>
      <c r="G23" s="486"/>
      <c r="H23" s="486"/>
      <c r="I23" s="486"/>
      <c r="J23" s="486"/>
      <c r="K23" s="487"/>
      <c r="L23" s="485"/>
      <c r="M23" s="486"/>
      <c r="N23" s="486"/>
      <c r="O23" s="486"/>
      <c r="P23" s="487"/>
      <c r="Q23" s="496"/>
      <c r="R23" s="497"/>
      <c r="S23" s="497"/>
      <c r="T23" s="497"/>
      <c r="U23" s="497"/>
      <c r="V23" s="510"/>
      <c r="W23" s="512"/>
      <c r="X23" s="503"/>
      <c r="Y23" s="504"/>
      <c r="Z23" s="485"/>
      <c r="AA23" s="486"/>
      <c r="AB23" s="486"/>
      <c r="AC23" s="486"/>
      <c r="AD23" s="486"/>
      <c r="AE23" s="486"/>
      <c r="AF23" s="486"/>
      <c r="AG23" s="487"/>
      <c r="AH23" s="485"/>
      <c r="AI23" s="486"/>
      <c r="AJ23" s="486"/>
      <c r="AK23" s="486"/>
      <c r="AL23" s="487"/>
      <c r="AM23" s="490"/>
      <c r="AN23" s="491"/>
      <c r="AO23" s="491"/>
      <c r="AP23" s="491"/>
      <c r="AQ23" s="491"/>
      <c r="AR23" s="492"/>
      <c r="AS23" s="496"/>
      <c r="AT23" s="497"/>
      <c r="AU23" s="497"/>
      <c r="AV23" s="497"/>
      <c r="AW23" s="497"/>
      <c r="AX23" s="498"/>
      <c r="AY23" s="460" t="s">
        <v>170</v>
      </c>
      <c r="AZ23" s="461"/>
      <c r="BA23" s="461"/>
      <c r="BB23" s="461"/>
      <c r="BC23" s="461"/>
      <c r="BD23" s="461"/>
      <c r="BE23" s="461"/>
      <c r="BF23" s="461"/>
      <c r="BG23" s="461"/>
      <c r="BH23" s="461"/>
      <c r="BI23" s="461"/>
      <c r="BJ23" s="461"/>
      <c r="BK23" s="461"/>
      <c r="BL23" s="461"/>
      <c r="BM23" s="462"/>
      <c r="BN23" s="468">
        <v>11225123</v>
      </c>
      <c r="BO23" s="469"/>
      <c r="BP23" s="469"/>
      <c r="BQ23" s="469"/>
      <c r="BR23" s="469"/>
      <c r="BS23" s="469"/>
      <c r="BT23" s="469"/>
      <c r="BU23" s="470"/>
      <c r="BV23" s="468">
        <v>10498235</v>
      </c>
      <c r="BW23" s="469"/>
      <c r="BX23" s="469"/>
      <c r="BY23" s="469"/>
      <c r="BZ23" s="469"/>
      <c r="CA23" s="469"/>
      <c r="CB23" s="469"/>
      <c r="CC23" s="470"/>
      <c r="CD23" s="201"/>
      <c r="CE23" s="466"/>
      <c r="CF23" s="466"/>
      <c r="CG23" s="466"/>
      <c r="CH23" s="466"/>
      <c r="CI23" s="466"/>
      <c r="CJ23" s="466"/>
      <c r="CK23" s="466"/>
      <c r="CL23" s="466"/>
      <c r="CM23" s="466"/>
      <c r="CN23" s="466"/>
      <c r="CO23" s="466"/>
      <c r="CP23" s="466"/>
      <c r="CQ23" s="466"/>
      <c r="CR23" s="466"/>
      <c r="CS23" s="467"/>
      <c r="CT23" s="438"/>
      <c r="CU23" s="439"/>
      <c r="CV23" s="439"/>
      <c r="CW23" s="439"/>
      <c r="CX23" s="439"/>
      <c r="CY23" s="439"/>
      <c r="CZ23" s="439"/>
      <c r="DA23" s="440"/>
      <c r="DB23" s="438"/>
      <c r="DC23" s="439"/>
      <c r="DD23" s="439"/>
      <c r="DE23" s="439"/>
      <c r="DF23" s="439"/>
      <c r="DG23" s="439"/>
      <c r="DH23" s="439"/>
      <c r="DI23" s="440"/>
      <c r="DJ23" s="186"/>
      <c r="DK23" s="186"/>
      <c r="DL23" s="186"/>
      <c r="DM23" s="186"/>
      <c r="DN23" s="186"/>
      <c r="DO23" s="186"/>
    </row>
    <row r="24" spans="1:119" ht="18.75" customHeight="1" thickBot="1" x14ac:dyDescent="0.2">
      <c r="A24" s="187"/>
      <c r="B24" s="502"/>
      <c r="C24" s="503"/>
      <c r="D24" s="504"/>
      <c r="E24" s="441" t="s">
        <v>171</v>
      </c>
      <c r="F24" s="442"/>
      <c r="G24" s="442"/>
      <c r="H24" s="442"/>
      <c r="I24" s="442"/>
      <c r="J24" s="442"/>
      <c r="K24" s="443"/>
      <c r="L24" s="444">
        <v>1</v>
      </c>
      <c r="M24" s="445"/>
      <c r="N24" s="445"/>
      <c r="O24" s="445"/>
      <c r="P24" s="446"/>
      <c r="Q24" s="444">
        <v>7770</v>
      </c>
      <c r="R24" s="445"/>
      <c r="S24" s="445"/>
      <c r="T24" s="445"/>
      <c r="U24" s="445"/>
      <c r="V24" s="446"/>
      <c r="W24" s="512"/>
      <c r="X24" s="503"/>
      <c r="Y24" s="504"/>
      <c r="Z24" s="441" t="s">
        <v>172</v>
      </c>
      <c r="AA24" s="442"/>
      <c r="AB24" s="442"/>
      <c r="AC24" s="442"/>
      <c r="AD24" s="442"/>
      <c r="AE24" s="442"/>
      <c r="AF24" s="442"/>
      <c r="AG24" s="443"/>
      <c r="AH24" s="444">
        <v>152</v>
      </c>
      <c r="AI24" s="445"/>
      <c r="AJ24" s="445"/>
      <c r="AK24" s="445"/>
      <c r="AL24" s="446"/>
      <c r="AM24" s="444">
        <v>475456</v>
      </c>
      <c r="AN24" s="445"/>
      <c r="AO24" s="445"/>
      <c r="AP24" s="445"/>
      <c r="AQ24" s="445"/>
      <c r="AR24" s="446"/>
      <c r="AS24" s="444">
        <v>3128</v>
      </c>
      <c r="AT24" s="445"/>
      <c r="AU24" s="445"/>
      <c r="AV24" s="445"/>
      <c r="AW24" s="445"/>
      <c r="AX24" s="447"/>
      <c r="AY24" s="435" t="s">
        <v>173</v>
      </c>
      <c r="AZ24" s="436"/>
      <c r="BA24" s="436"/>
      <c r="BB24" s="436"/>
      <c r="BC24" s="436"/>
      <c r="BD24" s="436"/>
      <c r="BE24" s="436"/>
      <c r="BF24" s="436"/>
      <c r="BG24" s="436"/>
      <c r="BH24" s="436"/>
      <c r="BI24" s="436"/>
      <c r="BJ24" s="436"/>
      <c r="BK24" s="436"/>
      <c r="BL24" s="436"/>
      <c r="BM24" s="437"/>
      <c r="BN24" s="468">
        <v>8084210</v>
      </c>
      <c r="BO24" s="469"/>
      <c r="BP24" s="469"/>
      <c r="BQ24" s="469"/>
      <c r="BR24" s="469"/>
      <c r="BS24" s="469"/>
      <c r="BT24" s="469"/>
      <c r="BU24" s="470"/>
      <c r="BV24" s="468">
        <v>7894915</v>
      </c>
      <c r="BW24" s="469"/>
      <c r="BX24" s="469"/>
      <c r="BY24" s="469"/>
      <c r="BZ24" s="469"/>
      <c r="CA24" s="469"/>
      <c r="CB24" s="469"/>
      <c r="CC24" s="470"/>
      <c r="CD24" s="201"/>
      <c r="CE24" s="466"/>
      <c r="CF24" s="466"/>
      <c r="CG24" s="466"/>
      <c r="CH24" s="466"/>
      <c r="CI24" s="466"/>
      <c r="CJ24" s="466"/>
      <c r="CK24" s="466"/>
      <c r="CL24" s="466"/>
      <c r="CM24" s="466"/>
      <c r="CN24" s="466"/>
      <c r="CO24" s="466"/>
      <c r="CP24" s="466"/>
      <c r="CQ24" s="466"/>
      <c r="CR24" s="466"/>
      <c r="CS24" s="467"/>
      <c r="CT24" s="438"/>
      <c r="CU24" s="439"/>
      <c r="CV24" s="439"/>
      <c r="CW24" s="439"/>
      <c r="CX24" s="439"/>
      <c r="CY24" s="439"/>
      <c r="CZ24" s="439"/>
      <c r="DA24" s="440"/>
      <c r="DB24" s="438"/>
      <c r="DC24" s="439"/>
      <c r="DD24" s="439"/>
      <c r="DE24" s="439"/>
      <c r="DF24" s="439"/>
      <c r="DG24" s="439"/>
      <c r="DH24" s="439"/>
      <c r="DI24" s="440"/>
      <c r="DJ24" s="186"/>
      <c r="DK24" s="186"/>
      <c r="DL24" s="186"/>
      <c r="DM24" s="186"/>
      <c r="DN24" s="186"/>
      <c r="DO24" s="186"/>
    </row>
    <row r="25" spans="1:119" s="186" customFormat="1" ht="18.75" customHeight="1" x14ac:dyDescent="0.15">
      <c r="A25" s="187"/>
      <c r="B25" s="502"/>
      <c r="C25" s="503"/>
      <c r="D25" s="504"/>
      <c r="E25" s="441" t="s">
        <v>174</v>
      </c>
      <c r="F25" s="442"/>
      <c r="G25" s="442"/>
      <c r="H25" s="442"/>
      <c r="I25" s="442"/>
      <c r="J25" s="442"/>
      <c r="K25" s="443"/>
      <c r="L25" s="444">
        <v>1</v>
      </c>
      <c r="M25" s="445"/>
      <c r="N25" s="445"/>
      <c r="O25" s="445"/>
      <c r="P25" s="446"/>
      <c r="Q25" s="444">
        <v>6300</v>
      </c>
      <c r="R25" s="445"/>
      <c r="S25" s="445"/>
      <c r="T25" s="445"/>
      <c r="U25" s="445"/>
      <c r="V25" s="446"/>
      <c r="W25" s="512"/>
      <c r="X25" s="503"/>
      <c r="Y25" s="504"/>
      <c r="Z25" s="441" t="s">
        <v>175</v>
      </c>
      <c r="AA25" s="442"/>
      <c r="AB25" s="442"/>
      <c r="AC25" s="442"/>
      <c r="AD25" s="442"/>
      <c r="AE25" s="442"/>
      <c r="AF25" s="442"/>
      <c r="AG25" s="443"/>
      <c r="AH25" s="444" t="s">
        <v>139</v>
      </c>
      <c r="AI25" s="445"/>
      <c r="AJ25" s="445"/>
      <c r="AK25" s="445"/>
      <c r="AL25" s="446"/>
      <c r="AM25" s="444" t="s">
        <v>139</v>
      </c>
      <c r="AN25" s="445"/>
      <c r="AO25" s="445"/>
      <c r="AP25" s="445"/>
      <c r="AQ25" s="445"/>
      <c r="AR25" s="446"/>
      <c r="AS25" s="444" t="s">
        <v>139</v>
      </c>
      <c r="AT25" s="445"/>
      <c r="AU25" s="445"/>
      <c r="AV25" s="445"/>
      <c r="AW25" s="445"/>
      <c r="AX25" s="447"/>
      <c r="AY25" s="460" t="s">
        <v>176</v>
      </c>
      <c r="AZ25" s="461"/>
      <c r="BA25" s="461"/>
      <c r="BB25" s="461"/>
      <c r="BC25" s="461"/>
      <c r="BD25" s="461"/>
      <c r="BE25" s="461"/>
      <c r="BF25" s="461"/>
      <c r="BG25" s="461"/>
      <c r="BH25" s="461"/>
      <c r="BI25" s="461"/>
      <c r="BJ25" s="461"/>
      <c r="BK25" s="461"/>
      <c r="BL25" s="461"/>
      <c r="BM25" s="462"/>
      <c r="BN25" s="463">
        <v>1601064</v>
      </c>
      <c r="BO25" s="464"/>
      <c r="BP25" s="464"/>
      <c r="BQ25" s="464"/>
      <c r="BR25" s="464"/>
      <c r="BS25" s="464"/>
      <c r="BT25" s="464"/>
      <c r="BU25" s="465"/>
      <c r="BV25" s="463">
        <v>1784300</v>
      </c>
      <c r="BW25" s="464"/>
      <c r="BX25" s="464"/>
      <c r="BY25" s="464"/>
      <c r="BZ25" s="464"/>
      <c r="CA25" s="464"/>
      <c r="CB25" s="464"/>
      <c r="CC25" s="465"/>
      <c r="CD25" s="201"/>
      <c r="CE25" s="466"/>
      <c r="CF25" s="466"/>
      <c r="CG25" s="466"/>
      <c r="CH25" s="466"/>
      <c r="CI25" s="466"/>
      <c r="CJ25" s="466"/>
      <c r="CK25" s="466"/>
      <c r="CL25" s="466"/>
      <c r="CM25" s="466"/>
      <c r="CN25" s="466"/>
      <c r="CO25" s="466"/>
      <c r="CP25" s="466"/>
      <c r="CQ25" s="466"/>
      <c r="CR25" s="466"/>
      <c r="CS25" s="467"/>
      <c r="CT25" s="438"/>
      <c r="CU25" s="439"/>
      <c r="CV25" s="439"/>
      <c r="CW25" s="439"/>
      <c r="CX25" s="439"/>
      <c r="CY25" s="439"/>
      <c r="CZ25" s="439"/>
      <c r="DA25" s="440"/>
      <c r="DB25" s="438"/>
      <c r="DC25" s="439"/>
      <c r="DD25" s="439"/>
      <c r="DE25" s="439"/>
      <c r="DF25" s="439"/>
      <c r="DG25" s="439"/>
      <c r="DH25" s="439"/>
      <c r="DI25" s="440"/>
    </row>
    <row r="26" spans="1:119" s="186" customFormat="1" ht="18.75" customHeight="1" x14ac:dyDescent="0.15">
      <c r="A26" s="187"/>
      <c r="B26" s="502"/>
      <c r="C26" s="503"/>
      <c r="D26" s="504"/>
      <c r="E26" s="441" t="s">
        <v>177</v>
      </c>
      <c r="F26" s="442"/>
      <c r="G26" s="442"/>
      <c r="H26" s="442"/>
      <c r="I26" s="442"/>
      <c r="J26" s="442"/>
      <c r="K26" s="443"/>
      <c r="L26" s="444">
        <v>1</v>
      </c>
      <c r="M26" s="445"/>
      <c r="N26" s="445"/>
      <c r="O26" s="445"/>
      <c r="P26" s="446"/>
      <c r="Q26" s="444">
        <v>5230</v>
      </c>
      <c r="R26" s="445"/>
      <c r="S26" s="445"/>
      <c r="T26" s="445"/>
      <c r="U26" s="445"/>
      <c r="V26" s="446"/>
      <c r="W26" s="512"/>
      <c r="X26" s="503"/>
      <c r="Y26" s="504"/>
      <c r="Z26" s="441" t="s">
        <v>178</v>
      </c>
      <c r="AA26" s="480"/>
      <c r="AB26" s="480"/>
      <c r="AC26" s="480"/>
      <c r="AD26" s="480"/>
      <c r="AE26" s="480"/>
      <c r="AF26" s="480"/>
      <c r="AG26" s="481"/>
      <c r="AH26" s="444">
        <v>13</v>
      </c>
      <c r="AI26" s="445"/>
      <c r="AJ26" s="445"/>
      <c r="AK26" s="445"/>
      <c r="AL26" s="446"/>
      <c r="AM26" s="444">
        <v>39416</v>
      </c>
      <c r="AN26" s="445"/>
      <c r="AO26" s="445"/>
      <c r="AP26" s="445"/>
      <c r="AQ26" s="445"/>
      <c r="AR26" s="446"/>
      <c r="AS26" s="444">
        <v>3032</v>
      </c>
      <c r="AT26" s="445"/>
      <c r="AU26" s="445"/>
      <c r="AV26" s="445"/>
      <c r="AW26" s="445"/>
      <c r="AX26" s="447"/>
      <c r="AY26" s="477" t="s">
        <v>179</v>
      </c>
      <c r="AZ26" s="478"/>
      <c r="BA26" s="478"/>
      <c r="BB26" s="478"/>
      <c r="BC26" s="478"/>
      <c r="BD26" s="478"/>
      <c r="BE26" s="478"/>
      <c r="BF26" s="478"/>
      <c r="BG26" s="478"/>
      <c r="BH26" s="478"/>
      <c r="BI26" s="478"/>
      <c r="BJ26" s="478"/>
      <c r="BK26" s="478"/>
      <c r="BL26" s="478"/>
      <c r="BM26" s="479"/>
      <c r="BN26" s="468" t="s">
        <v>139</v>
      </c>
      <c r="BO26" s="469"/>
      <c r="BP26" s="469"/>
      <c r="BQ26" s="469"/>
      <c r="BR26" s="469"/>
      <c r="BS26" s="469"/>
      <c r="BT26" s="469"/>
      <c r="BU26" s="470"/>
      <c r="BV26" s="468" t="s">
        <v>139</v>
      </c>
      <c r="BW26" s="469"/>
      <c r="BX26" s="469"/>
      <c r="BY26" s="469"/>
      <c r="BZ26" s="469"/>
      <c r="CA26" s="469"/>
      <c r="CB26" s="469"/>
      <c r="CC26" s="470"/>
      <c r="CD26" s="201"/>
      <c r="CE26" s="466"/>
      <c r="CF26" s="466"/>
      <c r="CG26" s="466"/>
      <c r="CH26" s="466"/>
      <c r="CI26" s="466"/>
      <c r="CJ26" s="466"/>
      <c r="CK26" s="466"/>
      <c r="CL26" s="466"/>
      <c r="CM26" s="466"/>
      <c r="CN26" s="466"/>
      <c r="CO26" s="466"/>
      <c r="CP26" s="466"/>
      <c r="CQ26" s="466"/>
      <c r="CR26" s="466"/>
      <c r="CS26" s="467"/>
      <c r="CT26" s="438"/>
      <c r="CU26" s="439"/>
      <c r="CV26" s="439"/>
      <c r="CW26" s="439"/>
      <c r="CX26" s="439"/>
      <c r="CY26" s="439"/>
      <c r="CZ26" s="439"/>
      <c r="DA26" s="440"/>
      <c r="DB26" s="438"/>
      <c r="DC26" s="439"/>
      <c r="DD26" s="439"/>
      <c r="DE26" s="439"/>
      <c r="DF26" s="439"/>
      <c r="DG26" s="439"/>
      <c r="DH26" s="439"/>
      <c r="DI26" s="440"/>
    </row>
    <row r="27" spans="1:119" ht="18.75" customHeight="1" thickBot="1" x14ac:dyDescent="0.2">
      <c r="A27" s="187"/>
      <c r="B27" s="502"/>
      <c r="C27" s="503"/>
      <c r="D27" s="504"/>
      <c r="E27" s="441" t="s">
        <v>180</v>
      </c>
      <c r="F27" s="442"/>
      <c r="G27" s="442"/>
      <c r="H27" s="442"/>
      <c r="I27" s="442"/>
      <c r="J27" s="442"/>
      <c r="K27" s="443"/>
      <c r="L27" s="444">
        <v>1</v>
      </c>
      <c r="M27" s="445"/>
      <c r="N27" s="445"/>
      <c r="O27" s="445"/>
      <c r="P27" s="446"/>
      <c r="Q27" s="444">
        <v>3240</v>
      </c>
      <c r="R27" s="445"/>
      <c r="S27" s="445"/>
      <c r="T27" s="445"/>
      <c r="U27" s="445"/>
      <c r="V27" s="446"/>
      <c r="W27" s="512"/>
      <c r="X27" s="503"/>
      <c r="Y27" s="504"/>
      <c r="Z27" s="441" t="s">
        <v>181</v>
      </c>
      <c r="AA27" s="442"/>
      <c r="AB27" s="442"/>
      <c r="AC27" s="442"/>
      <c r="AD27" s="442"/>
      <c r="AE27" s="442"/>
      <c r="AF27" s="442"/>
      <c r="AG27" s="443"/>
      <c r="AH27" s="444">
        <v>1</v>
      </c>
      <c r="AI27" s="445"/>
      <c r="AJ27" s="445"/>
      <c r="AK27" s="445"/>
      <c r="AL27" s="446"/>
      <c r="AM27" s="444" t="s">
        <v>182</v>
      </c>
      <c r="AN27" s="445"/>
      <c r="AO27" s="445"/>
      <c r="AP27" s="445"/>
      <c r="AQ27" s="445"/>
      <c r="AR27" s="446"/>
      <c r="AS27" s="444" t="s">
        <v>182</v>
      </c>
      <c r="AT27" s="445"/>
      <c r="AU27" s="445"/>
      <c r="AV27" s="445"/>
      <c r="AW27" s="445"/>
      <c r="AX27" s="447"/>
      <c r="AY27" s="474" t="s">
        <v>183</v>
      </c>
      <c r="AZ27" s="475"/>
      <c r="BA27" s="475"/>
      <c r="BB27" s="475"/>
      <c r="BC27" s="475"/>
      <c r="BD27" s="475"/>
      <c r="BE27" s="475"/>
      <c r="BF27" s="475"/>
      <c r="BG27" s="475"/>
      <c r="BH27" s="475"/>
      <c r="BI27" s="475"/>
      <c r="BJ27" s="475"/>
      <c r="BK27" s="475"/>
      <c r="BL27" s="475"/>
      <c r="BM27" s="476"/>
      <c r="BN27" s="471">
        <v>59087</v>
      </c>
      <c r="BO27" s="472"/>
      <c r="BP27" s="472"/>
      <c r="BQ27" s="472"/>
      <c r="BR27" s="472"/>
      <c r="BS27" s="472"/>
      <c r="BT27" s="472"/>
      <c r="BU27" s="473"/>
      <c r="BV27" s="471">
        <v>59087</v>
      </c>
      <c r="BW27" s="472"/>
      <c r="BX27" s="472"/>
      <c r="BY27" s="472"/>
      <c r="BZ27" s="472"/>
      <c r="CA27" s="472"/>
      <c r="CB27" s="472"/>
      <c r="CC27" s="473"/>
      <c r="CD27" s="203"/>
      <c r="CE27" s="466"/>
      <c r="CF27" s="466"/>
      <c r="CG27" s="466"/>
      <c r="CH27" s="466"/>
      <c r="CI27" s="466"/>
      <c r="CJ27" s="466"/>
      <c r="CK27" s="466"/>
      <c r="CL27" s="466"/>
      <c r="CM27" s="466"/>
      <c r="CN27" s="466"/>
      <c r="CO27" s="466"/>
      <c r="CP27" s="466"/>
      <c r="CQ27" s="466"/>
      <c r="CR27" s="466"/>
      <c r="CS27" s="467"/>
      <c r="CT27" s="438"/>
      <c r="CU27" s="439"/>
      <c r="CV27" s="439"/>
      <c r="CW27" s="439"/>
      <c r="CX27" s="439"/>
      <c r="CY27" s="439"/>
      <c r="CZ27" s="439"/>
      <c r="DA27" s="440"/>
      <c r="DB27" s="438"/>
      <c r="DC27" s="439"/>
      <c r="DD27" s="439"/>
      <c r="DE27" s="439"/>
      <c r="DF27" s="439"/>
      <c r="DG27" s="439"/>
      <c r="DH27" s="439"/>
      <c r="DI27" s="440"/>
      <c r="DJ27" s="186"/>
      <c r="DK27" s="186"/>
      <c r="DL27" s="186"/>
      <c r="DM27" s="186"/>
      <c r="DN27" s="186"/>
      <c r="DO27" s="186"/>
    </row>
    <row r="28" spans="1:119" ht="18.75" customHeight="1" x14ac:dyDescent="0.15">
      <c r="A28" s="187"/>
      <c r="B28" s="502"/>
      <c r="C28" s="503"/>
      <c r="D28" s="504"/>
      <c r="E28" s="441" t="s">
        <v>184</v>
      </c>
      <c r="F28" s="442"/>
      <c r="G28" s="442"/>
      <c r="H28" s="442"/>
      <c r="I28" s="442"/>
      <c r="J28" s="442"/>
      <c r="K28" s="443"/>
      <c r="L28" s="444">
        <v>1</v>
      </c>
      <c r="M28" s="445"/>
      <c r="N28" s="445"/>
      <c r="O28" s="445"/>
      <c r="P28" s="446"/>
      <c r="Q28" s="444">
        <v>2690</v>
      </c>
      <c r="R28" s="445"/>
      <c r="S28" s="445"/>
      <c r="T28" s="445"/>
      <c r="U28" s="445"/>
      <c r="V28" s="446"/>
      <c r="W28" s="512"/>
      <c r="X28" s="503"/>
      <c r="Y28" s="504"/>
      <c r="Z28" s="441" t="s">
        <v>185</v>
      </c>
      <c r="AA28" s="442"/>
      <c r="AB28" s="442"/>
      <c r="AC28" s="442"/>
      <c r="AD28" s="442"/>
      <c r="AE28" s="442"/>
      <c r="AF28" s="442"/>
      <c r="AG28" s="443"/>
      <c r="AH28" s="444" t="s">
        <v>139</v>
      </c>
      <c r="AI28" s="445"/>
      <c r="AJ28" s="445"/>
      <c r="AK28" s="445"/>
      <c r="AL28" s="446"/>
      <c r="AM28" s="444" t="s">
        <v>139</v>
      </c>
      <c r="AN28" s="445"/>
      <c r="AO28" s="445"/>
      <c r="AP28" s="445"/>
      <c r="AQ28" s="445"/>
      <c r="AR28" s="446"/>
      <c r="AS28" s="444" t="s">
        <v>139</v>
      </c>
      <c r="AT28" s="445"/>
      <c r="AU28" s="445"/>
      <c r="AV28" s="445"/>
      <c r="AW28" s="445"/>
      <c r="AX28" s="447"/>
      <c r="AY28" s="451" t="s">
        <v>186</v>
      </c>
      <c r="AZ28" s="452"/>
      <c r="BA28" s="452"/>
      <c r="BB28" s="453"/>
      <c r="BC28" s="460" t="s">
        <v>48</v>
      </c>
      <c r="BD28" s="461"/>
      <c r="BE28" s="461"/>
      <c r="BF28" s="461"/>
      <c r="BG28" s="461"/>
      <c r="BH28" s="461"/>
      <c r="BI28" s="461"/>
      <c r="BJ28" s="461"/>
      <c r="BK28" s="461"/>
      <c r="BL28" s="461"/>
      <c r="BM28" s="462"/>
      <c r="BN28" s="463">
        <v>2222156</v>
      </c>
      <c r="BO28" s="464"/>
      <c r="BP28" s="464"/>
      <c r="BQ28" s="464"/>
      <c r="BR28" s="464"/>
      <c r="BS28" s="464"/>
      <c r="BT28" s="464"/>
      <c r="BU28" s="465"/>
      <c r="BV28" s="463">
        <v>2325932</v>
      </c>
      <c r="BW28" s="464"/>
      <c r="BX28" s="464"/>
      <c r="BY28" s="464"/>
      <c r="BZ28" s="464"/>
      <c r="CA28" s="464"/>
      <c r="CB28" s="464"/>
      <c r="CC28" s="465"/>
      <c r="CD28" s="201"/>
      <c r="CE28" s="466"/>
      <c r="CF28" s="466"/>
      <c r="CG28" s="466"/>
      <c r="CH28" s="466"/>
      <c r="CI28" s="466"/>
      <c r="CJ28" s="466"/>
      <c r="CK28" s="466"/>
      <c r="CL28" s="466"/>
      <c r="CM28" s="466"/>
      <c r="CN28" s="466"/>
      <c r="CO28" s="466"/>
      <c r="CP28" s="466"/>
      <c r="CQ28" s="466"/>
      <c r="CR28" s="466"/>
      <c r="CS28" s="467"/>
      <c r="CT28" s="438"/>
      <c r="CU28" s="439"/>
      <c r="CV28" s="439"/>
      <c r="CW28" s="439"/>
      <c r="CX28" s="439"/>
      <c r="CY28" s="439"/>
      <c r="CZ28" s="439"/>
      <c r="DA28" s="440"/>
      <c r="DB28" s="438"/>
      <c r="DC28" s="439"/>
      <c r="DD28" s="439"/>
      <c r="DE28" s="439"/>
      <c r="DF28" s="439"/>
      <c r="DG28" s="439"/>
      <c r="DH28" s="439"/>
      <c r="DI28" s="440"/>
      <c r="DJ28" s="186"/>
      <c r="DK28" s="186"/>
      <c r="DL28" s="186"/>
      <c r="DM28" s="186"/>
      <c r="DN28" s="186"/>
      <c r="DO28" s="186"/>
    </row>
    <row r="29" spans="1:119" ht="18.75" customHeight="1" x14ac:dyDescent="0.15">
      <c r="A29" s="187"/>
      <c r="B29" s="502"/>
      <c r="C29" s="503"/>
      <c r="D29" s="504"/>
      <c r="E29" s="441" t="s">
        <v>187</v>
      </c>
      <c r="F29" s="442"/>
      <c r="G29" s="442"/>
      <c r="H29" s="442"/>
      <c r="I29" s="442"/>
      <c r="J29" s="442"/>
      <c r="K29" s="443"/>
      <c r="L29" s="444">
        <v>14</v>
      </c>
      <c r="M29" s="445"/>
      <c r="N29" s="445"/>
      <c r="O29" s="445"/>
      <c r="P29" s="446"/>
      <c r="Q29" s="444">
        <v>2520</v>
      </c>
      <c r="R29" s="445"/>
      <c r="S29" s="445"/>
      <c r="T29" s="445"/>
      <c r="U29" s="445"/>
      <c r="V29" s="446"/>
      <c r="W29" s="513"/>
      <c r="X29" s="514"/>
      <c r="Y29" s="515"/>
      <c r="Z29" s="441" t="s">
        <v>188</v>
      </c>
      <c r="AA29" s="442"/>
      <c r="AB29" s="442"/>
      <c r="AC29" s="442"/>
      <c r="AD29" s="442"/>
      <c r="AE29" s="442"/>
      <c r="AF29" s="442"/>
      <c r="AG29" s="443"/>
      <c r="AH29" s="444">
        <v>153</v>
      </c>
      <c r="AI29" s="445"/>
      <c r="AJ29" s="445"/>
      <c r="AK29" s="445"/>
      <c r="AL29" s="446"/>
      <c r="AM29" s="444">
        <v>479915</v>
      </c>
      <c r="AN29" s="445"/>
      <c r="AO29" s="445"/>
      <c r="AP29" s="445"/>
      <c r="AQ29" s="445"/>
      <c r="AR29" s="446"/>
      <c r="AS29" s="444">
        <v>3137</v>
      </c>
      <c r="AT29" s="445"/>
      <c r="AU29" s="445"/>
      <c r="AV29" s="445"/>
      <c r="AW29" s="445"/>
      <c r="AX29" s="447"/>
      <c r="AY29" s="454"/>
      <c r="AZ29" s="455"/>
      <c r="BA29" s="455"/>
      <c r="BB29" s="456"/>
      <c r="BC29" s="448" t="s">
        <v>189</v>
      </c>
      <c r="BD29" s="449"/>
      <c r="BE29" s="449"/>
      <c r="BF29" s="449"/>
      <c r="BG29" s="449"/>
      <c r="BH29" s="449"/>
      <c r="BI29" s="449"/>
      <c r="BJ29" s="449"/>
      <c r="BK29" s="449"/>
      <c r="BL29" s="449"/>
      <c r="BM29" s="450"/>
      <c r="BN29" s="468">
        <v>140681</v>
      </c>
      <c r="BO29" s="469"/>
      <c r="BP29" s="469"/>
      <c r="BQ29" s="469"/>
      <c r="BR29" s="469"/>
      <c r="BS29" s="469"/>
      <c r="BT29" s="469"/>
      <c r="BU29" s="470"/>
      <c r="BV29" s="468">
        <v>140434</v>
      </c>
      <c r="BW29" s="469"/>
      <c r="BX29" s="469"/>
      <c r="BY29" s="469"/>
      <c r="BZ29" s="469"/>
      <c r="CA29" s="469"/>
      <c r="CB29" s="469"/>
      <c r="CC29" s="470"/>
      <c r="CD29" s="203"/>
      <c r="CE29" s="466"/>
      <c r="CF29" s="466"/>
      <c r="CG29" s="466"/>
      <c r="CH29" s="466"/>
      <c r="CI29" s="466"/>
      <c r="CJ29" s="466"/>
      <c r="CK29" s="466"/>
      <c r="CL29" s="466"/>
      <c r="CM29" s="466"/>
      <c r="CN29" s="466"/>
      <c r="CO29" s="466"/>
      <c r="CP29" s="466"/>
      <c r="CQ29" s="466"/>
      <c r="CR29" s="466"/>
      <c r="CS29" s="467"/>
      <c r="CT29" s="438"/>
      <c r="CU29" s="439"/>
      <c r="CV29" s="439"/>
      <c r="CW29" s="439"/>
      <c r="CX29" s="439"/>
      <c r="CY29" s="439"/>
      <c r="CZ29" s="439"/>
      <c r="DA29" s="440"/>
      <c r="DB29" s="438"/>
      <c r="DC29" s="439"/>
      <c r="DD29" s="439"/>
      <c r="DE29" s="439"/>
      <c r="DF29" s="439"/>
      <c r="DG29" s="439"/>
      <c r="DH29" s="439"/>
      <c r="DI29" s="440"/>
      <c r="DJ29" s="186"/>
      <c r="DK29" s="186"/>
      <c r="DL29" s="186"/>
      <c r="DM29" s="186"/>
      <c r="DN29" s="186"/>
      <c r="DO29" s="186"/>
    </row>
    <row r="30" spans="1:119" ht="18.75" customHeight="1" thickBot="1" x14ac:dyDescent="0.2">
      <c r="A30" s="187"/>
      <c r="B30" s="505"/>
      <c r="C30" s="506"/>
      <c r="D30" s="507"/>
      <c r="E30" s="516"/>
      <c r="F30" s="517"/>
      <c r="G30" s="517"/>
      <c r="H30" s="517"/>
      <c r="I30" s="517"/>
      <c r="J30" s="517"/>
      <c r="K30" s="518"/>
      <c r="L30" s="519"/>
      <c r="M30" s="520"/>
      <c r="N30" s="520"/>
      <c r="O30" s="520"/>
      <c r="P30" s="521"/>
      <c r="Q30" s="519"/>
      <c r="R30" s="520"/>
      <c r="S30" s="520"/>
      <c r="T30" s="520"/>
      <c r="U30" s="520"/>
      <c r="V30" s="521"/>
      <c r="W30" s="522" t="s">
        <v>190</v>
      </c>
      <c r="X30" s="523"/>
      <c r="Y30" s="523"/>
      <c r="Z30" s="523"/>
      <c r="AA30" s="523"/>
      <c r="AB30" s="523"/>
      <c r="AC30" s="523"/>
      <c r="AD30" s="523"/>
      <c r="AE30" s="523"/>
      <c r="AF30" s="523"/>
      <c r="AG30" s="524"/>
      <c r="AH30" s="432">
        <v>98.2</v>
      </c>
      <c r="AI30" s="433"/>
      <c r="AJ30" s="433"/>
      <c r="AK30" s="433"/>
      <c r="AL30" s="433"/>
      <c r="AM30" s="433"/>
      <c r="AN30" s="433"/>
      <c r="AO30" s="433"/>
      <c r="AP30" s="433"/>
      <c r="AQ30" s="433"/>
      <c r="AR30" s="433"/>
      <c r="AS30" s="433"/>
      <c r="AT30" s="433"/>
      <c r="AU30" s="433"/>
      <c r="AV30" s="433"/>
      <c r="AW30" s="433"/>
      <c r="AX30" s="434"/>
      <c r="AY30" s="457"/>
      <c r="AZ30" s="458"/>
      <c r="BA30" s="458"/>
      <c r="BB30" s="459"/>
      <c r="BC30" s="435" t="s">
        <v>50</v>
      </c>
      <c r="BD30" s="436"/>
      <c r="BE30" s="436"/>
      <c r="BF30" s="436"/>
      <c r="BG30" s="436"/>
      <c r="BH30" s="436"/>
      <c r="BI30" s="436"/>
      <c r="BJ30" s="436"/>
      <c r="BK30" s="436"/>
      <c r="BL30" s="436"/>
      <c r="BM30" s="437"/>
      <c r="BN30" s="471">
        <v>5125454</v>
      </c>
      <c r="BO30" s="472"/>
      <c r="BP30" s="472"/>
      <c r="BQ30" s="472"/>
      <c r="BR30" s="472"/>
      <c r="BS30" s="472"/>
      <c r="BT30" s="472"/>
      <c r="BU30" s="473"/>
      <c r="BV30" s="471">
        <v>4514192</v>
      </c>
      <c r="BW30" s="472"/>
      <c r="BX30" s="472"/>
      <c r="BY30" s="472"/>
      <c r="BZ30" s="472"/>
      <c r="CA30" s="472"/>
      <c r="CB30" s="472"/>
      <c r="CC30" s="473"/>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191</v>
      </c>
      <c r="D32" s="214"/>
      <c r="E32" s="214"/>
      <c r="F32" s="211"/>
      <c r="G32" s="211"/>
      <c r="H32" s="211"/>
      <c r="I32" s="211"/>
      <c r="J32" s="211"/>
      <c r="K32" s="211"/>
      <c r="L32" s="211"/>
      <c r="M32" s="211"/>
      <c r="N32" s="211"/>
      <c r="O32" s="211"/>
      <c r="P32" s="211"/>
      <c r="Q32" s="211"/>
      <c r="R32" s="211"/>
      <c r="S32" s="211"/>
      <c r="T32" s="211"/>
      <c r="U32" s="211" t="s">
        <v>192</v>
      </c>
      <c r="V32" s="211"/>
      <c r="W32" s="211"/>
      <c r="X32" s="211"/>
      <c r="Y32" s="211"/>
      <c r="Z32" s="211"/>
      <c r="AA32" s="211"/>
      <c r="AB32" s="211"/>
      <c r="AC32" s="211"/>
      <c r="AD32" s="211"/>
      <c r="AE32" s="211"/>
      <c r="AF32" s="211"/>
      <c r="AG32" s="211"/>
      <c r="AH32" s="211"/>
      <c r="AI32" s="211"/>
      <c r="AJ32" s="211"/>
      <c r="AK32" s="211"/>
      <c r="AL32" s="211"/>
      <c r="AM32" s="215" t="s">
        <v>193</v>
      </c>
      <c r="AN32" s="211"/>
      <c r="AO32" s="211"/>
      <c r="AP32" s="211"/>
      <c r="AQ32" s="211"/>
      <c r="AR32" s="211"/>
      <c r="AS32" s="215"/>
      <c r="AT32" s="215"/>
      <c r="AU32" s="215"/>
      <c r="AV32" s="215"/>
      <c r="AW32" s="215"/>
      <c r="AX32" s="215"/>
      <c r="AY32" s="215"/>
      <c r="AZ32" s="215"/>
      <c r="BA32" s="215"/>
      <c r="BB32" s="211"/>
      <c r="BC32" s="215"/>
      <c r="BD32" s="211"/>
      <c r="BE32" s="215" t="s">
        <v>194</v>
      </c>
      <c r="BF32" s="211"/>
      <c r="BG32" s="211"/>
      <c r="BH32" s="211"/>
      <c r="BI32" s="211"/>
      <c r="BJ32" s="215"/>
      <c r="BK32" s="215"/>
      <c r="BL32" s="215"/>
      <c r="BM32" s="215"/>
      <c r="BN32" s="215"/>
      <c r="BO32" s="215"/>
      <c r="BP32" s="215"/>
      <c r="BQ32" s="215"/>
      <c r="BR32" s="211"/>
      <c r="BS32" s="211"/>
      <c r="BT32" s="211"/>
      <c r="BU32" s="211"/>
      <c r="BV32" s="211"/>
      <c r="BW32" s="211" t="s">
        <v>195</v>
      </c>
      <c r="BX32" s="211"/>
      <c r="BY32" s="211"/>
      <c r="BZ32" s="211"/>
      <c r="CA32" s="211"/>
      <c r="CB32" s="215"/>
      <c r="CC32" s="215"/>
      <c r="CD32" s="215"/>
      <c r="CE32" s="215"/>
      <c r="CF32" s="215"/>
      <c r="CG32" s="215"/>
      <c r="CH32" s="215"/>
      <c r="CI32" s="215"/>
      <c r="CJ32" s="215"/>
      <c r="CK32" s="215"/>
      <c r="CL32" s="215"/>
      <c r="CM32" s="215"/>
      <c r="CN32" s="215"/>
      <c r="CO32" s="215" t="s">
        <v>196</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31" t="s">
        <v>197</v>
      </c>
      <c r="D33" s="431"/>
      <c r="E33" s="430" t="s">
        <v>198</v>
      </c>
      <c r="F33" s="430"/>
      <c r="G33" s="430"/>
      <c r="H33" s="430"/>
      <c r="I33" s="430"/>
      <c r="J33" s="430"/>
      <c r="K33" s="430"/>
      <c r="L33" s="430"/>
      <c r="M33" s="430"/>
      <c r="N33" s="430"/>
      <c r="O33" s="430"/>
      <c r="P33" s="430"/>
      <c r="Q33" s="430"/>
      <c r="R33" s="430"/>
      <c r="S33" s="430"/>
      <c r="T33" s="216"/>
      <c r="U33" s="431" t="s">
        <v>197</v>
      </c>
      <c r="V33" s="431"/>
      <c r="W33" s="430" t="s">
        <v>198</v>
      </c>
      <c r="X33" s="430"/>
      <c r="Y33" s="430"/>
      <c r="Z33" s="430"/>
      <c r="AA33" s="430"/>
      <c r="AB33" s="430"/>
      <c r="AC33" s="430"/>
      <c r="AD33" s="430"/>
      <c r="AE33" s="430"/>
      <c r="AF33" s="430"/>
      <c r="AG33" s="430"/>
      <c r="AH33" s="430"/>
      <c r="AI33" s="430"/>
      <c r="AJ33" s="430"/>
      <c r="AK33" s="430"/>
      <c r="AL33" s="216"/>
      <c r="AM33" s="431" t="s">
        <v>197</v>
      </c>
      <c r="AN33" s="431"/>
      <c r="AO33" s="430" t="s">
        <v>198</v>
      </c>
      <c r="AP33" s="430"/>
      <c r="AQ33" s="430"/>
      <c r="AR33" s="430"/>
      <c r="AS33" s="430"/>
      <c r="AT33" s="430"/>
      <c r="AU33" s="430"/>
      <c r="AV33" s="430"/>
      <c r="AW33" s="430"/>
      <c r="AX33" s="430"/>
      <c r="AY33" s="430"/>
      <c r="AZ33" s="430"/>
      <c r="BA33" s="430"/>
      <c r="BB33" s="430"/>
      <c r="BC33" s="430"/>
      <c r="BD33" s="217"/>
      <c r="BE33" s="430" t="s">
        <v>199</v>
      </c>
      <c r="BF33" s="430"/>
      <c r="BG33" s="430" t="s">
        <v>200</v>
      </c>
      <c r="BH33" s="430"/>
      <c r="BI33" s="430"/>
      <c r="BJ33" s="430"/>
      <c r="BK33" s="430"/>
      <c r="BL33" s="430"/>
      <c r="BM33" s="430"/>
      <c r="BN33" s="430"/>
      <c r="BO33" s="430"/>
      <c r="BP33" s="430"/>
      <c r="BQ33" s="430"/>
      <c r="BR33" s="430"/>
      <c r="BS33" s="430"/>
      <c r="BT33" s="430"/>
      <c r="BU33" s="430"/>
      <c r="BV33" s="217"/>
      <c r="BW33" s="431" t="s">
        <v>199</v>
      </c>
      <c r="BX33" s="431"/>
      <c r="BY33" s="430" t="s">
        <v>201</v>
      </c>
      <c r="BZ33" s="430"/>
      <c r="CA33" s="430"/>
      <c r="CB33" s="430"/>
      <c r="CC33" s="430"/>
      <c r="CD33" s="430"/>
      <c r="CE33" s="430"/>
      <c r="CF33" s="430"/>
      <c r="CG33" s="430"/>
      <c r="CH33" s="430"/>
      <c r="CI33" s="430"/>
      <c r="CJ33" s="430"/>
      <c r="CK33" s="430"/>
      <c r="CL33" s="430"/>
      <c r="CM33" s="430"/>
      <c r="CN33" s="216"/>
      <c r="CO33" s="431" t="s">
        <v>197</v>
      </c>
      <c r="CP33" s="431"/>
      <c r="CQ33" s="430" t="s">
        <v>202</v>
      </c>
      <c r="CR33" s="430"/>
      <c r="CS33" s="430"/>
      <c r="CT33" s="430"/>
      <c r="CU33" s="430"/>
      <c r="CV33" s="430"/>
      <c r="CW33" s="430"/>
      <c r="CX33" s="430"/>
      <c r="CY33" s="430"/>
      <c r="CZ33" s="430"/>
      <c r="DA33" s="430"/>
      <c r="DB33" s="430"/>
      <c r="DC33" s="430"/>
      <c r="DD33" s="430"/>
      <c r="DE33" s="430"/>
      <c r="DF33" s="216"/>
      <c r="DG33" s="429" t="s">
        <v>203</v>
      </c>
      <c r="DH33" s="429"/>
      <c r="DI33" s="218"/>
      <c r="DJ33" s="186"/>
      <c r="DK33" s="186"/>
      <c r="DL33" s="186"/>
      <c r="DM33" s="186"/>
      <c r="DN33" s="186"/>
      <c r="DO33" s="186"/>
    </row>
    <row r="34" spans="1:119" ht="32.25" customHeight="1" x14ac:dyDescent="0.15">
      <c r="A34" s="187"/>
      <c r="B34" s="213"/>
      <c r="C34" s="427">
        <f>IF(E34="","",1)</f>
        <v>1</v>
      </c>
      <c r="D34" s="427"/>
      <c r="E34" s="426" t="str">
        <f>IF('各会計、関係団体の財政状況及び健全化判断比率'!B7="","",'各会計、関係団体の財政状況及び健全化判断比率'!B7)</f>
        <v>一般会計</v>
      </c>
      <c r="F34" s="426"/>
      <c r="G34" s="426"/>
      <c r="H34" s="426"/>
      <c r="I34" s="426"/>
      <c r="J34" s="426"/>
      <c r="K34" s="426"/>
      <c r="L34" s="426"/>
      <c r="M34" s="426"/>
      <c r="N34" s="426"/>
      <c r="O34" s="426"/>
      <c r="P34" s="426"/>
      <c r="Q34" s="426"/>
      <c r="R34" s="426"/>
      <c r="S34" s="426"/>
      <c r="T34" s="214"/>
      <c r="U34" s="427">
        <f>IF(W34="","",MAX(C34:D43)+1)</f>
        <v>2</v>
      </c>
      <c r="V34" s="427"/>
      <c r="W34" s="426" t="str">
        <f>IF('各会計、関係団体の財政状況及び健全化判断比率'!B28="","",'各会計、関係団体の財政状況及び健全化判断比率'!B28)</f>
        <v>有田町国民健康保険特別会計</v>
      </c>
      <c r="X34" s="426"/>
      <c r="Y34" s="426"/>
      <c r="Z34" s="426"/>
      <c r="AA34" s="426"/>
      <c r="AB34" s="426"/>
      <c r="AC34" s="426"/>
      <c r="AD34" s="426"/>
      <c r="AE34" s="426"/>
      <c r="AF34" s="426"/>
      <c r="AG34" s="426"/>
      <c r="AH34" s="426"/>
      <c r="AI34" s="426"/>
      <c r="AJ34" s="426"/>
      <c r="AK34" s="426"/>
      <c r="AL34" s="214"/>
      <c r="AM34" s="427">
        <f>IF(AO34="","",MAX(C34:D43,U34:V43)+1)</f>
        <v>5</v>
      </c>
      <c r="AN34" s="427"/>
      <c r="AO34" s="426" t="str">
        <f>IF('各会計、関係団体の財政状況及び健全化判断比率'!B31="","",'各会計、関係団体の財政状況及び健全化判断比率'!B31)</f>
        <v>有田町水道事業会計</v>
      </c>
      <c r="AP34" s="426"/>
      <c r="AQ34" s="426"/>
      <c r="AR34" s="426"/>
      <c r="AS34" s="426"/>
      <c r="AT34" s="426"/>
      <c r="AU34" s="426"/>
      <c r="AV34" s="426"/>
      <c r="AW34" s="426"/>
      <c r="AX34" s="426"/>
      <c r="AY34" s="426"/>
      <c r="AZ34" s="426"/>
      <c r="BA34" s="426"/>
      <c r="BB34" s="426"/>
      <c r="BC34" s="426"/>
      <c r="BD34" s="214"/>
      <c r="BE34" s="427">
        <f>IF(BG34="","",MAX(C34:D43,U34:V43,AM34:AN43)+1)</f>
        <v>9</v>
      </c>
      <c r="BF34" s="427"/>
      <c r="BG34" s="426" t="str">
        <f>IF('各会計、関係団体の財政状況及び健全化判断比率'!B35="","",'各会計、関係団体の財政状況及び健全化判断比率'!B35)</f>
        <v>有田南部工業団地造成事業特別会計</v>
      </c>
      <c r="BH34" s="426"/>
      <c r="BI34" s="426"/>
      <c r="BJ34" s="426"/>
      <c r="BK34" s="426"/>
      <c r="BL34" s="426"/>
      <c r="BM34" s="426"/>
      <c r="BN34" s="426"/>
      <c r="BO34" s="426"/>
      <c r="BP34" s="426"/>
      <c r="BQ34" s="426"/>
      <c r="BR34" s="426"/>
      <c r="BS34" s="426"/>
      <c r="BT34" s="426"/>
      <c r="BU34" s="426"/>
      <c r="BV34" s="214"/>
      <c r="BW34" s="427">
        <f>IF(BY34="","",MAX(C34:D43,U34:V43,AM34:AN43,BE34:BF43)+1)</f>
        <v>10</v>
      </c>
      <c r="BX34" s="427"/>
      <c r="BY34" s="426" t="str">
        <f>IF('各会計、関係団体の財政状況及び健全化判断比率'!B68="","",'各会計、関係団体の財政状況及び健全化判断比率'!B68)</f>
        <v>有田磁石場組合</v>
      </c>
      <c r="BZ34" s="426"/>
      <c r="CA34" s="426"/>
      <c r="CB34" s="426"/>
      <c r="CC34" s="426"/>
      <c r="CD34" s="426"/>
      <c r="CE34" s="426"/>
      <c r="CF34" s="426"/>
      <c r="CG34" s="426"/>
      <c r="CH34" s="426"/>
      <c r="CI34" s="426"/>
      <c r="CJ34" s="426"/>
      <c r="CK34" s="426"/>
      <c r="CL34" s="426"/>
      <c r="CM34" s="426"/>
      <c r="CN34" s="214"/>
      <c r="CO34" s="427">
        <f>IF(CQ34="","",MAX(C34:D43,U34:V43,AM34:AN43,BE34:BF43,BW34:BX43)+1)</f>
        <v>20</v>
      </c>
      <c r="CP34" s="427"/>
      <c r="CQ34" s="426" t="str">
        <f>IF('各会計、関係団体の財政状況及び健全化判断比率'!BS7="","",'各会計、関係団体の財政状況及び健全化判断比率'!BS7)</f>
        <v>有田町土地開発公社</v>
      </c>
      <c r="CR34" s="426"/>
      <c r="CS34" s="426"/>
      <c r="CT34" s="426"/>
      <c r="CU34" s="426"/>
      <c r="CV34" s="426"/>
      <c r="CW34" s="426"/>
      <c r="CX34" s="426"/>
      <c r="CY34" s="426"/>
      <c r="CZ34" s="426"/>
      <c r="DA34" s="426"/>
      <c r="DB34" s="426"/>
      <c r="DC34" s="426"/>
      <c r="DD34" s="426"/>
      <c r="DE34" s="426"/>
      <c r="DF34" s="211"/>
      <c r="DG34" s="428" t="str">
        <f>IF('各会計、関係団体の財政状況及び健全化判断比率'!BR7="","",'各会計、関係団体の財政状況及び健全化判断比率'!BR7)</f>
        <v/>
      </c>
      <c r="DH34" s="428"/>
      <c r="DI34" s="218"/>
      <c r="DJ34" s="186"/>
      <c r="DK34" s="186"/>
      <c r="DL34" s="186"/>
      <c r="DM34" s="186"/>
      <c r="DN34" s="186"/>
      <c r="DO34" s="186"/>
    </row>
    <row r="35" spans="1:119" ht="32.25" customHeight="1" x14ac:dyDescent="0.15">
      <c r="A35" s="187"/>
      <c r="B35" s="213"/>
      <c r="C35" s="427" t="str">
        <f>IF(E35="","",C34+1)</f>
        <v/>
      </c>
      <c r="D35" s="427"/>
      <c r="E35" s="426" t="str">
        <f>IF('各会計、関係団体の財政状況及び健全化判断比率'!B8="","",'各会計、関係団体の財政状況及び健全化判断比率'!B8)</f>
        <v/>
      </c>
      <c r="F35" s="426"/>
      <c r="G35" s="426"/>
      <c r="H35" s="426"/>
      <c r="I35" s="426"/>
      <c r="J35" s="426"/>
      <c r="K35" s="426"/>
      <c r="L35" s="426"/>
      <c r="M35" s="426"/>
      <c r="N35" s="426"/>
      <c r="O35" s="426"/>
      <c r="P35" s="426"/>
      <c r="Q35" s="426"/>
      <c r="R35" s="426"/>
      <c r="S35" s="426"/>
      <c r="T35" s="214"/>
      <c r="U35" s="427">
        <f>IF(W35="","",U34+1)</f>
        <v>3</v>
      </c>
      <c r="V35" s="427"/>
      <c r="W35" s="426" t="str">
        <f>IF('各会計、関係団体の財政状況及び健全化判断比率'!B29="","",'各会計、関係団体の財政状況及び健全化判断比率'!B29)</f>
        <v>有田町介護保険特別会計</v>
      </c>
      <c r="X35" s="426"/>
      <c r="Y35" s="426"/>
      <c r="Z35" s="426"/>
      <c r="AA35" s="426"/>
      <c r="AB35" s="426"/>
      <c r="AC35" s="426"/>
      <c r="AD35" s="426"/>
      <c r="AE35" s="426"/>
      <c r="AF35" s="426"/>
      <c r="AG35" s="426"/>
      <c r="AH35" s="426"/>
      <c r="AI35" s="426"/>
      <c r="AJ35" s="426"/>
      <c r="AK35" s="426"/>
      <c r="AL35" s="214"/>
      <c r="AM35" s="427">
        <f t="shared" ref="AM35:AM43" si="0">IF(AO35="","",AM34+1)</f>
        <v>6</v>
      </c>
      <c r="AN35" s="427"/>
      <c r="AO35" s="426" t="str">
        <f>IF('各会計、関係団体の財政状況及び健全化判断比率'!B32="","",'各会計、関係団体の財政状況及び健全化判断比率'!B32)</f>
        <v>有田町公共下水道事業会計</v>
      </c>
      <c r="AP35" s="426"/>
      <c r="AQ35" s="426"/>
      <c r="AR35" s="426"/>
      <c r="AS35" s="426"/>
      <c r="AT35" s="426"/>
      <c r="AU35" s="426"/>
      <c r="AV35" s="426"/>
      <c r="AW35" s="426"/>
      <c r="AX35" s="426"/>
      <c r="AY35" s="426"/>
      <c r="AZ35" s="426"/>
      <c r="BA35" s="426"/>
      <c r="BB35" s="426"/>
      <c r="BC35" s="426"/>
      <c r="BD35" s="214"/>
      <c r="BE35" s="427" t="str">
        <f t="shared" ref="BE35:BE43" si="1">IF(BG35="","",BE34+1)</f>
        <v/>
      </c>
      <c r="BF35" s="427"/>
      <c r="BG35" s="426"/>
      <c r="BH35" s="426"/>
      <c r="BI35" s="426"/>
      <c r="BJ35" s="426"/>
      <c r="BK35" s="426"/>
      <c r="BL35" s="426"/>
      <c r="BM35" s="426"/>
      <c r="BN35" s="426"/>
      <c r="BO35" s="426"/>
      <c r="BP35" s="426"/>
      <c r="BQ35" s="426"/>
      <c r="BR35" s="426"/>
      <c r="BS35" s="426"/>
      <c r="BT35" s="426"/>
      <c r="BU35" s="426"/>
      <c r="BV35" s="214"/>
      <c r="BW35" s="427">
        <f t="shared" ref="BW35:BW43" si="2">IF(BY35="","",BW34+1)</f>
        <v>11</v>
      </c>
      <c r="BX35" s="427"/>
      <c r="BY35" s="426" t="str">
        <f>IF('各会計、関係団体の財政状況及び健全化判断比率'!B69="","",'各会計、関係団体の財政状況及び健全化判断比率'!B69)</f>
        <v>伊万里・有田地区医療福祉組合（一般）</v>
      </c>
      <c r="BZ35" s="426"/>
      <c r="CA35" s="426"/>
      <c r="CB35" s="426"/>
      <c r="CC35" s="426"/>
      <c r="CD35" s="426"/>
      <c r="CE35" s="426"/>
      <c r="CF35" s="426"/>
      <c r="CG35" s="426"/>
      <c r="CH35" s="426"/>
      <c r="CI35" s="426"/>
      <c r="CJ35" s="426"/>
      <c r="CK35" s="426"/>
      <c r="CL35" s="426"/>
      <c r="CM35" s="426"/>
      <c r="CN35" s="214"/>
      <c r="CO35" s="427">
        <f t="shared" ref="CO35:CO43" si="3">IF(CQ35="","",CO34+1)</f>
        <v>21</v>
      </c>
      <c r="CP35" s="427"/>
      <c r="CQ35" s="426" t="str">
        <f>IF('各会計、関係団体の財政状況及び健全化判断比率'!BS8="","",'各会計、関係団体の財政状況及び健全化判断比率'!BS8)</f>
        <v>窯業教育振興会</v>
      </c>
      <c r="CR35" s="426"/>
      <c r="CS35" s="426"/>
      <c r="CT35" s="426"/>
      <c r="CU35" s="426"/>
      <c r="CV35" s="426"/>
      <c r="CW35" s="426"/>
      <c r="CX35" s="426"/>
      <c r="CY35" s="426"/>
      <c r="CZ35" s="426"/>
      <c r="DA35" s="426"/>
      <c r="DB35" s="426"/>
      <c r="DC35" s="426"/>
      <c r="DD35" s="426"/>
      <c r="DE35" s="426"/>
      <c r="DF35" s="211"/>
      <c r="DG35" s="428" t="str">
        <f>IF('各会計、関係団体の財政状況及び健全化判断比率'!BR8="","",'各会計、関係団体の財政状況及び健全化判断比率'!BR8)</f>
        <v/>
      </c>
      <c r="DH35" s="428"/>
      <c r="DI35" s="218"/>
      <c r="DJ35" s="186"/>
      <c r="DK35" s="186"/>
      <c r="DL35" s="186"/>
      <c r="DM35" s="186"/>
      <c r="DN35" s="186"/>
      <c r="DO35" s="186"/>
    </row>
    <row r="36" spans="1:119" ht="32.25" customHeight="1" x14ac:dyDescent="0.15">
      <c r="A36" s="187"/>
      <c r="B36" s="213"/>
      <c r="C36" s="427" t="str">
        <f>IF(E36="","",C35+1)</f>
        <v/>
      </c>
      <c r="D36" s="427"/>
      <c r="E36" s="426" t="str">
        <f>IF('各会計、関係団体の財政状況及び健全化判断比率'!B9="","",'各会計、関係団体の財政状況及び健全化判断比率'!B9)</f>
        <v/>
      </c>
      <c r="F36" s="426"/>
      <c r="G36" s="426"/>
      <c r="H36" s="426"/>
      <c r="I36" s="426"/>
      <c r="J36" s="426"/>
      <c r="K36" s="426"/>
      <c r="L36" s="426"/>
      <c r="M36" s="426"/>
      <c r="N36" s="426"/>
      <c r="O36" s="426"/>
      <c r="P36" s="426"/>
      <c r="Q36" s="426"/>
      <c r="R36" s="426"/>
      <c r="S36" s="426"/>
      <c r="T36" s="214"/>
      <c r="U36" s="427">
        <f t="shared" ref="U36:U43" si="4">IF(W36="","",U35+1)</f>
        <v>4</v>
      </c>
      <c r="V36" s="427"/>
      <c r="W36" s="426" t="str">
        <f>IF('各会計、関係団体の財政状況及び健全化判断比率'!B30="","",'各会計、関係団体の財政状況及び健全化判断比率'!B30)</f>
        <v>有田町後期高齢者医療特別会計</v>
      </c>
      <c r="X36" s="426"/>
      <c r="Y36" s="426"/>
      <c r="Z36" s="426"/>
      <c r="AA36" s="426"/>
      <c r="AB36" s="426"/>
      <c r="AC36" s="426"/>
      <c r="AD36" s="426"/>
      <c r="AE36" s="426"/>
      <c r="AF36" s="426"/>
      <c r="AG36" s="426"/>
      <c r="AH36" s="426"/>
      <c r="AI36" s="426"/>
      <c r="AJ36" s="426"/>
      <c r="AK36" s="426"/>
      <c r="AL36" s="214"/>
      <c r="AM36" s="427">
        <f t="shared" si="0"/>
        <v>7</v>
      </c>
      <c r="AN36" s="427"/>
      <c r="AO36" s="426" t="str">
        <f>IF('各会計、関係団体の財政状況及び健全化判断比率'!B33="","",'各会計、関係団体の財政状況及び健全化判断比率'!B33)</f>
        <v>有田町浄化槽整備推進事業会計</v>
      </c>
      <c r="AP36" s="426"/>
      <c r="AQ36" s="426"/>
      <c r="AR36" s="426"/>
      <c r="AS36" s="426"/>
      <c r="AT36" s="426"/>
      <c r="AU36" s="426"/>
      <c r="AV36" s="426"/>
      <c r="AW36" s="426"/>
      <c r="AX36" s="426"/>
      <c r="AY36" s="426"/>
      <c r="AZ36" s="426"/>
      <c r="BA36" s="426"/>
      <c r="BB36" s="426"/>
      <c r="BC36" s="426"/>
      <c r="BD36" s="214"/>
      <c r="BE36" s="427" t="str">
        <f t="shared" si="1"/>
        <v/>
      </c>
      <c r="BF36" s="427"/>
      <c r="BG36" s="426"/>
      <c r="BH36" s="426"/>
      <c r="BI36" s="426"/>
      <c r="BJ36" s="426"/>
      <c r="BK36" s="426"/>
      <c r="BL36" s="426"/>
      <c r="BM36" s="426"/>
      <c r="BN36" s="426"/>
      <c r="BO36" s="426"/>
      <c r="BP36" s="426"/>
      <c r="BQ36" s="426"/>
      <c r="BR36" s="426"/>
      <c r="BS36" s="426"/>
      <c r="BT36" s="426"/>
      <c r="BU36" s="426"/>
      <c r="BV36" s="214"/>
      <c r="BW36" s="427">
        <f t="shared" si="2"/>
        <v>12</v>
      </c>
      <c r="BX36" s="427"/>
      <c r="BY36" s="426" t="str">
        <f>IF('各会計、関係団体の財政状況及び健全化判断比率'!B70="","",'各会計、関係団体の財政状況及び健全化判断比率'!B70)</f>
        <v>伊万里・有田地区医療福祉組合（医療）</v>
      </c>
      <c r="BZ36" s="426"/>
      <c r="CA36" s="426"/>
      <c r="CB36" s="426"/>
      <c r="CC36" s="426"/>
      <c r="CD36" s="426"/>
      <c r="CE36" s="426"/>
      <c r="CF36" s="426"/>
      <c r="CG36" s="426"/>
      <c r="CH36" s="426"/>
      <c r="CI36" s="426"/>
      <c r="CJ36" s="426"/>
      <c r="CK36" s="426"/>
      <c r="CL36" s="426"/>
      <c r="CM36" s="426"/>
      <c r="CN36" s="214"/>
      <c r="CO36" s="427" t="str">
        <f t="shared" si="3"/>
        <v/>
      </c>
      <c r="CP36" s="427"/>
      <c r="CQ36" s="426" t="str">
        <f>IF('各会計、関係団体の財政状況及び健全化判断比率'!BS9="","",'各会計、関係団体の財政状況及び健全化判断比率'!BS9)</f>
        <v/>
      </c>
      <c r="CR36" s="426"/>
      <c r="CS36" s="426"/>
      <c r="CT36" s="426"/>
      <c r="CU36" s="426"/>
      <c r="CV36" s="426"/>
      <c r="CW36" s="426"/>
      <c r="CX36" s="426"/>
      <c r="CY36" s="426"/>
      <c r="CZ36" s="426"/>
      <c r="DA36" s="426"/>
      <c r="DB36" s="426"/>
      <c r="DC36" s="426"/>
      <c r="DD36" s="426"/>
      <c r="DE36" s="426"/>
      <c r="DF36" s="211"/>
      <c r="DG36" s="428" t="str">
        <f>IF('各会計、関係団体の財政状況及び健全化判断比率'!BR9="","",'各会計、関係団体の財政状況及び健全化判断比率'!BR9)</f>
        <v/>
      </c>
      <c r="DH36" s="428"/>
      <c r="DI36" s="218"/>
      <c r="DJ36" s="186"/>
      <c r="DK36" s="186"/>
      <c r="DL36" s="186"/>
      <c r="DM36" s="186"/>
      <c r="DN36" s="186"/>
      <c r="DO36" s="186"/>
    </row>
    <row r="37" spans="1:119" ht="32.25" customHeight="1" x14ac:dyDescent="0.15">
      <c r="A37" s="187"/>
      <c r="B37" s="213"/>
      <c r="C37" s="427" t="str">
        <f>IF(E37="","",C36+1)</f>
        <v/>
      </c>
      <c r="D37" s="427"/>
      <c r="E37" s="426" t="str">
        <f>IF('各会計、関係団体の財政状況及び健全化判断比率'!B10="","",'各会計、関係団体の財政状況及び健全化判断比率'!B10)</f>
        <v/>
      </c>
      <c r="F37" s="426"/>
      <c r="G37" s="426"/>
      <c r="H37" s="426"/>
      <c r="I37" s="426"/>
      <c r="J37" s="426"/>
      <c r="K37" s="426"/>
      <c r="L37" s="426"/>
      <c r="M37" s="426"/>
      <c r="N37" s="426"/>
      <c r="O37" s="426"/>
      <c r="P37" s="426"/>
      <c r="Q37" s="426"/>
      <c r="R37" s="426"/>
      <c r="S37" s="426"/>
      <c r="T37" s="214"/>
      <c r="U37" s="427" t="str">
        <f t="shared" si="4"/>
        <v/>
      </c>
      <c r="V37" s="427"/>
      <c r="W37" s="426"/>
      <c r="X37" s="426"/>
      <c r="Y37" s="426"/>
      <c r="Z37" s="426"/>
      <c r="AA37" s="426"/>
      <c r="AB37" s="426"/>
      <c r="AC37" s="426"/>
      <c r="AD37" s="426"/>
      <c r="AE37" s="426"/>
      <c r="AF37" s="426"/>
      <c r="AG37" s="426"/>
      <c r="AH37" s="426"/>
      <c r="AI37" s="426"/>
      <c r="AJ37" s="426"/>
      <c r="AK37" s="426"/>
      <c r="AL37" s="214"/>
      <c r="AM37" s="427">
        <f t="shared" si="0"/>
        <v>8</v>
      </c>
      <c r="AN37" s="427"/>
      <c r="AO37" s="426" t="str">
        <f>IF('各会計、関係団体の財政状況及び健全化判断比率'!B34="","",'各会計、関係団体の財政状況及び健全化判断比率'!B34)</f>
        <v>有田町農業集落排水事業会計</v>
      </c>
      <c r="AP37" s="426"/>
      <c r="AQ37" s="426"/>
      <c r="AR37" s="426"/>
      <c r="AS37" s="426"/>
      <c r="AT37" s="426"/>
      <c r="AU37" s="426"/>
      <c r="AV37" s="426"/>
      <c r="AW37" s="426"/>
      <c r="AX37" s="426"/>
      <c r="AY37" s="426"/>
      <c r="AZ37" s="426"/>
      <c r="BA37" s="426"/>
      <c r="BB37" s="426"/>
      <c r="BC37" s="426"/>
      <c r="BD37" s="214"/>
      <c r="BE37" s="427" t="str">
        <f t="shared" si="1"/>
        <v/>
      </c>
      <c r="BF37" s="427"/>
      <c r="BG37" s="426"/>
      <c r="BH37" s="426"/>
      <c r="BI37" s="426"/>
      <c r="BJ37" s="426"/>
      <c r="BK37" s="426"/>
      <c r="BL37" s="426"/>
      <c r="BM37" s="426"/>
      <c r="BN37" s="426"/>
      <c r="BO37" s="426"/>
      <c r="BP37" s="426"/>
      <c r="BQ37" s="426"/>
      <c r="BR37" s="426"/>
      <c r="BS37" s="426"/>
      <c r="BT37" s="426"/>
      <c r="BU37" s="426"/>
      <c r="BV37" s="214"/>
      <c r="BW37" s="427">
        <f t="shared" si="2"/>
        <v>13</v>
      </c>
      <c r="BX37" s="427"/>
      <c r="BY37" s="426" t="str">
        <f>IF('各会計、関係団体の財政状況及び健全化判断比率'!B71="","",'各会計、関係団体の財政状況及び健全化判断比率'!B71)</f>
        <v>伊万里・有田地区医療福祉組合（介護）</v>
      </c>
      <c r="BZ37" s="426"/>
      <c r="CA37" s="426"/>
      <c r="CB37" s="426"/>
      <c r="CC37" s="426"/>
      <c r="CD37" s="426"/>
      <c r="CE37" s="426"/>
      <c r="CF37" s="426"/>
      <c r="CG37" s="426"/>
      <c r="CH37" s="426"/>
      <c r="CI37" s="426"/>
      <c r="CJ37" s="426"/>
      <c r="CK37" s="426"/>
      <c r="CL37" s="426"/>
      <c r="CM37" s="426"/>
      <c r="CN37" s="214"/>
      <c r="CO37" s="427" t="str">
        <f t="shared" si="3"/>
        <v/>
      </c>
      <c r="CP37" s="427"/>
      <c r="CQ37" s="426" t="str">
        <f>IF('各会計、関係団体の財政状況及び健全化判断比率'!BS10="","",'各会計、関係団体の財政状況及び健全化判断比率'!BS10)</f>
        <v/>
      </c>
      <c r="CR37" s="426"/>
      <c r="CS37" s="426"/>
      <c r="CT37" s="426"/>
      <c r="CU37" s="426"/>
      <c r="CV37" s="426"/>
      <c r="CW37" s="426"/>
      <c r="CX37" s="426"/>
      <c r="CY37" s="426"/>
      <c r="CZ37" s="426"/>
      <c r="DA37" s="426"/>
      <c r="DB37" s="426"/>
      <c r="DC37" s="426"/>
      <c r="DD37" s="426"/>
      <c r="DE37" s="426"/>
      <c r="DF37" s="211"/>
      <c r="DG37" s="428" t="str">
        <f>IF('各会計、関係団体の財政状況及び健全化判断比率'!BR10="","",'各会計、関係団体の財政状況及び健全化判断比率'!BR10)</f>
        <v/>
      </c>
      <c r="DH37" s="428"/>
      <c r="DI37" s="218"/>
      <c r="DJ37" s="186"/>
      <c r="DK37" s="186"/>
      <c r="DL37" s="186"/>
      <c r="DM37" s="186"/>
      <c r="DN37" s="186"/>
      <c r="DO37" s="186"/>
    </row>
    <row r="38" spans="1:119" ht="32.25" customHeight="1" x14ac:dyDescent="0.15">
      <c r="A38" s="187"/>
      <c r="B38" s="213"/>
      <c r="C38" s="427" t="str">
        <f t="shared" ref="C38:C43" si="5">IF(E38="","",C37+1)</f>
        <v/>
      </c>
      <c r="D38" s="427"/>
      <c r="E38" s="426" t="str">
        <f>IF('各会計、関係団体の財政状況及び健全化判断比率'!B11="","",'各会計、関係団体の財政状況及び健全化判断比率'!B11)</f>
        <v/>
      </c>
      <c r="F38" s="426"/>
      <c r="G38" s="426"/>
      <c r="H38" s="426"/>
      <c r="I38" s="426"/>
      <c r="J38" s="426"/>
      <c r="K38" s="426"/>
      <c r="L38" s="426"/>
      <c r="M38" s="426"/>
      <c r="N38" s="426"/>
      <c r="O38" s="426"/>
      <c r="P38" s="426"/>
      <c r="Q38" s="426"/>
      <c r="R38" s="426"/>
      <c r="S38" s="426"/>
      <c r="T38" s="214"/>
      <c r="U38" s="427" t="str">
        <f t="shared" si="4"/>
        <v/>
      </c>
      <c r="V38" s="427"/>
      <c r="W38" s="426"/>
      <c r="X38" s="426"/>
      <c r="Y38" s="426"/>
      <c r="Z38" s="426"/>
      <c r="AA38" s="426"/>
      <c r="AB38" s="426"/>
      <c r="AC38" s="426"/>
      <c r="AD38" s="426"/>
      <c r="AE38" s="426"/>
      <c r="AF38" s="426"/>
      <c r="AG38" s="426"/>
      <c r="AH38" s="426"/>
      <c r="AI38" s="426"/>
      <c r="AJ38" s="426"/>
      <c r="AK38" s="426"/>
      <c r="AL38" s="214"/>
      <c r="AM38" s="427" t="str">
        <f t="shared" si="0"/>
        <v/>
      </c>
      <c r="AN38" s="427"/>
      <c r="AO38" s="426"/>
      <c r="AP38" s="426"/>
      <c r="AQ38" s="426"/>
      <c r="AR38" s="426"/>
      <c r="AS38" s="426"/>
      <c r="AT38" s="426"/>
      <c r="AU38" s="426"/>
      <c r="AV38" s="426"/>
      <c r="AW38" s="426"/>
      <c r="AX38" s="426"/>
      <c r="AY38" s="426"/>
      <c r="AZ38" s="426"/>
      <c r="BA38" s="426"/>
      <c r="BB38" s="426"/>
      <c r="BC38" s="426"/>
      <c r="BD38" s="214"/>
      <c r="BE38" s="427" t="str">
        <f t="shared" si="1"/>
        <v/>
      </c>
      <c r="BF38" s="427"/>
      <c r="BG38" s="426"/>
      <c r="BH38" s="426"/>
      <c r="BI38" s="426"/>
      <c r="BJ38" s="426"/>
      <c r="BK38" s="426"/>
      <c r="BL38" s="426"/>
      <c r="BM38" s="426"/>
      <c r="BN38" s="426"/>
      <c r="BO38" s="426"/>
      <c r="BP38" s="426"/>
      <c r="BQ38" s="426"/>
      <c r="BR38" s="426"/>
      <c r="BS38" s="426"/>
      <c r="BT38" s="426"/>
      <c r="BU38" s="426"/>
      <c r="BV38" s="214"/>
      <c r="BW38" s="427">
        <f t="shared" si="2"/>
        <v>14</v>
      </c>
      <c r="BX38" s="427"/>
      <c r="BY38" s="426" t="str">
        <f>IF('各会計、関係団体の財政状況及び健全化判断比率'!B72="","",'各会計、関係団体の財政状況及び健全化判断比率'!B72)</f>
        <v>伊万里・有田地区衛生組合</v>
      </c>
      <c r="BZ38" s="426"/>
      <c r="CA38" s="426"/>
      <c r="CB38" s="426"/>
      <c r="CC38" s="426"/>
      <c r="CD38" s="426"/>
      <c r="CE38" s="426"/>
      <c r="CF38" s="426"/>
      <c r="CG38" s="426"/>
      <c r="CH38" s="426"/>
      <c r="CI38" s="426"/>
      <c r="CJ38" s="426"/>
      <c r="CK38" s="426"/>
      <c r="CL38" s="426"/>
      <c r="CM38" s="426"/>
      <c r="CN38" s="214"/>
      <c r="CO38" s="427" t="str">
        <f t="shared" si="3"/>
        <v/>
      </c>
      <c r="CP38" s="427"/>
      <c r="CQ38" s="426" t="str">
        <f>IF('各会計、関係団体の財政状況及び健全化判断比率'!BS11="","",'各会計、関係団体の財政状況及び健全化判断比率'!BS11)</f>
        <v/>
      </c>
      <c r="CR38" s="426"/>
      <c r="CS38" s="426"/>
      <c r="CT38" s="426"/>
      <c r="CU38" s="426"/>
      <c r="CV38" s="426"/>
      <c r="CW38" s="426"/>
      <c r="CX38" s="426"/>
      <c r="CY38" s="426"/>
      <c r="CZ38" s="426"/>
      <c r="DA38" s="426"/>
      <c r="DB38" s="426"/>
      <c r="DC38" s="426"/>
      <c r="DD38" s="426"/>
      <c r="DE38" s="426"/>
      <c r="DF38" s="211"/>
      <c r="DG38" s="428" t="str">
        <f>IF('各会計、関係団体の財政状況及び健全化判断比率'!BR11="","",'各会計、関係団体の財政状況及び健全化判断比率'!BR11)</f>
        <v/>
      </c>
      <c r="DH38" s="428"/>
      <c r="DI38" s="218"/>
      <c r="DJ38" s="186"/>
      <c r="DK38" s="186"/>
      <c r="DL38" s="186"/>
      <c r="DM38" s="186"/>
      <c r="DN38" s="186"/>
      <c r="DO38" s="186"/>
    </row>
    <row r="39" spans="1:119" ht="32.25" customHeight="1" x14ac:dyDescent="0.15">
      <c r="A39" s="187"/>
      <c r="B39" s="213"/>
      <c r="C39" s="427" t="str">
        <f t="shared" si="5"/>
        <v/>
      </c>
      <c r="D39" s="427"/>
      <c r="E39" s="426" t="str">
        <f>IF('各会計、関係団体の財政状況及び健全化判断比率'!B12="","",'各会計、関係団体の財政状況及び健全化判断比率'!B12)</f>
        <v/>
      </c>
      <c r="F39" s="426"/>
      <c r="G39" s="426"/>
      <c r="H39" s="426"/>
      <c r="I39" s="426"/>
      <c r="J39" s="426"/>
      <c r="K39" s="426"/>
      <c r="L39" s="426"/>
      <c r="M39" s="426"/>
      <c r="N39" s="426"/>
      <c r="O39" s="426"/>
      <c r="P39" s="426"/>
      <c r="Q39" s="426"/>
      <c r="R39" s="426"/>
      <c r="S39" s="426"/>
      <c r="T39" s="214"/>
      <c r="U39" s="427" t="str">
        <f t="shared" si="4"/>
        <v/>
      </c>
      <c r="V39" s="427"/>
      <c r="W39" s="426"/>
      <c r="X39" s="426"/>
      <c r="Y39" s="426"/>
      <c r="Z39" s="426"/>
      <c r="AA39" s="426"/>
      <c r="AB39" s="426"/>
      <c r="AC39" s="426"/>
      <c r="AD39" s="426"/>
      <c r="AE39" s="426"/>
      <c r="AF39" s="426"/>
      <c r="AG39" s="426"/>
      <c r="AH39" s="426"/>
      <c r="AI39" s="426"/>
      <c r="AJ39" s="426"/>
      <c r="AK39" s="426"/>
      <c r="AL39" s="214"/>
      <c r="AM39" s="427" t="str">
        <f t="shared" si="0"/>
        <v/>
      </c>
      <c r="AN39" s="427"/>
      <c r="AO39" s="426"/>
      <c r="AP39" s="426"/>
      <c r="AQ39" s="426"/>
      <c r="AR39" s="426"/>
      <c r="AS39" s="426"/>
      <c r="AT39" s="426"/>
      <c r="AU39" s="426"/>
      <c r="AV39" s="426"/>
      <c r="AW39" s="426"/>
      <c r="AX39" s="426"/>
      <c r="AY39" s="426"/>
      <c r="AZ39" s="426"/>
      <c r="BA39" s="426"/>
      <c r="BB39" s="426"/>
      <c r="BC39" s="426"/>
      <c r="BD39" s="214"/>
      <c r="BE39" s="427" t="str">
        <f t="shared" si="1"/>
        <v/>
      </c>
      <c r="BF39" s="427"/>
      <c r="BG39" s="426"/>
      <c r="BH39" s="426"/>
      <c r="BI39" s="426"/>
      <c r="BJ39" s="426"/>
      <c r="BK39" s="426"/>
      <c r="BL39" s="426"/>
      <c r="BM39" s="426"/>
      <c r="BN39" s="426"/>
      <c r="BO39" s="426"/>
      <c r="BP39" s="426"/>
      <c r="BQ39" s="426"/>
      <c r="BR39" s="426"/>
      <c r="BS39" s="426"/>
      <c r="BT39" s="426"/>
      <c r="BU39" s="426"/>
      <c r="BV39" s="214"/>
      <c r="BW39" s="427">
        <f t="shared" si="2"/>
        <v>15</v>
      </c>
      <c r="BX39" s="427"/>
      <c r="BY39" s="426" t="str">
        <f>IF('各会計、関係団体の財政状況及び健全化判断比率'!B73="","",'各会計、関係団体の財政状況及び健全化判断比率'!B73)</f>
        <v>佐賀県後期高齢者医療広域連合（一般）</v>
      </c>
      <c r="BZ39" s="426"/>
      <c r="CA39" s="426"/>
      <c r="CB39" s="426"/>
      <c r="CC39" s="426"/>
      <c r="CD39" s="426"/>
      <c r="CE39" s="426"/>
      <c r="CF39" s="426"/>
      <c r="CG39" s="426"/>
      <c r="CH39" s="426"/>
      <c r="CI39" s="426"/>
      <c r="CJ39" s="426"/>
      <c r="CK39" s="426"/>
      <c r="CL39" s="426"/>
      <c r="CM39" s="426"/>
      <c r="CN39" s="214"/>
      <c r="CO39" s="427" t="str">
        <f t="shared" si="3"/>
        <v/>
      </c>
      <c r="CP39" s="427"/>
      <c r="CQ39" s="426" t="str">
        <f>IF('各会計、関係団体の財政状況及び健全化判断比率'!BS12="","",'各会計、関係団体の財政状況及び健全化判断比率'!BS12)</f>
        <v/>
      </c>
      <c r="CR39" s="426"/>
      <c r="CS39" s="426"/>
      <c r="CT39" s="426"/>
      <c r="CU39" s="426"/>
      <c r="CV39" s="426"/>
      <c r="CW39" s="426"/>
      <c r="CX39" s="426"/>
      <c r="CY39" s="426"/>
      <c r="CZ39" s="426"/>
      <c r="DA39" s="426"/>
      <c r="DB39" s="426"/>
      <c r="DC39" s="426"/>
      <c r="DD39" s="426"/>
      <c r="DE39" s="426"/>
      <c r="DF39" s="211"/>
      <c r="DG39" s="428" t="str">
        <f>IF('各会計、関係団体の財政状況及び健全化判断比率'!BR12="","",'各会計、関係団体の財政状況及び健全化判断比率'!BR12)</f>
        <v/>
      </c>
      <c r="DH39" s="428"/>
      <c r="DI39" s="218"/>
      <c r="DJ39" s="186"/>
      <c r="DK39" s="186"/>
      <c r="DL39" s="186"/>
      <c r="DM39" s="186"/>
      <c r="DN39" s="186"/>
      <c r="DO39" s="186"/>
    </row>
    <row r="40" spans="1:119" ht="32.25" customHeight="1" x14ac:dyDescent="0.15">
      <c r="A40" s="187"/>
      <c r="B40" s="213"/>
      <c r="C40" s="427" t="str">
        <f t="shared" si="5"/>
        <v/>
      </c>
      <c r="D40" s="427"/>
      <c r="E40" s="426" t="str">
        <f>IF('各会計、関係団体の財政状況及び健全化判断比率'!B13="","",'各会計、関係団体の財政状況及び健全化判断比率'!B13)</f>
        <v/>
      </c>
      <c r="F40" s="426"/>
      <c r="G40" s="426"/>
      <c r="H40" s="426"/>
      <c r="I40" s="426"/>
      <c r="J40" s="426"/>
      <c r="K40" s="426"/>
      <c r="L40" s="426"/>
      <c r="M40" s="426"/>
      <c r="N40" s="426"/>
      <c r="O40" s="426"/>
      <c r="P40" s="426"/>
      <c r="Q40" s="426"/>
      <c r="R40" s="426"/>
      <c r="S40" s="426"/>
      <c r="T40" s="214"/>
      <c r="U40" s="427" t="str">
        <f t="shared" si="4"/>
        <v/>
      </c>
      <c r="V40" s="427"/>
      <c r="W40" s="426"/>
      <c r="X40" s="426"/>
      <c r="Y40" s="426"/>
      <c r="Z40" s="426"/>
      <c r="AA40" s="426"/>
      <c r="AB40" s="426"/>
      <c r="AC40" s="426"/>
      <c r="AD40" s="426"/>
      <c r="AE40" s="426"/>
      <c r="AF40" s="426"/>
      <c r="AG40" s="426"/>
      <c r="AH40" s="426"/>
      <c r="AI40" s="426"/>
      <c r="AJ40" s="426"/>
      <c r="AK40" s="426"/>
      <c r="AL40" s="214"/>
      <c r="AM40" s="427" t="str">
        <f t="shared" si="0"/>
        <v/>
      </c>
      <c r="AN40" s="427"/>
      <c r="AO40" s="426"/>
      <c r="AP40" s="426"/>
      <c r="AQ40" s="426"/>
      <c r="AR40" s="426"/>
      <c r="AS40" s="426"/>
      <c r="AT40" s="426"/>
      <c r="AU40" s="426"/>
      <c r="AV40" s="426"/>
      <c r="AW40" s="426"/>
      <c r="AX40" s="426"/>
      <c r="AY40" s="426"/>
      <c r="AZ40" s="426"/>
      <c r="BA40" s="426"/>
      <c r="BB40" s="426"/>
      <c r="BC40" s="426"/>
      <c r="BD40" s="214"/>
      <c r="BE40" s="427" t="str">
        <f t="shared" si="1"/>
        <v/>
      </c>
      <c r="BF40" s="427"/>
      <c r="BG40" s="426"/>
      <c r="BH40" s="426"/>
      <c r="BI40" s="426"/>
      <c r="BJ40" s="426"/>
      <c r="BK40" s="426"/>
      <c r="BL40" s="426"/>
      <c r="BM40" s="426"/>
      <c r="BN40" s="426"/>
      <c r="BO40" s="426"/>
      <c r="BP40" s="426"/>
      <c r="BQ40" s="426"/>
      <c r="BR40" s="426"/>
      <c r="BS40" s="426"/>
      <c r="BT40" s="426"/>
      <c r="BU40" s="426"/>
      <c r="BV40" s="214"/>
      <c r="BW40" s="427">
        <f t="shared" si="2"/>
        <v>16</v>
      </c>
      <c r="BX40" s="427"/>
      <c r="BY40" s="426" t="str">
        <f>IF('各会計、関係団体の財政状況及び健全化判断比率'!B74="","",'各会計、関係団体の財政状況及び健全化判断比率'!B74)</f>
        <v>佐賀県後期高齢者医療広域連合（医療）</v>
      </c>
      <c r="BZ40" s="426"/>
      <c r="CA40" s="426"/>
      <c r="CB40" s="426"/>
      <c r="CC40" s="426"/>
      <c r="CD40" s="426"/>
      <c r="CE40" s="426"/>
      <c r="CF40" s="426"/>
      <c r="CG40" s="426"/>
      <c r="CH40" s="426"/>
      <c r="CI40" s="426"/>
      <c r="CJ40" s="426"/>
      <c r="CK40" s="426"/>
      <c r="CL40" s="426"/>
      <c r="CM40" s="426"/>
      <c r="CN40" s="214"/>
      <c r="CO40" s="427" t="str">
        <f t="shared" si="3"/>
        <v/>
      </c>
      <c r="CP40" s="427"/>
      <c r="CQ40" s="426" t="str">
        <f>IF('各会計、関係団体の財政状況及び健全化判断比率'!BS13="","",'各会計、関係団体の財政状況及び健全化判断比率'!BS13)</f>
        <v/>
      </c>
      <c r="CR40" s="426"/>
      <c r="CS40" s="426"/>
      <c r="CT40" s="426"/>
      <c r="CU40" s="426"/>
      <c r="CV40" s="426"/>
      <c r="CW40" s="426"/>
      <c r="CX40" s="426"/>
      <c r="CY40" s="426"/>
      <c r="CZ40" s="426"/>
      <c r="DA40" s="426"/>
      <c r="DB40" s="426"/>
      <c r="DC40" s="426"/>
      <c r="DD40" s="426"/>
      <c r="DE40" s="426"/>
      <c r="DF40" s="211"/>
      <c r="DG40" s="428" t="str">
        <f>IF('各会計、関係団体の財政状況及び健全化判断比率'!BR13="","",'各会計、関係団体の財政状況及び健全化判断比率'!BR13)</f>
        <v/>
      </c>
      <c r="DH40" s="428"/>
      <c r="DI40" s="218"/>
      <c r="DJ40" s="186"/>
      <c r="DK40" s="186"/>
      <c r="DL40" s="186"/>
      <c r="DM40" s="186"/>
      <c r="DN40" s="186"/>
      <c r="DO40" s="186"/>
    </row>
    <row r="41" spans="1:119" ht="32.25" customHeight="1" x14ac:dyDescent="0.15">
      <c r="A41" s="187"/>
      <c r="B41" s="213"/>
      <c r="C41" s="427" t="str">
        <f t="shared" si="5"/>
        <v/>
      </c>
      <c r="D41" s="427"/>
      <c r="E41" s="426" t="str">
        <f>IF('各会計、関係団体の財政状況及び健全化判断比率'!B14="","",'各会計、関係団体の財政状況及び健全化判断比率'!B14)</f>
        <v/>
      </c>
      <c r="F41" s="426"/>
      <c r="G41" s="426"/>
      <c r="H41" s="426"/>
      <c r="I41" s="426"/>
      <c r="J41" s="426"/>
      <c r="K41" s="426"/>
      <c r="L41" s="426"/>
      <c r="M41" s="426"/>
      <c r="N41" s="426"/>
      <c r="O41" s="426"/>
      <c r="P41" s="426"/>
      <c r="Q41" s="426"/>
      <c r="R41" s="426"/>
      <c r="S41" s="426"/>
      <c r="T41" s="214"/>
      <c r="U41" s="427" t="str">
        <f t="shared" si="4"/>
        <v/>
      </c>
      <c r="V41" s="427"/>
      <c r="W41" s="426"/>
      <c r="X41" s="426"/>
      <c r="Y41" s="426"/>
      <c r="Z41" s="426"/>
      <c r="AA41" s="426"/>
      <c r="AB41" s="426"/>
      <c r="AC41" s="426"/>
      <c r="AD41" s="426"/>
      <c r="AE41" s="426"/>
      <c r="AF41" s="426"/>
      <c r="AG41" s="426"/>
      <c r="AH41" s="426"/>
      <c r="AI41" s="426"/>
      <c r="AJ41" s="426"/>
      <c r="AK41" s="426"/>
      <c r="AL41" s="214"/>
      <c r="AM41" s="427" t="str">
        <f t="shared" si="0"/>
        <v/>
      </c>
      <c r="AN41" s="427"/>
      <c r="AO41" s="426"/>
      <c r="AP41" s="426"/>
      <c r="AQ41" s="426"/>
      <c r="AR41" s="426"/>
      <c r="AS41" s="426"/>
      <c r="AT41" s="426"/>
      <c r="AU41" s="426"/>
      <c r="AV41" s="426"/>
      <c r="AW41" s="426"/>
      <c r="AX41" s="426"/>
      <c r="AY41" s="426"/>
      <c r="AZ41" s="426"/>
      <c r="BA41" s="426"/>
      <c r="BB41" s="426"/>
      <c r="BC41" s="426"/>
      <c r="BD41" s="214"/>
      <c r="BE41" s="427" t="str">
        <f t="shared" si="1"/>
        <v/>
      </c>
      <c r="BF41" s="427"/>
      <c r="BG41" s="426"/>
      <c r="BH41" s="426"/>
      <c r="BI41" s="426"/>
      <c r="BJ41" s="426"/>
      <c r="BK41" s="426"/>
      <c r="BL41" s="426"/>
      <c r="BM41" s="426"/>
      <c r="BN41" s="426"/>
      <c r="BO41" s="426"/>
      <c r="BP41" s="426"/>
      <c r="BQ41" s="426"/>
      <c r="BR41" s="426"/>
      <c r="BS41" s="426"/>
      <c r="BT41" s="426"/>
      <c r="BU41" s="426"/>
      <c r="BV41" s="214"/>
      <c r="BW41" s="427">
        <f t="shared" si="2"/>
        <v>17</v>
      </c>
      <c r="BX41" s="427"/>
      <c r="BY41" s="426" t="str">
        <f>IF('各会計、関係団体の財政状況及び健全化判断比率'!B75="","",'各会計、関係団体の財政状況及び健全化判断比率'!B75)</f>
        <v>佐賀県市町総合事務組合（一般）</v>
      </c>
      <c r="BZ41" s="426"/>
      <c r="CA41" s="426"/>
      <c r="CB41" s="426"/>
      <c r="CC41" s="426"/>
      <c r="CD41" s="426"/>
      <c r="CE41" s="426"/>
      <c r="CF41" s="426"/>
      <c r="CG41" s="426"/>
      <c r="CH41" s="426"/>
      <c r="CI41" s="426"/>
      <c r="CJ41" s="426"/>
      <c r="CK41" s="426"/>
      <c r="CL41" s="426"/>
      <c r="CM41" s="426"/>
      <c r="CN41" s="214"/>
      <c r="CO41" s="427" t="str">
        <f t="shared" si="3"/>
        <v/>
      </c>
      <c r="CP41" s="427"/>
      <c r="CQ41" s="426" t="str">
        <f>IF('各会計、関係団体の財政状況及び健全化判断比率'!BS14="","",'各会計、関係団体の財政状況及び健全化判断比率'!BS14)</f>
        <v/>
      </c>
      <c r="CR41" s="426"/>
      <c r="CS41" s="426"/>
      <c r="CT41" s="426"/>
      <c r="CU41" s="426"/>
      <c r="CV41" s="426"/>
      <c r="CW41" s="426"/>
      <c r="CX41" s="426"/>
      <c r="CY41" s="426"/>
      <c r="CZ41" s="426"/>
      <c r="DA41" s="426"/>
      <c r="DB41" s="426"/>
      <c r="DC41" s="426"/>
      <c r="DD41" s="426"/>
      <c r="DE41" s="426"/>
      <c r="DF41" s="211"/>
      <c r="DG41" s="428" t="str">
        <f>IF('各会計、関係団体の財政状況及び健全化判断比率'!BR14="","",'各会計、関係団体の財政状況及び健全化判断比率'!BR14)</f>
        <v/>
      </c>
      <c r="DH41" s="428"/>
      <c r="DI41" s="218"/>
      <c r="DJ41" s="186"/>
      <c r="DK41" s="186"/>
      <c r="DL41" s="186"/>
      <c r="DM41" s="186"/>
      <c r="DN41" s="186"/>
      <c r="DO41" s="186"/>
    </row>
    <row r="42" spans="1:119" ht="32.25" customHeight="1" x14ac:dyDescent="0.15">
      <c r="A42" s="186"/>
      <c r="B42" s="213"/>
      <c r="C42" s="427" t="str">
        <f t="shared" si="5"/>
        <v/>
      </c>
      <c r="D42" s="427"/>
      <c r="E42" s="426" t="str">
        <f>IF('各会計、関係団体の財政状況及び健全化判断比率'!B15="","",'各会計、関係団体の財政状況及び健全化判断比率'!B15)</f>
        <v/>
      </c>
      <c r="F42" s="426"/>
      <c r="G42" s="426"/>
      <c r="H42" s="426"/>
      <c r="I42" s="426"/>
      <c r="J42" s="426"/>
      <c r="K42" s="426"/>
      <c r="L42" s="426"/>
      <c r="M42" s="426"/>
      <c r="N42" s="426"/>
      <c r="O42" s="426"/>
      <c r="P42" s="426"/>
      <c r="Q42" s="426"/>
      <c r="R42" s="426"/>
      <c r="S42" s="426"/>
      <c r="T42" s="214"/>
      <c r="U42" s="427" t="str">
        <f t="shared" si="4"/>
        <v/>
      </c>
      <c r="V42" s="427"/>
      <c r="W42" s="426"/>
      <c r="X42" s="426"/>
      <c r="Y42" s="426"/>
      <c r="Z42" s="426"/>
      <c r="AA42" s="426"/>
      <c r="AB42" s="426"/>
      <c r="AC42" s="426"/>
      <c r="AD42" s="426"/>
      <c r="AE42" s="426"/>
      <c r="AF42" s="426"/>
      <c r="AG42" s="426"/>
      <c r="AH42" s="426"/>
      <c r="AI42" s="426"/>
      <c r="AJ42" s="426"/>
      <c r="AK42" s="426"/>
      <c r="AL42" s="214"/>
      <c r="AM42" s="427" t="str">
        <f t="shared" si="0"/>
        <v/>
      </c>
      <c r="AN42" s="427"/>
      <c r="AO42" s="426"/>
      <c r="AP42" s="426"/>
      <c r="AQ42" s="426"/>
      <c r="AR42" s="426"/>
      <c r="AS42" s="426"/>
      <c r="AT42" s="426"/>
      <c r="AU42" s="426"/>
      <c r="AV42" s="426"/>
      <c r="AW42" s="426"/>
      <c r="AX42" s="426"/>
      <c r="AY42" s="426"/>
      <c r="AZ42" s="426"/>
      <c r="BA42" s="426"/>
      <c r="BB42" s="426"/>
      <c r="BC42" s="426"/>
      <c r="BD42" s="214"/>
      <c r="BE42" s="427" t="str">
        <f t="shared" si="1"/>
        <v/>
      </c>
      <c r="BF42" s="427"/>
      <c r="BG42" s="426"/>
      <c r="BH42" s="426"/>
      <c r="BI42" s="426"/>
      <c r="BJ42" s="426"/>
      <c r="BK42" s="426"/>
      <c r="BL42" s="426"/>
      <c r="BM42" s="426"/>
      <c r="BN42" s="426"/>
      <c r="BO42" s="426"/>
      <c r="BP42" s="426"/>
      <c r="BQ42" s="426"/>
      <c r="BR42" s="426"/>
      <c r="BS42" s="426"/>
      <c r="BT42" s="426"/>
      <c r="BU42" s="426"/>
      <c r="BV42" s="214"/>
      <c r="BW42" s="427">
        <f t="shared" si="2"/>
        <v>18</v>
      </c>
      <c r="BX42" s="427"/>
      <c r="BY42" s="426" t="str">
        <f>IF('各会計、関係団体の財政状況及び健全化判断比率'!B76="","",'各会計、関係団体の財政状況及び健全化判断比率'!B76)</f>
        <v>佐賀県市町総合事務組合（交通災害）</v>
      </c>
      <c r="BZ42" s="426"/>
      <c r="CA42" s="426"/>
      <c r="CB42" s="426"/>
      <c r="CC42" s="426"/>
      <c r="CD42" s="426"/>
      <c r="CE42" s="426"/>
      <c r="CF42" s="426"/>
      <c r="CG42" s="426"/>
      <c r="CH42" s="426"/>
      <c r="CI42" s="426"/>
      <c r="CJ42" s="426"/>
      <c r="CK42" s="426"/>
      <c r="CL42" s="426"/>
      <c r="CM42" s="426"/>
      <c r="CN42" s="214"/>
      <c r="CO42" s="427" t="str">
        <f t="shared" si="3"/>
        <v/>
      </c>
      <c r="CP42" s="427"/>
      <c r="CQ42" s="426" t="str">
        <f>IF('各会計、関係団体の財政状況及び健全化判断比率'!BS15="","",'各会計、関係団体の財政状況及び健全化判断比率'!BS15)</f>
        <v/>
      </c>
      <c r="CR42" s="426"/>
      <c r="CS42" s="426"/>
      <c r="CT42" s="426"/>
      <c r="CU42" s="426"/>
      <c r="CV42" s="426"/>
      <c r="CW42" s="426"/>
      <c r="CX42" s="426"/>
      <c r="CY42" s="426"/>
      <c r="CZ42" s="426"/>
      <c r="DA42" s="426"/>
      <c r="DB42" s="426"/>
      <c r="DC42" s="426"/>
      <c r="DD42" s="426"/>
      <c r="DE42" s="426"/>
      <c r="DF42" s="211"/>
      <c r="DG42" s="428" t="str">
        <f>IF('各会計、関係団体の財政状況及び健全化判断比率'!BR15="","",'各会計、関係団体の財政状況及び健全化判断比率'!BR15)</f>
        <v/>
      </c>
      <c r="DH42" s="428"/>
      <c r="DI42" s="218"/>
      <c r="DJ42" s="186"/>
      <c r="DK42" s="186"/>
      <c r="DL42" s="186"/>
      <c r="DM42" s="186"/>
      <c r="DN42" s="186"/>
      <c r="DO42" s="186"/>
    </row>
    <row r="43" spans="1:119" ht="32.25" customHeight="1" x14ac:dyDescent="0.15">
      <c r="A43" s="186"/>
      <c r="B43" s="213"/>
      <c r="C43" s="427" t="str">
        <f t="shared" si="5"/>
        <v/>
      </c>
      <c r="D43" s="427"/>
      <c r="E43" s="426" t="str">
        <f>IF('各会計、関係団体の財政状況及び健全化判断比率'!B16="","",'各会計、関係団体の財政状況及び健全化判断比率'!B16)</f>
        <v/>
      </c>
      <c r="F43" s="426"/>
      <c r="G43" s="426"/>
      <c r="H43" s="426"/>
      <c r="I43" s="426"/>
      <c r="J43" s="426"/>
      <c r="K43" s="426"/>
      <c r="L43" s="426"/>
      <c r="M43" s="426"/>
      <c r="N43" s="426"/>
      <c r="O43" s="426"/>
      <c r="P43" s="426"/>
      <c r="Q43" s="426"/>
      <c r="R43" s="426"/>
      <c r="S43" s="426"/>
      <c r="T43" s="214"/>
      <c r="U43" s="427" t="str">
        <f t="shared" si="4"/>
        <v/>
      </c>
      <c r="V43" s="427"/>
      <c r="W43" s="426"/>
      <c r="X43" s="426"/>
      <c r="Y43" s="426"/>
      <c r="Z43" s="426"/>
      <c r="AA43" s="426"/>
      <c r="AB43" s="426"/>
      <c r="AC43" s="426"/>
      <c r="AD43" s="426"/>
      <c r="AE43" s="426"/>
      <c r="AF43" s="426"/>
      <c r="AG43" s="426"/>
      <c r="AH43" s="426"/>
      <c r="AI43" s="426"/>
      <c r="AJ43" s="426"/>
      <c r="AK43" s="426"/>
      <c r="AL43" s="214"/>
      <c r="AM43" s="427" t="str">
        <f t="shared" si="0"/>
        <v/>
      </c>
      <c r="AN43" s="427"/>
      <c r="AO43" s="426"/>
      <c r="AP43" s="426"/>
      <c r="AQ43" s="426"/>
      <c r="AR43" s="426"/>
      <c r="AS43" s="426"/>
      <c r="AT43" s="426"/>
      <c r="AU43" s="426"/>
      <c r="AV43" s="426"/>
      <c r="AW43" s="426"/>
      <c r="AX43" s="426"/>
      <c r="AY43" s="426"/>
      <c r="AZ43" s="426"/>
      <c r="BA43" s="426"/>
      <c r="BB43" s="426"/>
      <c r="BC43" s="426"/>
      <c r="BD43" s="214"/>
      <c r="BE43" s="427" t="str">
        <f t="shared" si="1"/>
        <v/>
      </c>
      <c r="BF43" s="427"/>
      <c r="BG43" s="426"/>
      <c r="BH43" s="426"/>
      <c r="BI43" s="426"/>
      <c r="BJ43" s="426"/>
      <c r="BK43" s="426"/>
      <c r="BL43" s="426"/>
      <c r="BM43" s="426"/>
      <c r="BN43" s="426"/>
      <c r="BO43" s="426"/>
      <c r="BP43" s="426"/>
      <c r="BQ43" s="426"/>
      <c r="BR43" s="426"/>
      <c r="BS43" s="426"/>
      <c r="BT43" s="426"/>
      <c r="BU43" s="426"/>
      <c r="BV43" s="214"/>
      <c r="BW43" s="427">
        <f t="shared" si="2"/>
        <v>19</v>
      </c>
      <c r="BX43" s="427"/>
      <c r="BY43" s="426" t="str">
        <f>IF('各会計、関係団体の財政状況及び健全化判断比率'!B77="","",'各会計、関係団体の財政状況及び健全化判断比率'!B77)</f>
        <v>佐賀県西部広域環境組合</v>
      </c>
      <c r="BZ43" s="426"/>
      <c r="CA43" s="426"/>
      <c r="CB43" s="426"/>
      <c r="CC43" s="426"/>
      <c r="CD43" s="426"/>
      <c r="CE43" s="426"/>
      <c r="CF43" s="426"/>
      <c r="CG43" s="426"/>
      <c r="CH43" s="426"/>
      <c r="CI43" s="426"/>
      <c r="CJ43" s="426"/>
      <c r="CK43" s="426"/>
      <c r="CL43" s="426"/>
      <c r="CM43" s="426"/>
      <c r="CN43" s="214"/>
      <c r="CO43" s="427" t="str">
        <f t="shared" si="3"/>
        <v/>
      </c>
      <c r="CP43" s="427"/>
      <c r="CQ43" s="426" t="str">
        <f>IF('各会計、関係団体の財政状況及び健全化判断比率'!BS16="","",'各会計、関係団体の財政状況及び健全化判断比率'!BS16)</f>
        <v/>
      </c>
      <c r="CR43" s="426"/>
      <c r="CS43" s="426"/>
      <c r="CT43" s="426"/>
      <c r="CU43" s="426"/>
      <c r="CV43" s="426"/>
      <c r="CW43" s="426"/>
      <c r="CX43" s="426"/>
      <c r="CY43" s="426"/>
      <c r="CZ43" s="426"/>
      <c r="DA43" s="426"/>
      <c r="DB43" s="426"/>
      <c r="DC43" s="426"/>
      <c r="DD43" s="426"/>
      <c r="DE43" s="426"/>
      <c r="DF43" s="211"/>
      <c r="DG43" s="428" t="str">
        <f>IF('各会計、関係団体の財政状況及び健全化判断比率'!BR16="","",'各会計、関係団体の財政状況及び健全化判断比率'!BR16)</f>
        <v/>
      </c>
      <c r="DH43" s="428"/>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204</v>
      </c>
      <c r="C46" s="186"/>
      <c r="D46" s="186"/>
      <c r="E46" s="186" t="s">
        <v>205</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206</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207</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208</v>
      </c>
    </row>
    <row r="50" spans="5:5" x14ac:dyDescent="0.15">
      <c r="E50" s="188" t="s">
        <v>209</v>
      </c>
    </row>
    <row r="51" spans="5:5" x14ac:dyDescent="0.15">
      <c r="E51" s="188" t="s">
        <v>210</v>
      </c>
    </row>
    <row r="52" spans="5:5" x14ac:dyDescent="0.15">
      <c r="E52" s="188" t="s">
        <v>211</v>
      </c>
    </row>
    <row r="53" spans="5:5" x14ac:dyDescent="0.15"/>
    <row r="54" spans="5:5" x14ac:dyDescent="0.15"/>
    <row r="55" spans="5:5" x14ac:dyDescent="0.15"/>
    <row r="56" spans="5:5" x14ac:dyDescent="0.15"/>
  </sheetData>
  <sheetProtection algorithmName="SHA-512" hashValue="VGZ/mL1Ldq4MGMNc+7Qhsd4Ph0kob9WcV/tAUqjVDcwI7YiVuyxuUBRCAt/QgXL1tvxyW+J1mL/Gc5JRqaF91A==" saltValue="zxuOHMg0nb6WkBy1QXSaxw=="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CE22:CS23"/>
    <mergeCell ref="CT22:DA23"/>
    <mergeCell ref="DB22:DI23"/>
    <mergeCell ref="AY23:BM23"/>
    <mergeCell ref="BN23:BU23"/>
    <mergeCell ref="BV23:CC23"/>
    <mergeCell ref="AH22:AL23"/>
    <mergeCell ref="AM22:AR23"/>
    <mergeCell ref="AS22:AX23"/>
    <mergeCell ref="AY22:BM22"/>
    <mergeCell ref="BN22:BU22"/>
    <mergeCell ref="BV22:CC22"/>
    <mergeCell ref="Z26:AG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Q28:V28"/>
    <mergeCell ref="Z28:AG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15"/>
  <cols>
    <col min="1" max="95" width="1.625" style="226" customWidth="1"/>
    <col min="96" max="133" width="1.625" style="243"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799" t="s">
        <v>212</v>
      </c>
      <c r="DI1" s="800"/>
      <c r="DJ1" s="800"/>
      <c r="DK1" s="800"/>
      <c r="DL1" s="800"/>
      <c r="DM1" s="800"/>
      <c r="DN1" s="801"/>
      <c r="DO1" s="226"/>
      <c r="DP1" s="799" t="s">
        <v>213</v>
      </c>
      <c r="DQ1" s="800"/>
      <c r="DR1" s="800"/>
      <c r="DS1" s="800"/>
      <c r="DT1" s="800"/>
      <c r="DU1" s="800"/>
      <c r="DV1" s="800"/>
      <c r="DW1" s="800"/>
      <c r="DX1" s="800"/>
      <c r="DY1" s="800"/>
      <c r="DZ1" s="800"/>
      <c r="EA1" s="800"/>
      <c r="EB1" s="800"/>
      <c r="EC1" s="801"/>
      <c r="ED1" s="224"/>
      <c r="EE1" s="224"/>
      <c r="EF1" s="224"/>
      <c r="EG1" s="224"/>
      <c r="EH1" s="224"/>
      <c r="EI1" s="224"/>
      <c r="EJ1" s="224"/>
      <c r="EK1" s="224"/>
      <c r="EL1" s="224"/>
      <c r="EM1" s="224"/>
    </row>
    <row r="2" spans="2:143" ht="22.5" customHeight="1" x14ac:dyDescent="0.15">
      <c r="B2" s="227" t="s">
        <v>214</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741" t="s">
        <v>215</v>
      </c>
      <c r="C3" s="742"/>
      <c r="D3" s="742"/>
      <c r="E3" s="742"/>
      <c r="F3" s="742"/>
      <c r="G3" s="742"/>
      <c r="H3" s="742"/>
      <c r="I3" s="742"/>
      <c r="J3" s="742"/>
      <c r="K3" s="742"/>
      <c r="L3" s="742"/>
      <c r="M3" s="742"/>
      <c r="N3" s="742"/>
      <c r="O3" s="742"/>
      <c r="P3" s="742"/>
      <c r="Q3" s="742"/>
      <c r="R3" s="742"/>
      <c r="S3" s="742"/>
      <c r="T3" s="742"/>
      <c r="U3" s="742"/>
      <c r="V3" s="742"/>
      <c r="W3" s="742"/>
      <c r="X3" s="742"/>
      <c r="Y3" s="742"/>
      <c r="Z3" s="742"/>
      <c r="AA3" s="742"/>
      <c r="AB3" s="742"/>
      <c r="AC3" s="742"/>
      <c r="AD3" s="742"/>
      <c r="AE3" s="742"/>
      <c r="AF3" s="742"/>
      <c r="AG3" s="742"/>
      <c r="AH3" s="742"/>
      <c r="AI3" s="742"/>
      <c r="AJ3" s="742"/>
      <c r="AK3" s="742"/>
      <c r="AL3" s="742"/>
      <c r="AM3" s="742"/>
      <c r="AN3" s="742"/>
      <c r="AO3" s="742"/>
      <c r="AP3" s="741" t="s">
        <v>216</v>
      </c>
      <c r="AQ3" s="742"/>
      <c r="AR3" s="742"/>
      <c r="AS3" s="742"/>
      <c r="AT3" s="742"/>
      <c r="AU3" s="742"/>
      <c r="AV3" s="742"/>
      <c r="AW3" s="742"/>
      <c r="AX3" s="742"/>
      <c r="AY3" s="742"/>
      <c r="AZ3" s="742"/>
      <c r="BA3" s="742"/>
      <c r="BB3" s="742"/>
      <c r="BC3" s="742"/>
      <c r="BD3" s="742"/>
      <c r="BE3" s="742"/>
      <c r="BF3" s="742"/>
      <c r="BG3" s="742"/>
      <c r="BH3" s="742"/>
      <c r="BI3" s="742"/>
      <c r="BJ3" s="742"/>
      <c r="BK3" s="742"/>
      <c r="BL3" s="742"/>
      <c r="BM3" s="742"/>
      <c r="BN3" s="742"/>
      <c r="BO3" s="742"/>
      <c r="BP3" s="742"/>
      <c r="BQ3" s="742"/>
      <c r="BR3" s="742"/>
      <c r="BS3" s="742"/>
      <c r="BT3" s="742"/>
      <c r="BU3" s="742"/>
      <c r="BV3" s="742"/>
      <c r="BW3" s="742"/>
      <c r="BX3" s="742"/>
      <c r="BY3" s="742"/>
      <c r="BZ3" s="742"/>
      <c r="CA3" s="742"/>
      <c r="CB3" s="743"/>
      <c r="CD3" s="784" t="s">
        <v>217</v>
      </c>
      <c r="CE3" s="785"/>
      <c r="CF3" s="785"/>
      <c r="CG3" s="785"/>
      <c r="CH3" s="785"/>
      <c r="CI3" s="785"/>
      <c r="CJ3" s="785"/>
      <c r="CK3" s="785"/>
      <c r="CL3" s="785"/>
      <c r="CM3" s="785"/>
      <c r="CN3" s="785"/>
      <c r="CO3" s="785"/>
      <c r="CP3" s="785"/>
      <c r="CQ3" s="785"/>
      <c r="CR3" s="785"/>
      <c r="CS3" s="785"/>
      <c r="CT3" s="785"/>
      <c r="CU3" s="785"/>
      <c r="CV3" s="785"/>
      <c r="CW3" s="785"/>
      <c r="CX3" s="785"/>
      <c r="CY3" s="785"/>
      <c r="CZ3" s="785"/>
      <c r="DA3" s="785"/>
      <c r="DB3" s="785"/>
      <c r="DC3" s="785"/>
      <c r="DD3" s="785"/>
      <c r="DE3" s="785"/>
      <c r="DF3" s="785"/>
      <c r="DG3" s="785"/>
      <c r="DH3" s="785"/>
      <c r="DI3" s="785"/>
      <c r="DJ3" s="785"/>
      <c r="DK3" s="785"/>
      <c r="DL3" s="785"/>
      <c r="DM3" s="785"/>
      <c r="DN3" s="785"/>
      <c r="DO3" s="785"/>
      <c r="DP3" s="785"/>
      <c r="DQ3" s="785"/>
      <c r="DR3" s="785"/>
      <c r="DS3" s="785"/>
      <c r="DT3" s="785"/>
      <c r="DU3" s="785"/>
      <c r="DV3" s="785"/>
      <c r="DW3" s="785"/>
      <c r="DX3" s="785"/>
      <c r="DY3" s="785"/>
      <c r="DZ3" s="785"/>
      <c r="EA3" s="785"/>
      <c r="EB3" s="785"/>
      <c r="EC3" s="786"/>
    </row>
    <row r="4" spans="2:143" ht="11.25" customHeight="1" x14ac:dyDescent="0.15">
      <c r="B4" s="741" t="s">
        <v>1</v>
      </c>
      <c r="C4" s="742"/>
      <c r="D4" s="742"/>
      <c r="E4" s="742"/>
      <c r="F4" s="742"/>
      <c r="G4" s="742"/>
      <c r="H4" s="742"/>
      <c r="I4" s="742"/>
      <c r="J4" s="742"/>
      <c r="K4" s="742"/>
      <c r="L4" s="742"/>
      <c r="M4" s="742"/>
      <c r="N4" s="742"/>
      <c r="O4" s="742"/>
      <c r="P4" s="742"/>
      <c r="Q4" s="743"/>
      <c r="R4" s="741" t="s">
        <v>218</v>
      </c>
      <c r="S4" s="742"/>
      <c r="T4" s="742"/>
      <c r="U4" s="742"/>
      <c r="V4" s="742"/>
      <c r="W4" s="742"/>
      <c r="X4" s="742"/>
      <c r="Y4" s="743"/>
      <c r="Z4" s="741" t="s">
        <v>219</v>
      </c>
      <c r="AA4" s="742"/>
      <c r="AB4" s="742"/>
      <c r="AC4" s="743"/>
      <c r="AD4" s="741" t="s">
        <v>220</v>
      </c>
      <c r="AE4" s="742"/>
      <c r="AF4" s="742"/>
      <c r="AG4" s="742"/>
      <c r="AH4" s="742"/>
      <c r="AI4" s="742"/>
      <c r="AJ4" s="742"/>
      <c r="AK4" s="743"/>
      <c r="AL4" s="741" t="s">
        <v>219</v>
      </c>
      <c r="AM4" s="742"/>
      <c r="AN4" s="742"/>
      <c r="AO4" s="743"/>
      <c r="AP4" s="802" t="s">
        <v>221</v>
      </c>
      <c r="AQ4" s="802"/>
      <c r="AR4" s="802"/>
      <c r="AS4" s="802"/>
      <c r="AT4" s="802"/>
      <c r="AU4" s="802"/>
      <c r="AV4" s="802"/>
      <c r="AW4" s="802"/>
      <c r="AX4" s="802"/>
      <c r="AY4" s="802"/>
      <c r="AZ4" s="802"/>
      <c r="BA4" s="802"/>
      <c r="BB4" s="802"/>
      <c r="BC4" s="802"/>
      <c r="BD4" s="802"/>
      <c r="BE4" s="802"/>
      <c r="BF4" s="802"/>
      <c r="BG4" s="802" t="s">
        <v>222</v>
      </c>
      <c r="BH4" s="802"/>
      <c r="BI4" s="802"/>
      <c r="BJ4" s="802"/>
      <c r="BK4" s="802"/>
      <c r="BL4" s="802"/>
      <c r="BM4" s="802"/>
      <c r="BN4" s="802"/>
      <c r="BO4" s="802" t="s">
        <v>219</v>
      </c>
      <c r="BP4" s="802"/>
      <c r="BQ4" s="802"/>
      <c r="BR4" s="802"/>
      <c r="BS4" s="802" t="s">
        <v>223</v>
      </c>
      <c r="BT4" s="802"/>
      <c r="BU4" s="802"/>
      <c r="BV4" s="802"/>
      <c r="BW4" s="802"/>
      <c r="BX4" s="802"/>
      <c r="BY4" s="802"/>
      <c r="BZ4" s="802"/>
      <c r="CA4" s="802"/>
      <c r="CB4" s="802"/>
      <c r="CD4" s="784" t="s">
        <v>224</v>
      </c>
      <c r="CE4" s="785"/>
      <c r="CF4" s="785"/>
      <c r="CG4" s="785"/>
      <c r="CH4" s="785"/>
      <c r="CI4" s="785"/>
      <c r="CJ4" s="785"/>
      <c r="CK4" s="785"/>
      <c r="CL4" s="785"/>
      <c r="CM4" s="785"/>
      <c r="CN4" s="785"/>
      <c r="CO4" s="785"/>
      <c r="CP4" s="785"/>
      <c r="CQ4" s="785"/>
      <c r="CR4" s="785"/>
      <c r="CS4" s="785"/>
      <c r="CT4" s="785"/>
      <c r="CU4" s="785"/>
      <c r="CV4" s="785"/>
      <c r="CW4" s="785"/>
      <c r="CX4" s="785"/>
      <c r="CY4" s="785"/>
      <c r="CZ4" s="785"/>
      <c r="DA4" s="785"/>
      <c r="DB4" s="785"/>
      <c r="DC4" s="785"/>
      <c r="DD4" s="785"/>
      <c r="DE4" s="785"/>
      <c r="DF4" s="785"/>
      <c r="DG4" s="785"/>
      <c r="DH4" s="785"/>
      <c r="DI4" s="785"/>
      <c r="DJ4" s="785"/>
      <c r="DK4" s="785"/>
      <c r="DL4" s="785"/>
      <c r="DM4" s="785"/>
      <c r="DN4" s="785"/>
      <c r="DO4" s="785"/>
      <c r="DP4" s="785"/>
      <c r="DQ4" s="785"/>
      <c r="DR4" s="785"/>
      <c r="DS4" s="785"/>
      <c r="DT4" s="785"/>
      <c r="DU4" s="785"/>
      <c r="DV4" s="785"/>
      <c r="DW4" s="785"/>
      <c r="DX4" s="785"/>
      <c r="DY4" s="785"/>
      <c r="DZ4" s="785"/>
      <c r="EA4" s="785"/>
      <c r="EB4" s="785"/>
      <c r="EC4" s="786"/>
    </row>
    <row r="5" spans="2:143" s="230" customFormat="1" ht="11.25" customHeight="1" x14ac:dyDescent="0.15">
      <c r="B5" s="750" t="s">
        <v>225</v>
      </c>
      <c r="C5" s="751"/>
      <c r="D5" s="751"/>
      <c r="E5" s="751"/>
      <c r="F5" s="751"/>
      <c r="G5" s="751"/>
      <c r="H5" s="751"/>
      <c r="I5" s="751"/>
      <c r="J5" s="751"/>
      <c r="K5" s="751"/>
      <c r="L5" s="751"/>
      <c r="M5" s="751"/>
      <c r="N5" s="751"/>
      <c r="O5" s="751"/>
      <c r="P5" s="751"/>
      <c r="Q5" s="752"/>
      <c r="R5" s="735">
        <v>1756981</v>
      </c>
      <c r="S5" s="736"/>
      <c r="T5" s="736"/>
      <c r="U5" s="736"/>
      <c r="V5" s="736"/>
      <c r="W5" s="736"/>
      <c r="X5" s="736"/>
      <c r="Y5" s="779"/>
      <c r="Z5" s="797">
        <v>11.6</v>
      </c>
      <c r="AA5" s="797"/>
      <c r="AB5" s="797"/>
      <c r="AC5" s="797"/>
      <c r="AD5" s="798">
        <v>1756981</v>
      </c>
      <c r="AE5" s="798"/>
      <c r="AF5" s="798"/>
      <c r="AG5" s="798"/>
      <c r="AH5" s="798"/>
      <c r="AI5" s="798"/>
      <c r="AJ5" s="798"/>
      <c r="AK5" s="798"/>
      <c r="AL5" s="780">
        <v>31.3</v>
      </c>
      <c r="AM5" s="755"/>
      <c r="AN5" s="755"/>
      <c r="AO5" s="781"/>
      <c r="AP5" s="750" t="s">
        <v>226</v>
      </c>
      <c r="AQ5" s="751"/>
      <c r="AR5" s="751"/>
      <c r="AS5" s="751"/>
      <c r="AT5" s="751"/>
      <c r="AU5" s="751"/>
      <c r="AV5" s="751"/>
      <c r="AW5" s="751"/>
      <c r="AX5" s="751"/>
      <c r="AY5" s="751"/>
      <c r="AZ5" s="751"/>
      <c r="BA5" s="751"/>
      <c r="BB5" s="751"/>
      <c r="BC5" s="751"/>
      <c r="BD5" s="751"/>
      <c r="BE5" s="751"/>
      <c r="BF5" s="752"/>
      <c r="BG5" s="680">
        <v>1756835</v>
      </c>
      <c r="BH5" s="681"/>
      <c r="BI5" s="681"/>
      <c r="BJ5" s="681"/>
      <c r="BK5" s="681"/>
      <c r="BL5" s="681"/>
      <c r="BM5" s="681"/>
      <c r="BN5" s="682"/>
      <c r="BO5" s="713">
        <v>100</v>
      </c>
      <c r="BP5" s="713"/>
      <c r="BQ5" s="713"/>
      <c r="BR5" s="713"/>
      <c r="BS5" s="714" t="s">
        <v>227</v>
      </c>
      <c r="BT5" s="714"/>
      <c r="BU5" s="714"/>
      <c r="BV5" s="714"/>
      <c r="BW5" s="714"/>
      <c r="BX5" s="714"/>
      <c r="BY5" s="714"/>
      <c r="BZ5" s="714"/>
      <c r="CA5" s="714"/>
      <c r="CB5" s="768"/>
      <c r="CD5" s="784" t="s">
        <v>221</v>
      </c>
      <c r="CE5" s="785"/>
      <c r="CF5" s="785"/>
      <c r="CG5" s="785"/>
      <c r="CH5" s="785"/>
      <c r="CI5" s="785"/>
      <c r="CJ5" s="785"/>
      <c r="CK5" s="785"/>
      <c r="CL5" s="785"/>
      <c r="CM5" s="785"/>
      <c r="CN5" s="785"/>
      <c r="CO5" s="785"/>
      <c r="CP5" s="785"/>
      <c r="CQ5" s="786"/>
      <c r="CR5" s="784" t="s">
        <v>228</v>
      </c>
      <c r="CS5" s="785"/>
      <c r="CT5" s="785"/>
      <c r="CU5" s="785"/>
      <c r="CV5" s="785"/>
      <c r="CW5" s="785"/>
      <c r="CX5" s="785"/>
      <c r="CY5" s="786"/>
      <c r="CZ5" s="784" t="s">
        <v>219</v>
      </c>
      <c r="DA5" s="785"/>
      <c r="DB5" s="785"/>
      <c r="DC5" s="786"/>
      <c r="DD5" s="784" t="s">
        <v>229</v>
      </c>
      <c r="DE5" s="785"/>
      <c r="DF5" s="785"/>
      <c r="DG5" s="785"/>
      <c r="DH5" s="785"/>
      <c r="DI5" s="785"/>
      <c r="DJ5" s="785"/>
      <c r="DK5" s="785"/>
      <c r="DL5" s="785"/>
      <c r="DM5" s="785"/>
      <c r="DN5" s="785"/>
      <c r="DO5" s="785"/>
      <c r="DP5" s="786"/>
      <c r="DQ5" s="784" t="s">
        <v>230</v>
      </c>
      <c r="DR5" s="785"/>
      <c r="DS5" s="785"/>
      <c r="DT5" s="785"/>
      <c r="DU5" s="785"/>
      <c r="DV5" s="785"/>
      <c r="DW5" s="785"/>
      <c r="DX5" s="785"/>
      <c r="DY5" s="785"/>
      <c r="DZ5" s="785"/>
      <c r="EA5" s="785"/>
      <c r="EB5" s="785"/>
      <c r="EC5" s="786"/>
    </row>
    <row r="6" spans="2:143" ht="11.25" customHeight="1" x14ac:dyDescent="0.15">
      <c r="B6" s="677" t="s">
        <v>231</v>
      </c>
      <c r="C6" s="678"/>
      <c r="D6" s="678"/>
      <c r="E6" s="678"/>
      <c r="F6" s="678"/>
      <c r="G6" s="678"/>
      <c r="H6" s="678"/>
      <c r="I6" s="678"/>
      <c r="J6" s="678"/>
      <c r="K6" s="678"/>
      <c r="L6" s="678"/>
      <c r="M6" s="678"/>
      <c r="N6" s="678"/>
      <c r="O6" s="678"/>
      <c r="P6" s="678"/>
      <c r="Q6" s="679"/>
      <c r="R6" s="680">
        <v>96632</v>
      </c>
      <c r="S6" s="681"/>
      <c r="T6" s="681"/>
      <c r="U6" s="681"/>
      <c r="V6" s="681"/>
      <c r="W6" s="681"/>
      <c r="X6" s="681"/>
      <c r="Y6" s="682"/>
      <c r="Z6" s="713">
        <v>0.6</v>
      </c>
      <c r="AA6" s="713"/>
      <c r="AB6" s="713"/>
      <c r="AC6" s="713"/>
      <c r="AD6" s="714">
        <v>96632</v>
      </c>
      <c r="AE6" s="714"/>
      <c r="AF6" s="714"/>
      <c r="AG6" s="714"/>
      <c r="AH6" s="714"/>
      <c r="AI6" s="714"/>
      <c r="AJ6" s="714"/>
      <c r="AK6" s="714"/>
      <c r="AL6" s="683">
        <v>1.7</v>
      </c>
      <c r="AM6" s="684"/>
      <c r="AN6" s="684"/>
      <c r="AO6" s="715"/>
      <c r="AP6" s="677" t="s">
        <v>232</v>
      </c>
      <c r="AQ6" s="678"/>
      <c r="AR6" s="678"/>
      <c r="AS6" s="678"/>
      <c r="AT6" s="678"/>
      <c r="AU6" s="678"/>
      <c r="AV6" s="678"/>
      <c r="AW6" s="678"/>
      <c r="AX6" s="678"/>
      <c r="AY6" s="678"/>
      <c r="AZ6" s="678"/>
      <c r="BA6" s="678"/>
      <c r="BB6" s="678"/>
      <c r="BC6" s="678"/>
      <c r="BD6" s="678"/>
      <c r="BE6" s="678"/>
      <c r="BF6" s="679"/>
      <c r="BG6" s="680">
        <v>1756835</v>
      </c>
      <c r="BH6" s="681"/>
      <c r="BI6" s="681"/>
      <c r="BJ6" s="681"/>
      <c r="BK6" s="681"/>
      <c r="BL6" s="681"/>
      <c r="BM6" s="681"/>
      <c r="BN6" s="682"/>
      <c r="BO6" s="713">
        <v>100</v>
      </c>
      <c r="BP6" s="713"/>
      <c r="BQ6" s="713"/>
      <c r="BR6" s="713"/>
      <c r="BS6" s="714" t="s">
        <v>227</v>
      </c>
      <c r="BT6" s="714"/>
      <c r="BU6" s="714"/>
      <c r="BV6" s="714"/>
      <c r="BW6" s="714"/>
      <c r="BX6" s="714"/>
      <c r="BY6" s="714"/>
      <c r="BZ6" s="714"/>
      <c r="CA6" s="714"/>
      <c r="CB6" s="768"/>
      <c r="CD6" s="738" t="s">
        <v>233</v>
      </c>
      <c r="CE6" s="739"/>
      <c r="CF6" s="739"/>
      <c r="CG6" s="739"/>
      <c r="CH6" s="739"/>
      <c r="CI6" s="739"/>
      <c r="CJ6" s="739"/>
      <c r="CK6" s="739"/>
      <c r="CL6" s="739"/>
      <c r="CM6" s="739"/>
      <c r="CN6" s="739"/>
      <c r="CO6" s="739"/>
      <c r="CP6" s="739"/>
      <c r="CQ6" s="740"/>
      <c r="CR6" s="680">
        <v>115333</v>
      </c>
      <c r="CS6" s="681"/>
      <c r="CT6" s="681"/>
      <c r="CU6" s="681"/>
      <c r="CV6" s="681"/>
      <c r="CW6" s="681"/>
      <c r="CX6" s="681"/>
      <c r="CY6" s="682"/>
      <c r="CZ6" s="780">
        <v>0.8</v>
      </c>
      <c r="DA6" s="755"/>
      <c r="DB6" s="755"/>
      <c r="DC6" s="783"/>
      <c r="DD6" s="686" t="s">
        <v>139</v>
      </c>
      <c r="DE6" s="681"/>
      <c r="DF6" s="681"/>
      <c r="DG6" s="681"/>
      <c r="DH6" s="681"/>
      <c r="DI6" s="681"/>
      <c r="DJ6" s="681"/>
      <c r="DK6" s="681"/>
      <c r="DL6" s="681"/>
      <c r="DM6" s="681"/>
      <c r="DN6" s="681"/>
      <c r="DO6" s="681"/>
      <c r="DP6" s="682"/>
      <c r="DQ6" s="686">
        <v>114800</v>
      </c>
      <c r="DR6" s="681"/>
      <c r="DS6" s="681"/>
      <c r="DT6" s="681"/>
      <c r="DU6" s="681"/>
      <c r="DV6" s="681"/>
      <c r="DW6" s="681"/>
      <c r="DX6" s="681"/>
      <c r="DY6" s="681"/>
      <c r="DZ6" s="681"/>
      <c r="EA6" s="681"/>
      <c r="EB6" s="681"/>
      <c r="EC6" s="726"/>
    </row>
    <row r="7" spans="2:143" ht="11.25" customHeight="1" x14ac:dyDescent="0.15">
      <c r="B7" s="677" t="s">
        <v>234</v>
      </c>
      <c r="C7" s="678"/>
      <c r="D7" s="678"/>
      <c r="E7" s="678"/>
      <c r="F7" s="678"/>
      <c r="G7" s="678"/>
      <c r="H7" s="678"/>
      <c r="I7" s="678"/>
      <c r="J7" s="678"/>
      <c r="K7" s="678"/>
      <c r="L7" s="678"/>
      <c r="M7" s="678"/>
      <c r="N7" s="678"/>
      <c r="O7" s="678"/>
      <c r="P7" s="678"/>
      <c r="Q7" s="679"/>
      <c r="R7" s="680">
        <v>1680</v>
      </c>
      <c r="S7" s="681"/>
      <c r="T7" s="681"/>
      <c r="U7" s="681"/>
      <c r="V7" s="681"/>
      <c r="W7" s="681"/>
      <c r="X7" s="681"/>
      <c r="Y7" s="682"/>
      <c r="Z7" s="713">
        <v>0</v>
      </c>
      <c r="AA7" s="713"/>
      <c r="AB7" s="713"/>
      <c r="AC7" s="713"/>
      <c r="AD7" s="714">
        <v>1680</v>
      </c>
      <c r="AE7" s="714"/>
      <c r="AF7" s="714"/>
      <c r="AG7" s="714"/>
      <c r="AH7" s="714"/>
      <c r="AI7" s="714"/>
      <c r="AJ7" s="714"/>
      <c r="AK7" s="714"/>
      <c r="AL7" s="683">
        <v>0</v>
      </c>
      <c r="AM7" s="684"/>
      <c r="AN7" s="684"/>
      <c r="AO7" s="715"/>
      <c r="AP7" s="677" t="s">
        <v>235</v>
      </c>
      <c r="AQ7" s="678"/>
      <c r="AR7" s="678"/>
      <c r="AS7" s="678"/>
      <c r="AT7" s="678"/>
      <c r="AU7" s="678"/>
      <c r="AV7" s="678"/>
      <c r="AW7" s="678"/>
      <c r="AX7" s="678"/>
      <c r="AY7" s="678"/>
      <c r="AZ7" s="678"/>
      <c r="BA7" s="678"/>
      <c r="BB7" s="678"/>
      <c r="BC7" s="678"/>
      <c r="BD7" s="678"/>
      <c r="BE7" s="678"/>
      <c r="BF7" s="679"/>
      <c r="BG7" s="680">
        <v>740163</v>
      </c>
      <c r="BH7" s="681"/>
      <c r="BI7" s="681"/>
      <c r="BJ7" s="681"/>
      <c r="BK7" s="681"/>
      <c r="BL7" s="681"/>
      <c r="BM7" s="681"/>
      <c r="BN7" s="682"/>
      <c r="BO7" s="713">
        <v>42.1</v>
      </c>
      <c r="BP7" s="713"/>
      <c r="BQ7" s="713"/>
      <c r="BR7" s="713"/>
      <c r="BS7" s="714" t="s">
        <v>236</v>
      </c>
      <c r="BT7" s="714"/>
      <c r="BU7" s="714"/>
      <c r="BV7" s="714"/>
      <c r="BW7" s="714"/>
      <c r="BX7" s="714"/>
      <c r="BY7" s="714"/>
      <c r="BZ7" s="714"/>
      <c r="CA7" s="714"/>
      <c r="CB7" s="768"/>
      <c r="CD7" s="727" t="s">
        <v>237</v>
      </c>
      <c r="CE7" s="724"/>
      <c r="CF7" s="724"/>
      <c r="CG7" s="724"/>
      <c r="CH7" s="724"/>
      <c r="CI7" s="724"/>
      <c r="CJ7" s="724"/>
      <c r="CK7" s="724"/>
      <c r="CL7" s="724"/>
      <c r="CM7" s="724"/>
      <c r="CN7" s="724"/>
      <c r="CO7" s="724"/>
      <c r="CP7" s="724"/>
      <c r="CQ7" s="725"/>
      <c r="CR7" s="680">
        <v>5206501</v>
      </c>
      <c r="CS7" s="681"/>
      <c r="CT7" s="681"/>
      <c r="CU7" s="681"/>
      <c r="CV7" s="681"/>
      <c r="CW7" s="681"/>
      <c r="CX7" s="681"/>
      <c r="CY7" s="682"/>
      <c r="CZ7" s="713">
        <v>35.4</v>
      </c>
      <c r="DA7" s="713"/>
      <c r="DB7" s="713"/>
      <c r="DC7" s="713"/>
      <c r="DD7" s="686">
        <v>29043</v>
      </c>
      <c r="DE7" s="681"/>
      <c r="DF7" s="681"/>
      <c r="DG7" s="681"/>
      <c r="DH7" s="681"/>
      <c r="DI7" s="681"/>
      <c r="DJ7" s="681"/>
      <c r="DK7" s="681"/>
      <c r="DL7" s="681"/>
      <c r="DM7" s="681"/>
      <c r="DN7" s="681"/>
      <c r="DO7" s="681"/>
      <c r="DP7" s="682"/>
      <c r="DQ7" s="686">
        <v>1080977</v>
      </c>
      <c r="DR7" s="681"/>
      <c r="DS7" s="681"/>
      <c r="DT7" s="681"/>
      <c r="DU7" s="681"/>
      <c r="DV7" s="681"/>
      <c r="DW7" s="681"/>
      <c r="DX7" s="681"/>
      <c r="DY7" s="681"/>
      <c r="DZ7" s="681"/>
      <c r="EA7" s="681"/>
      <c r="EB7" s="681"/>
      <c r="EC7" s="726"/>
    </row>
    <row r="8" spans="2:143" ht="11.25" customHeight="1" x14ac:dyDescent="0.15">
      <c r="B8" s="677" t="s">
        <v>238</v>
      </c>
      <c r="C8" s="678"/>
      <c r="D8" s="678"/>
      <c r="E8" s="678"/>
      <c r="F8" s="678"/>
      <c r="G8" s="678"/>
      <c r="H8" s="678"/>
      <c r="I8" s="678"/>
      <c r="J8" s="678"/>
      <c r="K8" s="678"/>
      <c r="L8" s="678"/>
      <c r="M8" s="678"/>
      <c r="N8" s="678"/>
      <c r="O8" s="678"/>
      <c r="P8" s="678"/>
      <c r="Q8" s="679"/>
      <c r="R8" s="680">
        <v>4330</v>
      </c>
      <c r="S8" s="681"/>
      <c r="T8" s="681"/>
      <c r="U8" s="681"/>
      <c r="V8" s="681"/>
      <c r="W8" s="681"/>
      <c r="X8" s="681"/>
      <c r="Y8" s="682"/>
      <c r="Z8" s="713">
        <v>0</v>
      </c>
      <c r="AA8" s="713"/>
      <c r="AB8" s="713"/>
      <c r="AC8" s="713"/>
      <c r="AD8" s="714">
        <v>4330</v>
      </c>
      <c r="AE8" s="714"/>
      <c r="AF8" s="714"/>
      <c r="AG8" s="714"/>
      <c r="AH8" s="714"/>
      <c r="AI8" s="714"/>
      <c r="AJ8" s="714"/>
      <c r="AK8" s="714"/>
      <c r="AL8" s="683">
        <v>0.1</v>
      </c>
      <c r="AM8" s="684"/>
      <c r="AN8" s="684"/>
      <c r="AO8" s="715"/>
      <c r="AP8" s="677" t="s">
        <v>239</v>
      </c>
      <c r="AQ8" s="678"/>
      <c r="AR8" s="678"/>
      <c r="AS8" s="678"/>
      <c r="AT8" s="678"/>
      <c r="AU8" s="678"/>
      <c r="AV8" s="678"/>
      <c r="AW8" s="678"/>
      <c r="AX8" s="678"/>
      <c r="AY8" s="678"/>
      <c r="AZ8" s="678"/>
      <c r="BA8" s="678"/>
      <c r="BB8" s="678"/>
      <c r="BC8" s="678"/>
      <c r="BD8" s="678"/>
      <c r="BE8" s="678"/>
      <c r="BF8" s="679"/>
      <c r="BG8" s="680">
        <v>33815</v>
      </c>
      <c r="BH8" s="681"/>
      <c r="BI8" s="681"/>
      <c r="BJ8" s="681"/>
      <c r="BK8" s="681"/>
      <c r="BL8" s="681"/>
      <c r="BM8" s="681"/>
      <c r="BN8" s="682"/>
      <c r="BO8" s="713">
        <v>1.9</v>
      </c>
      <c r="BP8" s="713"/>
      <c r="BQ8" s="713"/>
      <c r="BR8" s="713"/>
      <c r="BS8" s="686" t="s">
        <v>139</v>
      </c>
      <c r="BT8" s="681"/>
      <c r="BU8" s="681"/>
      <c r="BV8" s="681"/>
      <c r="BW8" s="681"/>
      <c r="BX8" s="681"/>
      <c r="BY8" s="681"/>
      <c r="BZ8" s="681"/>
      <c r="CA8" s="681"/>
      <c r="CB8" s="726"/>
      <c r="CD8" s="727" t="s">
        <v>240</v>
      </c>
      <c r="CE8" s="724"/>
      <c r="CF8" s="724"/>
      <c r="CG8" s="724"/>
      <c r="CH8" s="724"/>
      <c r="CI8" s="724"/>
      <c r="CJ8" s="724"/>
      <c r="CK8" s="724"/>
      <c r="CL8" s="724"/>
      <c r="CM8" s="724"/>
      <c r="CN8" s="724"/>
      <c r="CO8" s="724"/>
      <c r="CP8" s="724"/>
      <c r="CQ8" s="725"/>
      <c r="CR8" s="680">
        <v>3290684</v>
      </c>
      <c r="CS8" s="681"/>
      <c r="CT8" s="681"/>
      <c r="CU8" s="681"/>
      <c r="CV8" s="681"/>
      <c r="CW8" s="681"/>
      <c r="CX8" s="681"/>
      <c r="CY8" s="682"/>
      <c r="CZ8" s="713">
        <v>22.4</v>
      </c>
      <c r="DA8" s="713"/>
      <c r="DB8" s="713"/>
      <c r="DC8" s="713"/>
      <c r="DD8" s="686">
        <v>43902</v>
      </c>
      <c r="DE8" s="681"/>
      <c r="DF8" s="681"/>
      <c r="DG8" s="681"/>
      <c r="DH8" s="681"/>
      <c r="DI8" s="681"/>
      <c r="DJ8" s="681"/>
      <c r="DK8" s="681"/>
      <c r="DL8" s="681"/>
      <c r="DM8" s="681"/>
      <c r="DN8" s="681"/>
      <c r="DO8" s="681"/>
      <c r="DP8" s="682"/>
      <c r="DQ8" s="686">
        <v>1604210</v>
      </c>
      <c r="DR8" s="681"/>
      <c r="DS8" s="681"/>
      <c r="DT8" s="681"/>
      <c r="DU8" s="681"/>
      <c r="DV8" s="681"/>
      <c r="DW8" s="681"/>
      <c r="DX8" s="681"/>
      <c r="DY8" s="681"/>
      <c r="DZ8" s="681"/>
      <c r="EA8" s="681"/>
      <c r="EB8" s="681"/>
      <c r="EC8" s="726"/>
    </row>
    <row r="9" spans="2:143" ht="11.25" customHeight="1" x14ac:dyDescent="0.15">
      <c r="B9" s="677" t="s">
        <v>241</v>
      </c>
      <c r="C9" s="678"/>
      <c r="D9" s="678"/>
      <c r="E9" s="678"/>
      <c r="F9" s="678"/>
      <c r="G9" s="678"/>
      <c r="H9" s="678"/>
      <c r="I9" s="678"/>
      <c r="J9" s="678"/>
      <c r="K9" s="678"/>
      <c r="L9" s="678"/>
      <c r="M9" s="678"/>
      <c r="N9" s="678"/>
      <c r="O9" s="678"/>
      <c r="P9" s="678"/>
      <c r="Q9" s="679"/>
      <c r="R9" s="680">
        <v>4930</v>
      </c>
      <c r="S9" s="681"/>
      <c r="T9" s="681"/>
      <c r="U9" s="681"/>
      <c r="V9" s="681"/>
      <c r="W9" s="681"/>
      <c r="X9" s="681"/>
      <c r="Y9" s="682"/>
      <c r="Z9" s="713">
        <v>0</v>
      </c>
      <c r="AA9" s="713"/>
      <c r="AB9" s="713"/>
      <c r="AC9" s="713"/>
      <c r="AD9" s="714">
        <v>4930</v>
      </c>
      <c r="AE9" s="714"/>
      <c r="AF9" s="714"/>
      <c r="AG9" s="714"/>
      <c r="AH9" s="714"/>
      <c r="AI9" s="714"/>
      <c r="AJ9" s="714"/>
      <c r="AK9" s="714"/>
      <c r="AL9" s="683">
        <v>0.1</v>
      </c>
      <c r="AM9" s="684"/>
      <c r="AN9" s="684"/>
      <c r="AO9" s="715"/>
      <c r="AP9" s="677" t="s">
        <v>242</v>
      </c>
      <c r="AQ9" s="678"/>
      <c r="AR9" s="678"/>
      <c r="AS9" s="678"/>
      <c r="AT9" s="678"/>
      <c r="AU9" s="678"/>
      <c r="AV9" s="678"/>
      <c r="AW9" s="678"/>
      <c r="AX9" s="678"/>
      <c r="AY9" s="678"/>
      <c r="AZ9" s="678"/>
      <c r="BA9" s="678"/>
      <c r="BB9" s="678"/>
      <c r="BC9" s="678"/>
      <c r="BD9" s="678"/>
      <c r="BE9" s="678"/>
      <c r="BF9" s="679"/>
      <c r="BG9" s="680">
        <v>638517</v>
      </c>
      <c r="BH9" s="681"/>
      <c r="BI9" s="681"/>
      <c r="BJ9" s="681"/>
      <c r="BK9" s="681"/>
      <c r="BL9" s="681"/>
      <c r="BM9" s="681"/>
      <c r="BN9" s="682"/>
      <c r="BO9" s="713">
        <v>36.299999999999997</v>
      </c>
      <c r="BP9" s="713"/>
      <c r="BQ9" s="713"/>
      <c r="BR9" s="713"/>
      <c r="BS9" s="686" t="s">
        <v>227</v>
      </c>
      <c r="BT9" s="681"/>
      <c r="BU9" s="681"/>
      <c r="BV9" s="681"/>
      <c r="BW9" s="681"/>
      <c r="BX9" s="681"/>
      <c r="BY9" s="681"/>
      <c r="BZ9" s="681"/>
      <c r="CA9" s="681"/>
      <c r="CB9" s="726"/>
      <c r="CD9" s="727" t="s">
        <v>243</v>
      </c>
      <c r="CE9" s="724"/>
      <c r="CF9" s="724"/>
      <c r="CG9" s="724"/>
      <c r="CH9" s="724"/>
      <c r="CI9" s="724"/>
      <c r="CJ9" s="724"/>
      <c r="CK9" s="724"/>
      <c r="CL9" s="724"/>
      <c r="CM9" s="724"/>
      <c r="CN9" s="724"/>
      <c r="CO9" s="724"/>
      <c r="CP9" s="724"/>
      <c r="CQ9" s="725"/>
      <c r="CR9" s="680">
        <v>1004974</v>
      </c>
      <c r="CS9" s="681"/>
      <c r="CT9" s="681"/>
      <c r="CU9" s="681"/>
      <c r="CV9" s="681"/>
      <c r="CW9" s="681"/>
      <c r="CX9" s="681"/>
      <c r="CY9" s="682"/>
      <c r="CZ9" s="713">
        <v>6.8</v>
      </c>
      <c r="DA9" s="713"/>
      <c r="DB9" s="713"/>
      <c r="DC9" s="713"/>
      <c r="DD9" s="686">
        <v>49004</v>
      </c>
      <c r="DE9" s="681"/>
      <c r="DF9" s="681"/>
      <c r="DG9" s="681"/>
      <c r="DH9" s="681"/>
      <c r="DI9" s="681"/>
      <c r="DJ9" s="681"/>
      <c r="DK9" s="681"/>
      <c r="DL9" s="681"/>
      <c r="DM9" s="681"/>
      <c r="DN9" s="681"/>
      <c r="DO9" s="681"/>
      <c r="DP9" s="682"/>
      <c r="DQ9" s="686">
        <v>807912</v>
      </c>
      <c r="DR9" s="681"/>
      <c r="DS9" s="681"/>
      <c r="DT9" s="681"/>
      <c r="DU9" s="681"/>
      <c r="DV9" s="681"/>
      <c r="DW9" s="681"/>
      <c r="DX9" s="681"/>
      <c r="DY9" s="681"/>
      <c r="DZ9" s="681"/>
      <c r="EA9" s="681"/>
      <c r="EB9" s="681"/>
      <c r="EC9" s="726"/>
    </row>
    <row r="10" spans="2:143" ht="11.25" customHeight="1" x14ac:dyDescent="0.15">
      <c r="B10" s="677" t="s">
        <v>244</v>
      </c>
      <c r="C10" s="678"/>
      <c r="D10" s="678"/>
      <c r="E10" s="678"/>
      <c r="F10" s="678"/>
      <c r="G10" s="678"/>
      <c r="H10" s="678"/>
      <c r="I10" s="678"/>
      <c r="J10" s="678"/>
      <c r="K10" s="678"/>
      <c r="L10" s="678"/>
      <c r="M10" s="678"/>
      <c r="N10" s="678"/>
      <c r="O10" s="678"/>
      <c r="P10" s="678"/>
      <c r="Q10" s="679"/>
      <c r="R10" s="680" t="s">
        <v>236</v>
      </c>
      <c r="S10" s="681"/>
      <c r="T10" s="681"/>
      <c r="U10" s="681"/>
      <c r="V10" s="681"/>
      <c r="W10" s="681"/>
      <c r="X10" s="681"/>
      <c r="Y10" s="682"/>
      <c r="Z10" s="713" t="s">
        <v>227</v>
      </c>
      <c r="AA10" s="713"/>
      <c r="AB10" s="713"/>
      <c r="AC10" s="713"/>
      <c r="AD10" s="714" t="s">
        <v>139</v>
      </c>
      <c r="AE10" s="714"/>
      <c r="AF10" s="714"/>
      <c r="AG10" s="714"/>
      <c r="AH10" s="714"/>
      <c r="AI10" s="714"/>
      <c r="AJ10" s="714"/>
      <c r="AK10" s="714"/>
      <c r="AL10" s="683" t="s">
        <v>139</v>
      </c>
      <c r="AM10" s="684"/>
      <c r="AN10" s="684"/>
      <c r="AO10" s="715"/>
      <c r="AP10" s="677" t="s">
        <v>245</v>
      </c>
      <c r="AQ10" s="678"/>
      <c r="AR10" s="678"/>
      <c r="AS10" s="678"/>
      <c r="AT10" s="678"/>
      <c r="AU10" s="678"/>
      <c r="AV10" s="678"/>
      <c r="AW10" s="678"/>
      <c r="AX10" s="678"/>
      <c r="AY10" s="678"/>
      <c r="AZ10" s="678"/>
      <c r="BA10" s="678"/>
      <c r="BB10" s="678"/>
      <c r="BC10" s="678"/>
      <c r="BD10" s="678"/>
      <c r="BE10" s="678"/>
      <c r="BF10" s="679"/>
      <c r="BG10" s="680">
        <v>46890</v>
      </c>
      <c r="BH10" s="681"/>
      <c r="BI10" s="681"/>
      <c r="BJ10" s="681"/>
      <c r="BK10" s="681"/>
      <c r="BL10" s="681"/>
      <c r="BM10" s="681"/>
      <c r="BN10" s="682"/>
      <c r="BO10" s="713">
        <v>2.7</v>
      </c>
      <c r="BP10" s="713"/>
      <c r="BQ10" s="713"/>
      <c r="BR10" s="713"/>
      <c r="BS10" s="686" t="s">
        <v>139</v>
      </c>
      <c r="BT10" s="681"/>
      <c r="BU10" s="681"/>
      <c r="BV10" s="681"/>
      <c r="BW10" s="681"/>
      <c r="BX10" s="681"/>
      <c r="BY10" s="681"/>
      <c r="BZ10" s="681"/>
      <c r="CA10" s="681"/>
      <c r="CB10" s="726"/>
      <c r="CD10" s="727" t="s">
        <v>246</v>
      </c>
      <c r="CE10" s="724"/>
      <c r="CF10" s="724"/>
      <c r="CG10" s="724"/>
      <c r="CH10" s="724"/>
      <c r="CI10" s="724"/>
      <c r="CJ10" s="724"/>
      <c r="CK10" s="724"/>
      <c r="CL10" s="724"/>
      <c r="CM10" s="724"/>
      <c r="CN10" s="724"/>
      <c r="CO10" s="724"/>
      <c r="CP10" s="724"/>
      <c r="CQ10" s="725"/>
      <c r="CR10" s="680">
        <v>11186</v>
      </c>
      <c r="CS10" s="681"/>
      <c r="CT10" s="681"/>
      <c r="CU10" s="681"/>
      <c r="CV10" s="681"/>
      <c r="CW10" s="681"/>
      <c r="CX10" s="681"/>
      <c r="CY10" s="682"/>
      <c r="CZ10" s="713">
        <v>0.1</v>
      </c>
      <c r="DA10" s="713"/>
      <c r="DB10" s="713"/>
      <c r="DC10" s="713"/>
      <c r="DD10" s="686" t="s">
        <v>139</v>
      </c>
      <c r="DE10" s="681"/>
      <c r="DF10" s="681"/>
      <c r="DG10" s="681"/>
      <c r="DH10" s="681"/>
      <c r="DI10" s="681"/>
      <c r="DJ10" s="681"/>
      <c r="DK10" s="681"/>
      <c r="DL10" s="681"/>
      <c r="DM10" s="681"/>
      <c r="DN10" s="681"/>
      <c r="DO10" s="681"/>
      <c r="DP10" s="682"/>
      <c r="DQ10" s="686">
        <v>6311</v>
      </c>
      <c r="DR10" s="681"/>
      <c r="DS10" s="681"/>
      <c r="DT10" s="681"/>
      <c r="DU10" s="681"/>
      <c r="DV10" s="681"/>
      <c r="DW10" s="681"/>
      <c r="DX10" s="681"/>
      <c r="DY10" s="681"/>
      <c r="DZ10" s="681"/>
      <c r="EA10" s="681"/>
      <c r="EB10" s="681"/>
      <c r="EC10" s="726"/>
    </row>
    <row r="11" spans="2:143" ht="11.25" customHeight="1" x14ac:dyDescent="0.15">
      <c r="B11" s="677" t="s">
        <v>247</v>
      </c>
      <c r="C11" s="678"/>
      <c r="D11" s="678"/>
      <c r="E11" s="678"/>
      <c r="F11" s="678"/>
      <c r="G11" s="678"/>
      <c r="H11" s="678"/>
      <c r="I11" s="678"/>
      <c r="J11" s="678"/>
      <c r="K11" s="678"/>
      <c r="L11" s="678"/>
      <c r="M11" s="678"/>
      <c r="N11" s="678"/>
      <c r="O11" s="678"/>
      <c r="P11" s="678"/>
      <c r="Q11" s="679"/>
      <c r="R11" s="680">
        <v>429070</v>
      </c>
      <c r="S11" s="681"/>
      <c r="T11" s="681"/>
      <c r="U11" s="681"/>
      <c r="V11" s="681"/>
      <c r="W11" s="681"/>
      <c r="X11" s="681"/>
      <c r="Y11" s="682"/>
      <c r="Z11" s="683">
        <v>2.8</v>
      </c>
      <c r="AA11" s="684"/>
      <c r="AB11" s="684"/>
      <c r="AC11" s="685"/>
      <c r="AD11" s="686">
        <v>429070</v>
      </c>
      <c r="AE11" s="681"/>
      <c r="AF11" s="681"/>
      <c r="AG11" s="681"/>
      <c r="AH11" s="681"/>
      <c r="AI11" s="681"/>
      <c r="AJ11" s="681"/>
      <c r="AK11" s="682"/>
      <c r="AL11" s="683">
        <v>7.6</v>
      </c>
      <c r="AM11" s="684"/>
      <c r="AN11" s="684"/>
      <c r="AO11" s="715"/>
      <c r="AP11" s="677" t="s">
        <v>248</v>
      </c>
      <c r="AQ11" s="678"/>
      <c r="AR11" s="678"/>
      <c r="AS11" s="678"/>
      <c r="AT11" s="678"/>
      <c r="AU11" s="678"/>
      <c r="AV11" s="678"/>
      <c r="AW11" s="678"/>
      <c r="AX11" s="678"/>
      <c r="AY11" s="678"/>
      <c r="AZ11" s="678"/>
      <c r="BA11" s="678"/>
      <c r="BB11" s="678"/>
      <c r="BC11" s="678"/>
      <c r="BD11" s="678"/>
      <c r="BE11" s="678"/>
      <c r="BF11" s="679"/>
      <c r="BG11" s="680">
        <v>20941</v>
      </c>
      <c r="BH11" s="681"/>
      <c r="BI11" s="681"/>
      <c r="BJ11" s="681"/>
      <c r="BK11" s="681"/>
      <c r="BL11" s="681"/>
      <c r="BM11" s="681"/>
      <c r="BN11" s="682"/>
      <c r="BO11" s="713">
        <v>1.2</v>
      </c>
      <c r="BP11" s="713"/>
      <c r="BQ11" s="713"/>
      <c r="BR11" s="713"/>
      <c r="BS11" s="686" t="s">
        <v>139</v>
      </c>
      <c r="BT11" s="681"/>
      <c r="BU11" s="681"/>
      <c r="BV11" s="681"/>
      <c r="BW11" s="681"/>
      <c r="BX11" s="681"/>
      <c r="BY11" s="681"/>
      <c r="BZ11" s="681"/>
      <c r="CA11" s="681"/>
      <c r="CB11" s="726"/>
      <c r="CD11" s="727" t="s">
        <v>249</v>
      </c>
      <c r="CE11" s="724"/>
      <c r="CF11" s="724"/>
      <c r="CG11" s="724"/>
      <c r="CH11" s="724"/>
      <c r="CI11" s="724"/>
      <c r="CJ11" s="724"/>
      <c r="CK11" s="724"/>
      <c r="CL11" s="724"/>
      <c r="CM11" s="724"/>
      <c r="CN11" s="724"/>
      <c r="CO11" s="724"/>
      <c r="CP11" s="724"/>
      <c r="CQ11" s="725"/>
      <c r="CR11" s="680">
        <v>375967</v>
      </c>
      <c r="CS11" s="681"/>
      <c r="CT11" s="681"/>
      <c r="CU11" s="681"/>
      <c r="CV11" s="681"/>
      <c r="CW11" s="681"/>
      <c r="CX11" s="681"/>
      <c r="CY11" s="682"/>
      <c r="CZ11" s="713">
        <v>2.6</v>
      </c>
      <c r="DA11" s="713"/>
      <c r="DB11" s="713"/>
      <c r="DC11" s="713"/>
      <c r="DD11" s="686">
        <v>118173</v>
      </c>
      <c r="DE11" s="681"/>
      <c r="DF11" s="681"/>
      <c r="DG11" s="681"/>
      <c r="DH11" s="681"/>
      <c r="DI11" s="681"/>
      <c r="DJ11" s="681"/>
      <c r="DK11" s="681"/>
      <c r="DL11" s="681"/>
      <c r="DM11" s="681"/>
      <c r="DN11" s="681"/>
      <c r="DO11" s="681"/>
      <c r="DP11" s="682"/>
      <c r="DQ11" s="686">
        <v>203141</v>
      </c>
      <c r="DR11" s="681"/>
      <c r="DS11" s="681"/>
      <c r="DT11" s="681"/>
      <c r="DU11" s="681"/>
      <c r="DV11" s="681"/>
      <c r="DW11" s="681"/>
      <c r="DX11" s="681"/>
      <c r="DY11" s="681"/>
      <c r="DZ11" s="681"/>
      <c r="EA11" s="681"/>
      <c r="EB11" s="681"/>
      <c r="EC11" s="726"/>
    </row>
    <row r="12" spans="2:143" ht="11.25" customHeight="1" x14ac:dyDescent="0.15">
      <c r="B12" s="677" t="s">
        <v>250</v>
      </c>
      <c r="C12" s="678"/>
      <c r="D12" s="678"/>
      <c r="E12" s="678"/>
      <c r="F12" s="678"/>
      <c r="G12" s="678"/>
      <c r="H12" s="678"/>
      <c r="I12" s="678"/>
      <c r="J12" s="678"/>
      <c r="K12" s="678"/>
      <c r="L12" s="678"/>
      <c r="M12" s="678"/>
      <c r="N12" s="678"/>
      <c r="O12" s="678"/>
      <c r="P12" s="678"/>
      <c r="Q12" s="679"/>
      <c r="R12" s="680" t="s">
        <v>139</v>
      </c>
      <c r="S12" s="681"/>
      <c r="T12" s="681"/>
      <c r="U12" s="681"/>
      <c r="V12" s="681"/>
      <c r="W12" s="681"/>
      <c r="X12" s="681"/>
      <c r="Y12" s="682"/>
      <c r="Z12" s="713" t="s">
        <v>227</v>
      </c>
      <c r="AA12" s="713"/>
      <c r="AB12" s="713"/>
      <c r="AC12" s="713"/>
      <c r="AD12" s="714" t="s">
        <v>236</v>
      </c>
      <c r="AE12" s="714"/>
      <c r="AF12" s="714"/>
      <c r="AG12" s="714"/>
      <c r="AH12" s="714"/>
      <c r="AI12" s="714"/>
      <c r="AJ12" s="714"/>
      <c r="AK12" s="714"/>
      <c r="AL12" s="683" t="s">
        <v>139</v>
      </c>
      <c r="AM12" s="684"/>
      <c r="AN12" s="684"/>
      <c r="AO12" s="715"/>
      <c r="AP12" s="677" t="s">
        <v>251</v>
      </c>
      <c r="AQ12" s="678"/>
      <c r="AR12" s="678"/>
      <c r="AS12" s="678"/>
      <c r="AT12" s="678"/>
      <c r="AU12" s="678"/>
      <c r="AV12" s="678"/>
      <c r="AW12" s="678"/>
      <c r="AX12" s="678"/>
      <c r="AY12" s="678"/>
      <c r="AZ12" s="678"/>
      <c r="BA12" s="678"/>
      <c r="BB12" s="678"/>
      <c r="BC12" s="678"/>
      <c r="BD12" s="678"/>
      <c r="BE12" s="678"/>
      <c r="BF12" s="679"/>
      <c r="BG12" s="680">
        <v>819446</v>
      </c>
      <c r="BH12" s="681"/>
      <c r="BI12" s="681"/>
      <c r="BJ12" s="681"/>
      <c r="BK12" s="681"/>
      <c r="BL12" s="681"/>
      <c r="BM12" s="681"/>
      <c r="BN12" s="682"/>
      <c r="BO12" s="713">
        <v>46.6</v>
      </c>
      <c r="BP12" s="713"/>
      <c r="BQ12" s="713"/>
      <c r="BR12" s="713"/>
      <c r="BS12" s="686" t="s">
        <v>227</v>
      </c>
      <c r="BT12" s="681"/>
      <c r="BU12" s="681"/>
      <c r="BV12" s="681"/>
      <c r="BW12" s="681"/>
      <c r="BX12" s="681"/>
      <c r="BY12" s="681"/>
      <c r="BZ12" s="681"/>
      <c r="CA12" s="681"/>
      <c r="CB12" s="726"/>
      <c r="CD12" s="727" t="s">
        <v>252</v>
      </c>
      <c r="CE12" s="724"/>
      <c r="CF12" s="724"/>
      <c r="CG12" s="724"/>
      <c r="CH12" s="724"/>
      <c r="CI12" s="724"/>
      <c r="CJ12" s="724"/>
      <c r="CK12" s="724"/>
      <c r="CL12" s="724"/>
      <c r="CM12" s="724"/>
      <c r="CN12" s="724"/>
      <c r="CO12" s="724"/>
      <c r="CP12" s="724"/>
      <c r="CQ12" s="725"/>
      <c r="CR12" s="680">
        <v>403672</v>
      </c>
      <c r="CS12" s="681"/>
      <c r="CT12" s="681"/>
      <c r="CU12" s="681"/>
      <c r="CV12" s="681"/>
      <c r="CW12" s="681"/>
      <c r="CX12" s="681"/>
      <c r="CY12" s="682"/>
      <c r="CZ12" s="713">
        <v>2.7</v>
      </c>
      <c r="DA12" s="713"/>
      <c r="DB12" s="713"/>
      <c r="DC12" s="713"/>
      <c r="DD12" s="686">
        <v>589</v>
      </c>
      <c r="DE12" s="681"/>
      <c r="DF12" s="681"/>
      <c r="DG12" s="681"/>
      <c r="DH12" s="681"/>
      <c r="DI12" s="681"/>
      <c r="DJ12" s="681"/>
      <c r="DK12" s="681"/>
      <c r="DL12" s="681"/>
      <c r="DM12" s="681"/>
      <c r="DN12" s="681"/>
      <c r="DO12" s="681"/>
      <c r="DP12" s="682"/>
      <c r="DQ12" s="686">
        <v>286120</v>
      </c>
      <c r="DR12" s="681"/>
      <c r="DS12" s="681"/>
      <c r="DT12" s="681"/>
      <c r="DU12" s="681"/>
      <c r="DV12" s="681"/>
      <c r="DW12" s="681"/>
      <c r="DX12" s="681"/>
      <c r="DY12" s="681"/>
      <c r="DZ12" s="681"/>
      <c r="EA12" s="681"/>
      <c r="EB12" s="681"/>
      <c r="EC12" s="726"/>
    </row>
    <row r="13" spans="2:143" ht="11.25" customHeight="1" x14ac:dyDescent="0.15">
      <c r="B13" s="677" t="s">
        <v>253</v>
      </c>
      <c r="C13" s="678"/>
      <c r="D13" s="678"/>
      <c r="E13" s="678"/>
      <c r="F13" s="678"/>
      <c r="G13" s="678"/>
      <c r="H13" s="678"/>
      <c r="I13" s="678"/>
      <c r="J13" s="678"/>
      <c r="K13" s="678"/>
      <c r="L13" s="678"/>
      <c r="M13" s="678"/>
      <c r="N13" s="678"/>
      <c r="O13" s="678"/>
      <c r="P13" s="678"/>
      <c r="Q13" s="679"/>
      <c r="R13" s="680" t="s">
        <v>227</v>
      </c>
      <c r="S13" s="681"/>
      <c r="T13" s="681"/>
      <c r="U13" s="681"/>
      <c r="V13" s="681"/>
      <c r="W13" s="681"/>
      <c r="X13" s="681"/>
      <c r="Y13" s="682"/>
      <c r="Z13" s="713" t="s">
        <v>139</v>
      </c>
      <c r="AA13" s="713"/>
      <c r="AB13" s="713"/>
      <c r="AC13" s="713"/>
      <c r="AD13" s="714" t="s">
        <v>139</v>
      </c>
      <c r="AE13" s="714"/>
      <c r="AF13" s="714"/>
      <c r="AG13" s="714"/>
      <c r="AH13" s="714"/>
      <c r="AI13" s="714"/>
      <c r="AJ13" s="714"/>
      <c r="AK13" s="714"/>
      <c r="AL13" s="683" t="s">
        <v>236</v>
      </c>
      <c r="AM13" s="684"/>
      <c r="AN13" s="684"/>
      <c r="AO13" s="715"/>
      <c r="AP13" s="677" t="s">
        <v>254</v>
      </c>
      <c r="AQ13" s="678"/>
      <c r="AR13" s="678"/>
      <c r="AS13" s="678"/>
      <c r="AT13" s="678"/>
      <c r="AU13" s="678"/>
      <c r="AV13" s="678"/>
      <c r="AW13" s="678"/>
      <c r="AX13" s="678"/>
      <c r="AY13" s="678"/>
      <c r="AZ13" s="678"/>
      <c r="BA13" s="678"/>
      <c r="BB13" s="678"/>
      <c r="BC13" s="678"/>
      <c r="BD13" s="678"/>
      <c r="BE13" s="678"/>
      <c r="BF13" s="679"/>
      <c r="BG13" s="680">
        <v>810292</v>
      </c>
      <c r="BH13" s="681"/>
      <c r="BI13" s="681"/>
      <c r="BJ13" s="681"/>
      <c r="BK13" s="681"/>
      <c r="BL13" s="681"/>
      <c r="BM13" s="681"/>
      <c r="BN13" s="682"/>
      <c r="BO13" s="713">
        <v>46.1</v>
      </c>
      <c r="BP13" s="713"/>
      <c r="BQ13" s="713"/>
      <c r="BR13" s="713"/>
      <c r="BS13" s="686" t="s">
        <v>227</v>
      </c>
      <c r="BT13" s="681"/>
      <c r="BU13" s="681"/>
      <c r="BV13" s="681"/>
      <c r="BW13" s="681"/>
      <c r="BX13" s="681"/>
      <c r="BY13" s="681"/>
      <c r="BZ13" s="681"/>
      <c r="CA13" s="681"/>
      <c r="CB13" s="726"/>
      <c r="CD13" s="727" t="s">
        <v>255</v>
      </c>
      <c r="CE13" s="724"/>
      <c r="CF13" s="724"/>
      <c r="CG13" s="724"/>
      <c r="CH13" s="724"/>
      <c r="CI13" s="724"/>
      <c r="CJ13" s="724"/>
      <c r="CK13" s="724"/>
      <c r="CL13" s="724"/>
      <c r="CM13" s="724"/>
      <c r="CN13" s="724"/>
      <c r="CO13" s="724"/>
      <c r="CP13" s="724"/>
      <c r="CQ13" s="725"/>
      <c r="CR13" s="680">
        <v>1099769</v>
      </c>
      <c r="CS13" s="681"/>
      <c r="CT13" s="681"/>
      <c r="CU13" s="681"/>
      <c r="CV13" s="681"/>
      <c r="CW13" s="681"/>
      <c r="CX13" s="681"/>
      <c r="CY13" s="682"/>
      <c r="CZ13" s="713">
        <v>7.5</v>
      </c>
      <c r="DA13" s="713"/>
      <c r="DB13" s="713"/>
      <c r="DC13" s="713"/>
      <c r="DD13" s="686">
        <v>598451</v>
      </c>
      <c r="DE13" s="681"/>
      <c r="DF13" s="681"/>
      <c r="DG13" s="681"/>
      <c r="DH13" s="681"/>
      <c r="DI13" s="681"/>
      <c r="DJ13" s="681"/>
      <c r="DK13" s="681"/>
      <c r="DL13" s="681"/>
      <c r="DM13" s="681"/>
      <c r="DN13" s="681"/>
      <c r="DO13" s="681"/>
      <c r="DP13" s="682"/>
      <c r="DQ13" s="686">
        <v>490411</v>
      </c>
      <c r="DR13" s="681"/>
      <c r="DS13" s="681"/>
      <c r="DT13" s="681"/>
      <c r="DU13" s="681"/>
      <c r="DV13" s="681"/>
      <c r="DW13" s="681"/>
      <c r="DX13" s="681"/>
      <c r="DY13" s="681"/>
      <c r="DZ13" s="681"/>
      <c r="EA13" s="681"/>
      <c r="EB13" s="681"/>
      <c r="EC13" s="726"/>
    </row>
    <row r="14" spans="2:143" ht="11.25" customHeight="1" x14ac:dyDescent="0.15">
      <c r="B14" s="677" t="s">
        <v>256</v>
      </c>
      <c r="C14" s="678"/>
      <c r="D14" s="678"/>
      <c r="E14" s="678"/>
      <c r="F14" s="678"/>
      <c r="G14" s="678"/>
      <c r="H14" s="678"/>
      <c r="I14" s="678"/>
      <c r="J14" s="678"/>
      <c r="K14" s="678"/>
      <c r="L14" s="678"/>
      <c r="M14" s="678"/>
      <c r="N14" s="678"/>
      <c r="O14" s="678"/>
      <c r="P14" s="678"/>
      <c r="Q14" s="679"/>
      <c r="R14" s="680" t="s">
        <v>236</v>
      </c>
      <c r="S14" s="681"/>
      <c r="T14" s="681"/>
      <c r="U14" s="681"/>
      <c r="V14" s="681"/>
      <c r="W14" s="681"/>
      <c r="X14" s="681"/>
      <c r="Y14" s="682"/>
      <c r="Z14" s="713" t="s">
        <v>139</v>
      </c>
      <c r="AA14" s="713"/>
      <c r="AB14" s="713"/>
      <c r="AC14" s="713"/>
      <c r="AD14" s="714" t="s">
        <v>227</v>
      </c>
      <c r="AE14" s="714"/>
      <c r="AF14" s="714"/>
      <c r="AG14" s="714"/>
      <c r="AH14" s="714"/>
      <c r="AI14" s="714"/>
      <c r="AJ14" s="714"/>
      <c r="AK14" s="714"/>
      <c r="AL14" s="683" t="s">
        <v>227</v>
      </c>
      <c r="AM14" s="684"/>
      <c r="AN14" s="684"/>
      <c r="AO14" s="715"/>
      <c r="AP14" s="677" t="s">
        <v>257</v>
      </c>
      <c r="AQ14" s="678"/>
      <c r="AR14" s="678"/>
      <c r="AS14" s="678"/>
      <c r="AT14" s="678"/>
      <c r="AU14" s="678"/>
      <c r="AV14" s="678"/>
      <c r="AW14" s="678"/>
      <c r="AX14" s="678"/>
      <c r="AY14" s="678"/>
      <c r="AZ14" s="678"/>
      <c r="BA14" s="678"/>
      <c r="BB14" s="678"/>
      <c r="BC14" s="678"/>
      <c r="BD14" s="678"/>
      <c r="BE14" s="678"/>
      <c r="BF14" s="679"/>
      <c r="BG14" s="680">
        <v>74772</v>
      </c>
      <c r="BH14" s="681"/>
      <c r="BI14" s="681"/>
      <c r="BJ14" s="681"/>
      <c r="BK14" s="681"/>
      <c r="BL14" s="681"/>
      <c r="BM14" s="681"/>
      <c r="BN14" s="682"/>
      <c r="BO14" s="713">
        <v>4.3</v>
      </c>
      <c r="BP14" s="713"/>
      <c r="BQ14" s="713"/>
      <c r="BR14" s="713"/>
      <c r="BS14" s="686" t="s">
        <v>227</v>
      </c>
      <c r="BT14" s="681"/>
      <c r="BU14" s="681"/>
      <c r="BV14" s="681"/>
      <c r="BW14" s="681"/>
      <c r="BX14" s="681"/>
      <c r="BY14" s="681"/>
      <c r="BZ14" s="681"/>
      <c r="CA14" s="681"/>
      <c r="CB14" s="726"/>
      <c r="CD14" s="727" t="s">
        <v>258</v>
      </c>
      <c r="CE14" s="724"/>
      <c r="CF14" s="724"/>
      <c r="CG14" s="724"/>
      <c r="CH14" s="724"/>
      <c r="CI14" s="724"/>
      <c r="CJ14" s="724"/>
      <c r="CK14" s="724"/>
      <c r="CL14" s="724"/>
      <c r="CM14" s="724"/>
      <c r="CN14" s="724"/>
      <c r="CO14" s="724"/>
      <c r="CP14" s="724"/>
      <c r="CQ14" s="725"/>
      <c r="CR14" s="680">
        <v>951708</v>
      </c>
      <c r="CS14" s="681"/>
      <c r="CT14" s="681"/>
      <c r="CU14" s="681"/>
      <c r="CV14" s="681"/>
      <c r="CW14" s="681"/>
      <c r="CX14" s="681"/>
      <c r="CY14" s="682"/>
      <c r="CZ14" s="713">
        <v>6.5</v>
      </c>
      <c r="DA14" s="713"/>
      <c r="DB14" s="713"/>
      <c r="DC14" s="713"/>
      <c r="DD14" s="686">
        <v>6956</v>
      </c>
      <c r="DE14" s="681"/>
      <c r="DF14" s="681"/>
      <c r="DG14" s="681"/>
      <c r="DH14" s="681"/>
      <c r="DI14" s="681"/>
      <c r="DJ14" s="681"/>
      <c r="DK14" s="681"/>
      <c r="DL14" s="681"/>
      <c r="DM14" s="681"/>
      <c r="DN14" s="681"/>
      <c r="DO14" s="681"/>
      <c r="DP14" s="682"/>
      <c r="DQ14" s="686">
        <v>484478</v>
      </c>
      <c r="DR14" s="681"/>
      <c r="DS14" s="681"/>
      <c r="DT14" s="681"/>
      <c r="DU14" s="681"/>
      <c r="DV14" s="681"/>
      <c r="DW14" s="681"/>
      <c r="DX14" s="681"/>
      <c r="DY14" s="681"/>
      <c r="DZ14" s="681"/>
      <c r="EA14" s="681"/>
      <c r="EB14" s="681"/>
      <c r="EC14" s="726"/>
    </row>
    <row r="15" spans="2:143" ht="11.25" customHeight="1" x14ac:dyDescent="0.15">
      <c r="B15" s="677" t="s">
        <v>259</v>
      </c>
      <c r="C15" s="678"/>
      <c r="D15" s="678"/>
      <c r="E15" s="678"/>
      <c r="F15" s="678"/>
      <c r="G15" s="678"/>
      <c r="H15" s="678"/>
      <c r="I15" s="678"/>
      <c r="J15" s="678"/>
      <c r="K15" s="678"/>
      <c r="L15" s="678"/>
      <c r="M15" s="678"/>
      <c r="N15" s="678"/>
      <c r="O15" s="678"/>
      <c r="P15" s="678"/>
      <c r="Q15" s="679"/>
      <c r="R15" s="680" t="s">
        <v>227</v>
      </c>
      <c r="S15" s="681"/>
      <c r="T15" s="681"/>
      <c r="U15" s="681"/>
      <c r="V15" s="681"/>
      <c r="W15" s="681"/>
      <c r="X15" s="681"/>
      <c r="Y15" s="682"/>
      <c r="Z15" s="713" t="s">
        <v>227</v>
      </c>
      <c r="AA15" s="713"/>
      <c r="AB15" s="713"/>
      <c r="AC15" s="713"/>
      <c r="AD15" s="714" t="s">
        <v>139</v>
      </c>
      <c r="AE15" s="714"/>
      <c r="AF15" s="714"/>
      <c r="AG15" s="714"/>
      <c r="AH15" s="714"/>
      <c r="AI15" s="714"/>
      <c r="AJ15" s="714"/>
      <c r="AK15" s="714"/>
      <c r="AL15" s="683" t="s">
        <v>139</v>
      </c>
      <c r="AM15" s="684"/>
      <c r="AN15" s="684"/>
      <c r="AO15" s="715"/>
      <c r="AP15" s="677" t="s">
        <v>260</v>
      </c>
      <c r="AQ15" s="678"/>
      <c r="AR15" s="678"/>
      <c r="AS15" s="678"/>
      <c r="AT15" s="678"/>
      <c r="AU15" s="678"/>
      <c r="AV15" s="678"/>
      <c r="AW15" s="678"/>
      <c r="AX15" s="678"/>
      <c r="AY15" s="678"/>
      <c r="AZ15" s="678"/>
      <c r="BA15" s="678"/>
      <c r="BB15" s="678"/>
      <c r="BC15" s="678"/>
      <c r="BD15" s="678"/>
      <c r="BE15" s="678"/>
      <c r="BF15" s="679"/>
      <c r="BG15" s="680">
        <v>122454</v>
      </c>
      <c r="BH15" s="681"/>
      <c r="BI15" s="681"/>
      <c r="BJ15" s="681"/>
      <c r="BK15" s="681"/>
      <c r="BL15" s="681"/>
      <c r="BM15" s="681"/>
      <c r="BN15" s="682"/>
      <c r="BO15" s="713">
        <v>7</v>
      </c>
      <c r="BP15" s="713"/>
      <c r="BQ15" s="713"/>
      <c r="BR15" s="713"/>
      <c r="BS15" s="686" t="s">
        <v>139</v>
      </c>
      <c r="BT15" s="681"/>
      <c r="BU15" s="681"/>
      <c r="BV15" s="681"/>
      <c r="BW15" s="681"/>
      <c r="BX15" s="681"/>
      <c r="BY15" s="681"/>
      <c r="BZ15" s="681"/>
      <c r="CA15" s="681"/>
      <c r="CB15" s="726"/>
      <c r="CD15" s="727" t="s">
        <v>261</v>
      </c>
      <c r="CE15" s="724"/>
      <c r="CF15" s="724"/>
      <c r="CG15" s="724"/>
      <c r="CH15" s="724"/>
      <c r="CI15" s="724"/>
      <c r="CJ15" s="724"/>
      <c r="CK15" s="724"/>
      <c r="CL15" s="724"/>
      <c r="CM15" s="724"/>
      <c r="CN15" s="724"/>
      <c r="CO15" s="724"/>
      <c r="CP15" s="724"/>
      <c r="CQ15" s="725"/>
      <c r="CR15" s="680">
        <v>1216061</v>
      </c>
      <c r="CS15" s="681"/>
      <c r="CT15" s="681"/>
      <c r="CU15" s="681"/>
      <c r="CV15" s="681"/>
      <c r="CW15" s="681"/>
      <c r="CX15" s="681"/>
      <c r="CY15" s="682"/>
      <c r="CZ15" s="713">
        <v>8.3000000000000007</v>
      </c>
      <c r="DA15" s="713"/>
      <c r="DB15" s="713"/>
      <c r="DC15" s="713"/>
      <c r="DD15" s="686">
        <v>572778</v>
      </c>
      <c r="DE15" s="681"/>
      <c r="DF15" s="681"/>
      <c r="DG15" s="681"/>
      <c r="DH15" s="681"/>
      <c r="DI15" s="681"/>
      <c r="DJ15" s="681"/>
      <c r="DK15" s="681"/>
      <c r="DL15" s="681"/>
      <c r="DM15" s="681"/>
      <c r="DN15" s="681"/>
      <c r="DO15" s="681"/>
      <c r="DP15" s="682"/>
      <c r="DQ15" s="686">
        <v>641805</v>
      </c>
      <c r="DR15" s="681"/>
      <c r="DS15" s="681"/>
      <c r="DT15" s="681"/>
      <c r="DU15" s="681"/>
      <c r="DV15" s="681"/>
      <c r="DW15" s="681"/>
      <c r="DX15" s="681"/>
      <c r="DY15" s="681"/>
      <c r="DZ15" s="681"/>
      <c r="EA15" s="681"/>
      <c r="EB15" s="681"/>
      <c r="EC15" s="726"/>
    </row>
    <row r="16" spans="2:143" ht="11.25" customHeight="1" x14ac:dyDescent="0.15">
      <c r="B16" s="677" t="s">
        <v>262</v>
      </c>
      <c r="C16" s="678"/>
      <c r="D16" s="678"/>
      <c r="E16" s="678"/>
      <c r="F16" s="678"/>
      <c r="G16" s="678"/>
      <c r="H16" s="678"/>
      <c r="I16" s="678"/>
      <c r="J16" s="678"/>
      <c r="K16" s="678"/>
      <c r="L16" s="678"/>
      <c r="M16" s="678"/>
      <c r="N16" s="678"/>
      <c r="O16" s="678"/>
      <c r="P16" s="678"/>
      <c r="Q16" s="679"/>
      <c r="R16" s="680">
        <v>4420</v>
      </c>
      <c r="S16" s="681"/>
      <c r="T16" s="681"/>
      <c r="U16" s="681"/>
      <c r="V16" s="681"/>
      <c r="W16" s="681"/>
      <c r="X16" s="681"/>
      <c r="Y16" s="682"/>
      <c r="Z16" s="713">
        <v>0</v>
      </c>
      <c r="AA16" s="713"/>
      <c r="AB16" s="713"/>
      <c r="AC16" s="713"/>
      <c r="AD16" s="714">
        <v>4420</v>
      </c>
      <c r="AE16" s="714"/>
      <c r="AF16" s="714"/>
      <c r="AG16" s="714"/>
      <c r="AH16" s="714"/>
      <c r="AI16" s="714"/>
      <c r="AJ16" s="714"/>
      <c r="AK16" s="714"/>
      <c r="AL16" s="683">
        <v>0.1</v>
      </c>
      <c r="AM16" s="684"/>
      <c r="AN16" s="684"/>
      <c r="AO16" s="715"/>
      <c r="AP16" s="677" t="s">
        <v>263</v>
      </c>
      <c r="AQ16" s="678"/>
      <c r="AR16" s="678"/>
      <c r="AS16" s="678"/>
      <c r="AT16" s="678"/>
      <c r="AU16" s="678"/>
      <c r="AV16" s="678"/>
      <c r="AW16" s="678"/>
      <c r="AX16" s="678"/>
      <c r="AY16" s="678"/>
      <c r="AZ16" s="678"/>
      <c r="BA16" s="678"/>
      <c r="BB16" s="678"/>
      <c r="BC16" s="678"/>
      <c r="BD16" s="678"/>
      <c r="BE16" s="678"/>
      <c r="BF16" s="679"/>
      <c r="BG16" s="680" t="s">
        <v>227</v>
      </c>
      <c r="BH16" s="681"/>
      <c r="BI16" s="681"/>
      <c r="BJ16" s="681"/>
      <c r="BK16" s="681"/>
      <c r="BL16" s="681"/>
      <c r="BM16" s="681"/>
      <c r="BN16" s="682"/>
      <c r="BO16" s="713" t="s">
        <v>236</v>
      </c>
      <c r="BP16" s="713"/>
      <c r="BQ16" s="713"/>
      <c r="BR16" s="713"/>
      <c r="BS16" s="686" t="s">
        <v>139</v>
      </c>
      <c r="BT16" s="681"/>
      <c r="BU16" s="681"/>
      <c r="BV16" s="681"/>
      <c r="BW16" s="681"/>
      <c r="BX16" s="681"/>
      <c r="BY16" s="681"/>
      <c r="BZ16" s="681"/>
      <c r="CA16" s="681"/>
      <c r="CB16" s="726"/>
      <c r="CD16" s="727" t="s">
        <v>264</v>
      </c>
      <c r="CE16" s="724"/>
      <c r="CF16" s="724"/>
      <c r="CG16" s="724"/>
      <c r="CH16" s="724"/>
      <c r="CI16" s="724"/>
      <c r="CJ16" s="724"/>
      <c r="CK16" s="724"/>
      <c r="CL16" s="724"/>
      <c r="CM16" s="724"/>
      <c r="CN16" s="724"/>
      <c r="CO16" s="724"/>
      <c r="CP16" s="724"/>
      <c r="CQ16" s="725"/>
      <c r="CR16" s="680">
        <v>156970</v>
      </c>
      <c r="CS16" s="681"/>
      <c r="CT16" s="681"/>
      <c r="CU16" s="681"/>
      <c r="CV16" s="681"/>
      <c r="CW16" s="681"/>
      <c r="CX16" s="681"/>
      <c r="CY16" s="682"/>
      <c r="CZ16" s="713">
        <v>1.1000000000000001</v>
      </c>
      <c r="DA16" s="713"/>
      <c r="DB16" s="713"/>
      <c r="DC16" s="713"/>
      <c r="DD16" s="686" t="s">
        <v>236</v>
      </c>
      <c r="DE16" s="681"/>
      <c r="DF16" s="681"/>
      <c r="DG16" s="681"/>
      <c r="DH16" s="681"/>
      <c r="DI16" s="681"/>
      <c r="DJ16" s="681"/>
      <c r="DK16" s="681"/>
      <c r="DL16" s="681"/>
      <c r="DM16" s="681"/>
      <c r="DN16" s="681"/>
      <c r="DO16" s="681"/>
      <c r="DP16" s="682"/>
      <c r="DQ16" s="686">
        <v>19269</v>
      </c>
      <c r="DR16" s="681"/>
      <c r="DS16" s="681"/>
      <c r="DT16" s="681"/>
      <c r="DU16" s="681"/>
      <c r="DV16" s="681"/>
      <c r="DW16" s="681"/>
      <c r="DX16" s="681"/>
      <c r="DY16" s="681"/>
      <c r="DZ16" s="681"/>
      <c r="EA16" s="681"/>
      <c r="EB16" s="681"/>
      <c r="EC16" s="726"/>
    </row>
    <row r="17" spans="2:133" ht="11.25" customHeight="1" x14ac:dyDescent="0.15">
      <c r="B17" s="677" t="s">
        <v>265</v>
      </c>
      <c r="C17" s="678"/>
      <c r="D17" s="678"/>
      <c r="E17" s="678"/>
      <c r="F17" s="678"/>
      <c r="G17" s="678"/>
      <c r="H17" s="678"/>
      <c r="I17" s="678"/>
      <c r="J17" s="678"/>
      <c r="K17" s="678"/>
      <c r="L17" s="678"/>
      <c r="M17" s="678"/>
      <c r="N17" s="678"/>
      <c r="O17" s="678"/>
      <c r="P17" s="678"/>
      <c r="Q17" s="679"/>
      <c r="R17" s="680">
        <v>4294</v>
      </c>
      <c r="S17" s="681"/>
      <c r="T17" s="681"/>
      <c r="U17" s="681"/>
      <c r="V17" s="681"/>
      <c r="W17" s="681"/>
      <c r="X17" s="681"/>
      <c r="Y17" s="682"/>
      <c r="Z17" s="713">
        <v>0</v>
      </c>
      <c r="AA17" s="713"/>
      <c r="AB17" s="713"/>
      <c r="AC17" s="713"/>
      <c r="AD17" s="714">
        <v>4294</v>
      </c>
      <c r="AE17" s="714"/>
      <c r="AF17" s="714"/>
      <c r="AG17" s="714"/>
      <c r="AH17" s="714"/>
      <c r="AI17" s="714"/>
      <c r="AJ17" s="714"/>
      <c r="AK17" s="714"/>
      <c r="AL17" s="683">
        <v>0.1</v>
      </c>
      <c r="AM17" s="684"/>
      <c r="AN17" s="684"/>
      <c r="AO17" s="715"/>
      <c r="AP17" s="677" t="s">
        <v>266</v>
      </c>
      <c r="AQ17" s="678"/>
      <c r="AR17" s="678"/>
      <c r="AS17" s="678"/>
      <c r="AT17" s="678"/>
      <c r="AU17" s="678"/>
      <c r="AV17" s="678"/>
      <c r="AW17" s="678"/>
      <c r="AX17" s="678"/>
      <c r="AY17" s="678"/>
      <c r="AZ17" s="678"/>
      <c r="BA17" s="678"/>
      <c r="BB17" s="678"/>
      <c r="BC17" s="678"/>
      <c r="BD17" s="678"/>
      <c r="BE17" s="678"/>
      <c r="BF17" s="679"/>
      <c r="BG17" s="680" t="s">
        <v>139</v>
      </c>
      <c r="BH17" s="681"/>
      <c r="BI17" s="681"/>
      <c r="BJ17" s="681"/>
      <c r="BK17" s="681"/>
      <c r="BL17" s="681"/>
      <c r="BM17" s="681"/>
      <c r="BN17" s="682"/>
      <c r="BO17" s="713" t="s">
        <v>227</v>
      </c>
      <c r="BP17" s="713"/>
      <c r="BQ17" s="713"/>
      <c r="BR17" s="713"/>
      <c r="BS17" s="686" t="s">
        <v>139</v>
      </c>
      <c r="BT17" s="681"/>
      <c r="BU17" s="681"/>
      <c r="BV17" s="681"/>
      <c r="BW17" s="681"/>
      <c r="BX17" s="681"/>
      <c r="BY17" s="681"/>
      <c r="BZ17" s="681"/>
      <c r="CA17" s="681"/>
      <c r="CB17" s="726"/>
      <c r="CD17" s="727" t="s">
        <v>267</v>
      </c>
      <c r="CE17" s="724"/>
      <c r="CF17" s="724"/>
      <c r="CG17" s="724"/>
      <c r="CH17" s="724"/>
      <c r="CI17" s="724"/>
      <c r="CJ17" s="724"/>
      <c r="CK17" s="724"/>
      <c r="CL17" s="724"/>
      <c r="CM17" s="724"/>
      <c r="CN17" s="724"/>
      <c r="CO17" s="724"/>
      <c r="CP17" s="724"/>
      <c r="CQ17" s="725"/>
      <c r="CR17" s="680">
        <v>866573</v>
      </c>
      <c r="CS17" s="681"/>
      <c r="CT17" s="681"/>
      <c r="CU17" s="681"/>
      <c r="CV17" s="681"/>
      <c r="CW17" s="681"/>
      <c r="CX17" s="681"/>
      <c r="CY17" s="682"/>
      <c r="CZ17" s="713">
        <v>5.9</v>
      </c>
      <c r="DA17" s="713"/>
      <c r="DB17" s="713"/>
      <c r="DC17" s="713"/>
      <c r="DD17" s="686" t="s">
        <v>139</v>
      </c>
      <c r="DE17" s="681"/>
      <c r="DF17" s="681"/>
      <c r="DG17" s="681"/>
      <c r="DH17" s="681"/>
      <c r="DI17" s="681"/>
      <c r="DJ17" s="681"/>
      <c r="DK17" s="681"/>
      <c r="DL17" s="681"/>
      <c r="DM17" s="681"/>
      <c r="DN17" s="681"/>
      <c r="DO17" s="681"/>
      <c r="DP17" s="682"/>
      <c r="DQ17" s="686">
        <v>811626</v>
      </c>
      <c r="DR17" s="681"/>
      <c r="DS17" s="681"/>
      <c r="DT17" s="681"/>
      <c r="DU17" s="681"/>
      <c r="DV17" s="681"/>
      <c r="DW17" s="681"/>
      <c r="DX17" s="681"/>
      <c r="DY17" s="681"/>
      <c r="DZ17" s="681"/>
      <c r="EA17" s="681"/>
      <c r="EB17" s="681"/>
      <c r="EC17" s="726"/>
    </row>
    <row r="18" spans="2:133" ht="11.25" customHeight="1" x14ac:dyDescent="0.15">
      <c r="B18" s="677" t="s">
        <v>268</v>
      </c>
      <c r="C18" s="678"/>
      <c r="D18" s="678"/>
      <c r="E18" s="678"/>
      <c r="F18" s="678"/>
      <c r="G18" s="678"/>
      <c r="H18" s="678"/>
      <c r="I18" s="678"/>
      <c r="J18" s="678"/>
      <c r="K18" s="678"/>
      <c r="L18" s="678"/>
      <c r="M18" s="678"/>
      <c r="N18" s="678"/>
      <c r="O18" s="678"/>
      <c r="P18" s="678"/>
      <c r="Q18" s="679"/>
      <c r="R18" s="680">
        <v>17605</v>
      </c>
      <c r="S18" s="681"/>
      <c r="T18" s="681"/>
      <c r="U18" s="681"/>
      <c r="V18" s="681"/>
      <c r="W18" s="681"/>
      <c r="X18" s="681"/>
      <c r="Y18" s="682"/>
      <c r="Z18" s="713">
        <v>0.1</v>
      </c>
      <c r="AA18" s="713"/>
      <c r="AB18" s="713"/>
      <c r="AC18" s="713"/>
      <c r="AD18" s="714">
        <v>17605</v>
      </c>
      <c r="AE18" s="714"/>
      <c r="AF18" s="714"/>
      <c r="AG18" s="714"/>
      <c r="AH18" s="714"/>
      <c r="AI18" s="714"/>
      <c r="AJ18" s="714"/>
      <c r="AK18" s="714"/>
      <c r="AL18" s="683">
        <v>0.3</v>
      </c>
      <c r="AM18" s="684"/>
      <c r="AN18" s="684"/>
      <c r="AO18" s="715"/>
      <c r="AP18" s="677" t="s">
        <v>269</v>
      </c>
      <c r="AQ18" s="678"/>
      <c r="AR18" s="678"/>
      <c r="AS18" s="678"/>
      <c r="AT18" s="678"/>
      <c r="AU18" s="678"/>
      <c r="AV18" s="678"/>
      <c r="AW18" s="678"/>
      <c r="AX18" s="678"/>
      <c r="AY18" s="678"/>
      <c r="AZ18" s="678"/>
      <c r="BA18" s="678"/>
      <c r="BB18" s="678"/>
      <c r="BC18" s="678"/>
      <c r="BD18" s="678"/>
      <c r="BE18" s="678"/>
      <c r="BF18" s="679"/>
      <c r="BG18" s="680" t="s">
        <v>139</v>
      </c>
      <c r="BH18" s="681"/>
      <c r="BI18" s="681"/>
      <c r="BJ18" s="681"/>
      <c r="BK18" s="681"/>
      <c r="BL18" s="681"/>
      <c r="BM18" s="681"/>
      <c r="BN18" s="682"/>
      <c r="BO18" s="713" t="s">
        <v>139</v>
      </c>
      <c r="BP18" s="713"/>
      <c r="BQ18" s="713"/>
      <c r="BR18" s="713"/>
      <c r="BS18" s="686" t="s">
        <v>236</v>
      </c>
      <c r="BT18" s="681"/>
      <c r="BU18" s="681"/>
      <c r="BV18" s="681"/>
      <c r="BW18" s="681"/>
      <c r="BX18" s="681"/>
      <c r="BY18" s="681"/>
      <c r="BZ18" s="681"/>
      <c r="CA18" s="681"/>
      <c r="CB18" s="726"/>
      <c r="CD18" s="727" t="s">
        <v>270</v>
      </c>
      <c r="CE18" s="724"/>
      <c r="CF18" s="724"/>
      <c r="CG18" s="724"/>
      <c r="CH18" s="724"/>
      <c r="CI18" s="724"/>
      <c r="CJ18" s="724"/>
      <c r="CK18" s="724"/>
      <c r="CL18" s="724"/>
      <c r="CM18" s="724"/>
      <c r="CN18" s="724"/>
      <c r="CO18" s="724"/>
      <c r="CP18" s="724"/>
      <c r="CQ18" s="725"/>
      <c r="CR18" s="680" t="s">
        <v>139</v>
      </c>
      <c r="CS18" s="681"/>
      <c r="CT18" s="681"/>
      <c r="CU18" s="681"/>
      <c r="CV18" s="681"/>
      <c r="CW18" s="681"/>
      <c r="CX18" s="681"/>
      <c r="CY18" s="682"/>
      <c r="CZ18" s="713" t="s">
        <v>236</v>
      </c>
      <c r="DA18" s="713"/>
      <c r="DB18" s="713"/>
      <c r="DC18" s="713"/>
      <c r="DD18" s="686" t="s">
        <v>139</v>
      </c>
      <c r="DE18" s="681"/>
      <c r="DF18" s="681"/>
      <c r="DG18" s="681"/>
      <c r="DH18" s="681"/>
      <c r="DI18" s="681"/>
      <c r="DJ18" s="681"/>
      <c r="DK18" s="681"/>
      <c r="DL18" s="681"/>
      <c r="DM18" s="681"/>
      <c r="DN18" s="681"/>
      <c r="DO18" s="681"/>
      <c r="DP18" s="682"/>
      <c r="DQ18" s="686" t="s">
        <v>227</v>
      </c>
      <c r="DR18" s="681"/>
      <c r="DS18" s="681"/>
      <c r="DT18" s="681"/>
      <c r="DU18" s="681"/>
      <c r="DV18" s="681"/>
      <c r="DW18" s="681"/>
      <c r="DX18" s="681"/>
      <c r="DY18" s="681"/>
      <c r="DZ18" s="681"/>
      <c r="EA18" s="681"/>
      <c r="EB18" s="681"/>
      <c r="EC18" s="726"/>
    </row>
    <row r="19" spans="2:133" ht="11.25" customHeight="1" x14ac:dyDescent="0.15">
      <c r="B19" s="677" t="s">
        <v>271</v>
      </c>
      <c r="C19" s="678"/>
      <c r="D19" s="678"/>
      <c r="E19" s="678"/>
      <c r="F19" s="678"/>
      <c r="G19" s="678"/>
      <c r="H19" s="678"/>
      <c r="I19" s="678"/>
      <c r="J19" s="678"/>
      <c r="K19" s="678"/>
      <c r="L19" s="678"/>
      <c r="M19" s="678"/>
      <c r="N19" s="678"/>
      <c r="O19" s="678"/>
      <c r="P19" s="678"/>
      <c r="Q19" s="679"/>
      <c r="R19" s="680">
        <v>13291</v>
      </c>
      <c r="S19" s="681"/>
      <c r="T19" s="681"/>
      <c r="U19" s="681"/>
      <c r="V19" s="681"/>
      <c r="W19" s="681"/>
      <c r="X19" s="681"/>
      <c r="Y19" s="682"/>
      <c r="Z19" s="713">
        <v>0.1</v>
      </c>
      <c r="AA19" s="713"/>
      <c r="AB19" s="713"/>
      <c r="AC19" s="713"/>
      <c r="AD19" s="714">
        <v>13291</v>
      </c>
      <c r="AE19" s="714"/>
      <c r="AF19" s="714"/>
      <c r="AG19" s="714"/>
      <c r="AH19" s="714"/>
      <c r="AI19" s="714"/>
      <c r="AJ19" s="714"/>
      <c r="AK19" s="714"/>
      <c r="AL19" s="683">
        <v>0.2</v>
      </c>
      <c r="AM19" s="684"/>
      <c r="AN19" s="684"/>
      <c r="AO19" s="715"/>
      <c r="AP19" s="677" t="s">
        <v>272</v>
      </c>
      <c r="AQ19" s="678"/>
      <c r="AR19" s="678"/>
      <c r="AS19" s="678"/>
      <c r="AT19" s="678"/>
      <c r="AU19" s="678"/>
      <c r="AV19" s="678"/>
      <c r="AW19" s="678"/>
      <c r="AX19" s="678"/>
      <c r="AY19" s="678"/>
      <c r="AZ19" s="678"/>
      <c r="BA19" s="678"/>
      <c r="BB19" s="678"/>
      <c r="BC19" s="678"/>
      <c r="BD19" s="678"/>
      <c r="BE19" s="678"/>
      <c r="BF19" s="679"/>
      <c r="BG19" s="680">
        <v>146</v>
      </c>
      <c r="BH19" s="681"/>
      <c r="BI19" s="681"/>
      <c r="BJ19" s="681"/>
      <c r="BK19" s="681"/>
      <c r="BL19" s="681"/>
      <c r="BM19" s="681"/>
      <c r="BN19" s="682"/>
      <c r="BO19" s="713">
        <v>0</v>
      </c>
      <c r="BP19" s="713"/>
      <c r="BQ19" s="713"/>
      <c r="BR19" s="713"/>
      <c r="BS19" s="686" t="s">
        <v>227</v>
      </c>
      <c r="BT19" s="681"/>
      <c r="BU19" s="681"/>
      <c r="BV19" s="681"/>
      <c r="BW19" s="681"/>
      <c r="BX19" s="681"/>
      <c r="BY19" s="681"/>
      <c r="BZ19" s="681"/>
      <c r="CA19" s="681"/>
      <c r="CB19" s="726"/>
      <c r="CD19" s="727" t="s">
        <v>273</v>
      </c>
      <c r="CE19" s="724"/>
      <c r="CF19" s="724"/>
      <c r="CG19" s="724"/>
      <c r="CH19" s="724"/>
      <c r="CI19" s="724"/>
      <c r="CJ19" s="724"/>
      <c r="CK19" s="724"/>
      <c r="CL19" s="724"/>
      <c r="CM19" s="724"/>
      <c r="CN19" s="724"/>
      <c r="CO19" s="724"/>
      <c r="CP19" s="724"/>
      <c r="CQ19" s="725"/>
      <c r="CR19" s="680" t="s">
        <v>236</v>
      </c>
      <c r="CS19" s="681"/>
      <c r="CT19" s="681"/>
      <c r="CU19" s="681"/>
      <c r="CV19" s="681"/>
      <c r="CW19" s="681"/>
      <c r="CX19" s="681"/>
      <c r="CY19" s="682"/>
      <c r="CZ19" s="713" t="s">
        <v>227</v>
      </c>
      <c r="DA19" s="713"/>
      <c r="DB19" s="713"/>
      <c r="DC19" s="713"/>
      <c r="DD19" s="686" t="s">
        <v>227</v>
      </c>
      <c r="DE19" s="681"/>
      <c r="DF19" s="681"/>
      <c r="DG19" s="681"/>
      <c r="DH19" s="681"/>
      <c r="DI19" s="681"/>
      <c r="DJ19" s="681"/>
      <c r="DK19" s="681"/>
      <c r="DL19" s="681"/>
      <c r="DM19" s="681"/>
      <c r="DN19" s="681"/>
      <c r="DO19" s="681"/>
      <c r="DP19" s="682"/>
      <c r="DQ19" s="686" t="s">
        <v>139</v>
      </c>
      <c r="DR19" s="681"/>
      <c r="DS19" s="681"/>
      <c r="DT19" s="681"/>
      <c r="DU19" s="681"/>
      <c r="DV19" s="681"/>
      <c r="DW19" s="681"/>
      <c r="DX19" s="681"/>
      <c r="DY19" s="681"/>
      <c r="DZ19" s="681"/>
      <c r="EA19" s="681"/>
      <c r="EB19" s="681"/>
      <c r="EC19" s="726"/>
    </row>
    <row r="20" spans="2:133" ht="11.25" customHeight="1" x14ac:dyDescent="0.15">
      <c r="B20" s="677" t="s">
        <v>274</v>
      </c>
      <c r="C20" s="678"/>
      <c r="D20" s="678"/>
      <c r="E20" s="678"/>
      <c r="F20" s="678"/>
      <c r="G20" s="678"/>
      <c r="H20" s="678"/>
      <c r="I20" s="678"/>
      <c r="J20" s="678"/>
      <c r="K20" s="678"/>
      <c r="L20" s="678"/>
      <c r="M20" s="678"/>
      <c r="N20" s="678"/>
      <c r="O20" s="678"/>
      <c r="P20" s="678"/>
      <c r="Q20" s="679"/>
      <c r="R20" s="680">
        <v>2928</v>
      </c>
      <c r="S20" s="681"/>
      <c r="T20" s="681"/>
      <c r="U20" s="681"/>
      <c r="V20" s="681"/>
      <c r="W20" s="681"/>
      <c r="X20" s="681"/>
      <c r="Y20" s="682"/>
      <c r="Z20" s="713">
        <v>0</v>
      </c>
      <c r="AA20" s="713"/>
      <c r="AB20" s="713"/>
      <c r="AC20" s="713"/>
      <c r="AD20" s="714">
        <v>2928</v>
      </c>
      <c r="AE20" s="714"/>
      <c r="AF20" s="714"/>
      <c r="AG20" s="714"/>
      <c r="AH20" s="714"/>
      <c r="AI20" s="714"/>
      <c r="AJ20" s="714"/>
      <c r="AK20" s="714"/>
      <c r="AL20" s="683">
        <v>0.1</v>
      </c>
      <c r="AM20" s="684"/>
      <c r="AN20" s="684"/>
      <c r="AO20" s="715"/>
      <c r="AP20" s="677" t="s">
        <v>275</v>
      </c>
      <c r="AQ20" s="678"/>
      <c r="AR20" s="678"/>
      <c r="AS20" s="678"/>
      <c r="AT20" s="678"/>
      <c r="AU20" s="678"/>
      <c r="AV20" s="678"/>
      <c r="AW20" s="678"/>
      <c r="AX20" s="678"/>
      <c r="AY20" s="678"/>
      <c r="AZ20" s="678"/>
      <c r="BA20" s="678"/>
      <c r="BB20" s="678"/>
      <c r="BC20" s="678"/>
      <c r="BD20" s="678"/>
      <c r="BE20" s="678"/>
      <c r="BF20" s="679"/>
      <c r="BG20" s="680">
        <v>146</v>
      </c>
      <c r="BH20" s="681"/>
      <c r="BI20" s="681"/>
      <c r="BJ20" s="681"/>
      <c r="BK20" s="681"/>
      <c r="BL20" s="681"/>
      <c r="BM20" s="681"/>
      <c r="BN20" s="682"/>
      <c r="BO20" s="713">
        <v>0</v>
      </c>
      <c r="BP20" s="713"/>
      <c r="BQ20" s="713"/>
      <c r="BR20" s="713"/>
      <c r="BS20" s="686" t="s">
        <v>227</v>
      </c>
      <c r="BT20" s="681"/>
      <c r="BU20" s="681"/>
      <c r="BV20" s="681"/>
      <c r="BW20" s="681"/>
      <c r="BX20" s="681"/>
      <c r="BY20" s="681"/>
      <c r="BZ20" s="681"/>
      <c r="CA20" s="681"/>
      <c r="CB20" s="726"/>
      <c r="CD20" s="727" t="s">
        <v>276</v>
      </c>
      <c r="CE20" s="724"/>
      <c r="CF20" s="724"/>
      <c r="CG20" s="724"/>
      <c r="CH20" s="724"/>
      <c r="CI20" s="724"/>
      <c r="CJ20" s="724"/>
      <c r="CK20" s="724"/>
      <c r="CL20" s="724"/>
      <c r="CM20" s="724"/>
      <c r="CN20" s="724"/>
      <c r="CO20" s="724"/>
      <c r="CP20" s="724"/>
      <c r="CQ20" s="725"/>
      <c r="CR20" s="680">
        <v>14699398</v>
      </c>
      <c r="CS20" s="681"/>
      <c r="CT20" s="681"/>
      <c r="CU20" s="681"/>
      <c r="CV20" s="681"/>
      <c r="CW20" s="681"/>
      <c r="CX20" s="681"/>
      <c r="CY20" s="682"/>
      <c r="CZ20" s="713">
        <v>100</v>
      </c>
      <c r="DA20" s="713"/>
      <c r="DB20" s="713"/>
      <c r="DC20" s="713"/>
      <c r="DD20" s="686">
        <v>1418896</v>
      </c>
      <c r="DE20" s="681"/>
      <c r="DF20" s="681"/>
      <c r="DG20" s="681"/>
      <c r="DH20" s="681"/>
      <c r="DI20" s="681"/>
      <c r="DJ20" s="681"/>
      <c r="DK20" s="681"/>
      <c r="DL20" s="681"/>
      <c r="DM20" s="681"/>
      <c r="DN20" s="681"/>
      <c r="DO20" s="681"/>
      <c r="DP20" s="682"/>
      <c r="DQ20" s="686">
        <v>6551060</v>
      </c>
      <c r="DR20" s="681"/>
      <c r="DS20" s="681"/>
      <c r="DT20" s="681"/>
      <c r="DU20" s="681"/>
      <c r="DV20" s="681"/>
      <c r="DW20" s="681"/>
      <c r="DX20" s="681"/>
      <c r="DY20" s="681"/>
      <c r="DZ20" s="681"/>
      <c r="EA20" s="681"/>
      <c r="EB20" s="681"/>
      <c r="EC20" s="726"/>
    </row>
    <row r="21" spans="2:133" ht="11.25" customHeight="1" x14ac:dyDescent="0.15">
      <c r="B21" s="677" t="s">
        <v>277</v>
      </c>
      <c r="C21" s="678"/>
      <c r="D21" s="678"/>
      <c r="E21" s="678"/>
      <c r="F21" s="678"/>
      <c r="G21" s="678"/>
      <c r="H21" s="678"/>
      <c r="I21" s="678"/>
      <c r="J21" s="678"/>
      <c r="K21" s="678"/>
      <c r="L21" s="678"/>
      <c r="M21" s="678"/>
      <c r="N21" s="678"/>
      <c r="O21" s="678"/>
      <c r="P21" s="678"/>
      <c r="Q21" s="679"/>
      <c r="R21" s="680">
        <v>1386</v>
      </c>
      <c r="S21" s="681"/>
      <c r="T21" s="681"/>
      <c r="U21" s="681"/>
      <c r="V21" s="681"/>
      <c r="W21" s="681"/>
      <c r="X21" s="681"/>
      <c r="Y21" s="682"/>
      <c r="Z21" s="713">
        <v>0</v>
      </c>
      <c r="AA21" s="713"/>
      <c r="AB21" s="713"/>
      <c r="AC21" s="713"/>
      <c r="AD21" s="714">
        <v>1386</v>
      </c>
      <c r="AE21" s="714"/>
      <c r="AF21" s="714"/>
      <c r="AG21" s="714"/>
      <c r="AH21" s="714"/>
      <c r="AI21" s="714"/>
      <c r="AJ21" s="714"/>
      <c r="AK21" s="714"/>
      <c r="AL21" s="683">
        <v>0</v>
      </c>
      <c r="AM21" s="684"/>
      <c r="AN21" s="684"/>
      <c r="AO21" s="715"/>
      <c r="AP21" s="775" t="s">
        <v>278</v>
      </c>
      <c r="AQ21" s="782"/>
      <c r="AR21" s="782"/>
      <c r="AS21" s="782"/>
      <c r="AT21" s="782"/>
      <c r="AU21" s="782"/>
      <c r="AV21" s="782"/>
      <c r="AW21" s="782"/>
      <c r="AX21" s="782"/>
      <c r="AY21" s="782"/>
      <c r="AZ21" s="782"/>
      <c r="BA21" s="782"/>
      <c r="BB21" s="782"/>
      <c r="BC21" s="782"/>
      <c r="BD21" s="782"/>
      <c r="BE21" s="782"/>
      <c r="BF21" s="777"/>
      <c r="BG21" s="680">
        <v>146</v>
      </c>
      <c r="BH21" s="681"/>
      <c r="BI21" s="681"/>
      <c r="BJ21" s="681"/>
      <c r="BK21" s="681"/>
      <c r="BL21" s="681"/>
      <c r="BM21" s="681"/>
      <c r="BN21" s="682"/>
      <c r="BO21" s="713">
        <v>0</v>
      </c>
      <c r="BP21" s="713"/>
      <c r="BQ21" s="713"/>
      <c r="BR21" s="713"/>
      <c r="BS21" s="686" t="s">
        <v>227</v>
      </c>
      <c r="BT21" s="681"/>
      <c r="BU21" s="681"/>
      <c r="BV21" s="681"/>
      <c r="BW21" s="681"/>
      <c r="BX21" s="681"/>
      <c r="BY21" s="681"/>
      <c r="BZ21" s="681"/>
      <c r="CA21" s="681"/>
      <c r="CB21" s="726"/>
      <c r="CD21" s="787"/>
      <c r="CE21" s="710"/>
      <c r="CF21" s="710"/>
      <c r="CG21" s="710"/>
      <c r="CH21" s="710"/>
      <c r="CI21" s="710"/>
      <c r="CJ21" s="710"/>
      <c r="CK21" s="710"/>
      <c r="CL21" s="710"/>
      <c r="CM21" s="710"/>
      <c r="CN21" s="710"/>
      <c r="CO21" s="710"/>
      <c r="CP21" s="710"/>
      <c r="CQ21" s="711"/>
      <c r="CR21" s="788"/>
      <c r="CS21" s="789"/>
      <c r="CT21" s="789"/>
      <c r="CU21" s="789"/>
      <c r="CV21" s="789"/>
      <c r="CW21" s="789"/>
      <c r="CX21" s="789"/>
      <c r="CY21" s="790"/>
      <c r="CZ21" s="791"/>
      <c r="DA21" s="791"/>
      <c r="DB21" s="791"/>
      <c r="DC21" s="791"/>
      <c r="DD21" s="792"/>
      <c r="DE21" s="789"/>
      <c r="DF21" s="789"/>
      <c r="DG21" s="789"/>
      <c r="DH21" s="789"/>
      <c r="DI21" s="789"/>
      <c r="DJ21" s="789"/>
      <c r="DK21" s="789"/>
      <c r="DL21" s="789"/>
      <c r="DM21" s="789"/>
      <c r="DN21" s="789"/>
      <c r="DO21" s="789"/>
      <c r="DP21" s="790"/>
      <c r="DQ21" s="792"/>
      <c r="DR21" s="789"/>
      <c r="DS21" s="789"/>
      <c r="DT21" s="789"/>
      <c r="DU21" s="789"/>
      <c r="DV21" s="789"/>
      <c r="DW21" s="789"/>
      <c r="DX21" s="789"/>
      <c r="DY21" s="789"/>
      <c r="DZ21" s="789"/>
      <c r="EA21" s="789"/>
      <c r="EB21" s="789"/>
      <c r="EC21" s="796"/>
    </row>
    <row r="22" spans="2:133" ht="11.25" customHeight="1" x14ac:dyDescent="0.15">
      <c r="B22" s="677" t="s">
        <v>279</v>
      </c>
      <c r="C22" s="678"/>
      <c r="D22" s="678"/>
      <c r="E22" s="678"/>
      <c r="F22" s="678"/>
      <c r="G22" s="678"/>
      <c r="H22" s="678"/>
      <c r="I22" s="678"/>
      <c r="J22" s="678"/>
      <c r="K22" s="678"/>
      <c r="L22" s="678"/>
      <c r="M22" s="678"/>
      <c r="N22" s="678"/>
      <c r="O22" s="678"/>
      <c r="P22" s="678"/>
      <c r="Q22" s="679"/>
      <c r="R22" s="680">
        <v>3552000</v>
      </c>
      <c r="S22" s="681"/>
      <c r="T22" s="681"/>
      <c r="U22" s="681"/>
      <c r="V22" s="681"/>
      <c r="W22" s="681"/>
      <c r="X22" s="681"/>
      <c r="Y22" s="682"/>
      <c r="Z22" s="713">
        <v>23.5</v>
      </c>
      <c r="AA22" s="713"/>
      <c r="AB22" s="713"/>
      <c r="AC22" s="713"/>
      <c r="AD22" s="714">
        <v>3251322</v>
      </c>
      <c r="AE22" s="714"/>
      <c r="AF22" s="714"/>
      <c r="AG22" s="714"/>
      <c r="AH22" s="714"/>
      <c r="AI22" s="714"/>
      <c r="AJ22" s="714"/>
      <c r="AK22" s="714"/>
      <c r="AL22" s="683">
        <v>57.9</v>
      </c>
      <c r="AM22" s="684"/>
      <c r="AN22" s="684"/>
      <c r="AO22" s="715"/>
      <c r="AP22" s="775" t="s">
        <v>280</v>
      </c>
      <c r="AQ22" s="782"/>
      <c r="AR22" s="782"/>
      <c r="AS22" s="782"/>
      <c r="AT22" s="782"/>
      <c r="AU22" s="782"/>
      <c r="AV22" s="782"/>
      <c r="AW22" s="782"/>
      <c r="AX22" s="782"/>
      <c r="AY22" s="782"/>
      <c r="AZ22" s="782"/>
      <c r="BA22" s="782"/>
      <c r="BB22" s="782"/>
      <c r="BC22" s="782"/>
      <c r="BD22" s="782"/>
      <c r="BE22" s="782"/>
      <c r="BF22" s="777"/>
      <c r="BG22" s="680" t="s">
        <v>236</v>
      </c>
      <c r="BH22" s="681"/>
      <c r="BI22" s="681"/>
      <c r="BJ22" s="681"/>
      <c r="BK22" s="681"/>
      <c r="BL22" s="681"/>
      <c r="BM22" s="681"/>
      <c r="BN22" s="682"/>
      <c r="BO22" s="713" t="s">
        <v>139</v>
      </c>
      <c r="BP22" s="713"/>
      <c r="BQ22" s="713"/>
      <c r="BR22" s="713"/>
      <c r="BS22" s="686" t="s">
        <v>236</v>
      </c>
      <c r="BT22" s="681"/>
      <c r="BU22" s="681"/>
      <c r="BV22" s="681"/>
      <c r="BW22" s="681"/>
      <c r="BX22" s="681"/>
      <c r="BY22" s="681"/>
      <c r="BZ22" s="681"/>
      <c r="CA22" s="681"/>
      <c r="CB22" s="726"/>
      <c r="CD22" s="784" t="s">
        <v>281</v>
      </c>
      <c r="CE22" s="785"/>
      <c r="CF22" s="785"/>
      <c r="CG22" s="785"/>
      <c r="CH22" s="785"/>
      <c r="CI22" s="785"/>
      <c r="CJ22" s="785"/>
      <c r="CK22" s="785"/>
      <c r="CL22" s="785"/>
      <c r="CM22" s="785"/>
      <c r="CN22" s="785"/>
      <c r="CO22" s="785"/>
      <c r="CP22" s="785"/>
      <c r="CQ22" s="785"/>
      <c r="CR22" s="785"/>
      <c r="CS22" s="785"/>
      <c r="CT22" s="785"/>
      <c r="CU22" s="785"/>
      <c r="CV22" s="785"/>
      <c r="CW22" s="785"/>
      <c r="CX22" s="785"/>
      <c r="CY22" s="785"/>
      <c r="CZ22" s="785"/>
      <c r="DA22" s="785"/>
      <c r="DB22" s="785"/>
      <c r="DC22" s="785"/>
      <c r="DD22" s="785"/>
      <c r="DE22" s="785"/>
      <c r="DF22" s="785"/>
      <c r="DG22" s="785"/>
      <c r="DH22" s="785"/>
      <c r="DI22" s="785"/>
      <c r="DJ22" s="785"/>
      <c r="DK22" s="785"/>
      <c r="DL22" s="785"/>
      <c r="DM22" s="785"/>
      <c r="DN22" s="785"/>
      <c r="DO22" s="785"/>
      <c r="DP22" s="785"/>
      <c r="DQ22" s="785"/>
      <c r="DR22" s="785"/>
      <c r="DS22" s="785"/>
      <c r="DT22" s="785"/>
      <c r="DU22" s="785"/>
      <c r="DV22" s="785"/>
      <c r="DW22" s="785"/>
      <c r="DX22" s="785"/>
      <c r="DY22" s="785"/>
      <c r="DZ22" s="785"/>
      <c r="EA22" s="785"/>
      <c r="EB22" s="785"/>
      <c r="EC22" s="786"/>
    </row>
    <row r="23" spans="2:133" ht="11.25" customHeight="1" x14ac:dyDescent="0.15">
      <c r="B23" s="677" t="s">
        <v>282</v>
      </c>
      <c r="C23" s="678"/>
      <c r="D23" s="678"/>
      <c r="E23" s="678"/>
      <c r="F23" s="678"/>
      <c r="G23" s="678"/>
      <c r="H23" s="678"/>
      <c r="I23" s="678"/>
      <c r="J23" s="678"/>
      <c r="K23" s="678"/>
      <c r="L23" s="678"/>
      <c r="M23" s="678"/>
      <c r="N23" s="678"/>
      <c r="O23" s="678"/>
      <c r="P23" s="678"/>
      <c r="Q23" s="679"/>
      <c r="R23" s="680">
        <v>3251322</v>
      </c>
      <c r="S23" s="681"/>
      <c r="T23" s="681"/>
      <c r="U23" s="681"/>
      <c r="V23" s="681"/>
      <c r="W23" s="681"/>
      <c r="X23" s="681"/>
      <c r="Y23" s="682"/>
      <c r="Z23" s="713">
        <v>21.5</v>
      </c>
      <c r="AA23" s="713"/>
      <c r="AB23" s="713"/>
      <c r="AC23" s="713"/>
      <c r="AD23" s="714">
        <v>3251322</v>
      </c>
      <c r="AE23" s="714"/>
      <c r="AF23" s="714"/>
      <c r="AG23" s="714"/>
      <c r="AH23" s="714"/>
      <c r="AI23" s="714"/>
      <c r="AJ23" s="714"/>
      <c r="AK23" s="714"/>
      <c r="AL23" s="683">
        <v>57.9</v>
      </c>
      <c r="AM23" s="684"/>
      <c r="AN23" s="684"/>
      <c r="AO23" s="715"/>
      <c r="AP23" s="775" t="s">
        <v>283</v>
      </c>
      <c r="AQ23" s="782"/>
      <c r="AR23" s="782"/>
      <c r="AS23" s="782"/>
      <c r="AT23" s="782"/>
      <c r="AU23" s="782"/>
      <c r="AV23" s="782"/>
      <c r="AW23" s="782"/>
      <c r="AX23" s="782"/>
      <c r="AY23" s="782"/>
      <c r="AZ23" s="782"/>
      <c r="BA23" s="782"/>
      <c r="BB23" s="782"/>
      <c r="BC23" s="782"/>
      <c r="BD23" s="782"/>
      <c r="BE23" s="782"/>
      <c r="BF23" s="777"/>
      <c r="BG23" s="680" t="s">
        <v>227</v>
      </c>
      <c r="BH23" s="681"/>
      <c r="BI23" s="681"/>
      <c r="BJ23" s="681"/>
      <c r="BK23" s="681"/>
      <c r="BL23" s="681"/>
      <c r="BM23" s="681"/>
      <c r="BN23" s="682"/>
      <c r="BO23" s="713" t="s">
        <v>139</v>
      </c>
      <c r="BP23" s="713"/>
      <c r="BQ23" s="713"/>
      <c r="BR23" s="713"/>
      <c r="BS23" s="686" t="s">
        <v>227</v>
      </c>
      <c r="BT23" s="681"/>
      <c r="BU23" s="681"/>
      <c r="BV23" s="681"/>
      <c r="BW23" s="681"/>
      <c r="BX23" s="681"/>
      <c r="BY23" s="681"/>
      <c r="BZ23" s="681"/>
      <c r="CA23" s="681"/>
      <c r="CB23" s="726"/>
      <c r="CD23" s="784" t="s">
        <v>221</v>
      </c>
      <c r="CE23" s="785"/>
      <c r="CF23" s="785"/>
      <c r="CG23" s="785"/>
      <c r="CH23" s="785"/>
      <c r="CI23" s="785"/>
      <c r="CJ23" s="785"/>
      <c r="CK23" s="785"/>
      <c r="CL23" s="785"/>
      <c r="CM23" s="785"/>
      <c r="CN23" s="785"/>
      <c r="CO23" s="785"/>
      <c r="CP23" s="785"/>
      <c r="CQ23" s="786"/>
      <c r="CR23" s="784" t="s">
        <v>284</v>
      </c>
      <c r="CS23" s="785"/>
      <c r="CT23" s="785"/>
      <c r="CU23" s="785"/>
      <c r="CV23" s="785"/>
      <c r="CW23" s="785"/>
      <c r="CX23" s="785"/>
      <c r="CY23" s="786"/>
      <c r="CZ23" s="784" t="s">
        <v>285</v>
      </c>
      <c r="DA23" s="785"/>
      <c r="DB23" s="785"/>
      <c r="DC23" s="786"/>
      <c r="DD23" s="784" t="s">
        <v>286</v>
      </c>
      <c r="DE23" s="785"/>
      <c r="DF23" s="785"/>
      <c r="DG23" s="785"/>
      <c r="DH23" s="785"/>
      <c r="DI23" s="785"/>
      <c r="DJ23" s="785"/>
      <c r="DK23" s="786"/>
      <c r="DL23" s="793" t="s">
        <v>287</v>
      </c>
      <c r="DM23" s="794"/>
      <c r="DN23" s="794"/>
      <c r="DO23" s="794"/>
      <c r="DP23" s="794"/>
      <c r="DQ23" s="794"/>
      <c r="DR23" s="794"/>
      <c r="DS23" s="794"/>
      <c r="DT23" s="794"/>
      <c r="DU23" s="794"/>
      <c r="DV23" s="795"/>
      <c r="DW23" s="784" t="s">
        <v>288</v>
      </c>
      <c r="DX23" s="785"/>
      <c r="DY23" s="785"/>
      <c r="DZ23" s="785"/>
      <c r="EA23" s="785"/>
      <c r="EB23" s="785"/>
      <c r="EC23" s="786"/>
    </row>
    <row r="24" spans="2:133" ht="11.25" customHeight="1" x14ac:dyDescent="0.15">
      <c r="B24" s="677" t="s">
        <v>289</v>
      </c>
      <c r="C24" s="678"/>
      <c r="D24" s="678"/>
      <c r="E24" s="678"/>
      <c r="F24" s="678"/>
      <c r="G24" s="678"/>
      <c r="H24" s="678"/>
      <c r="I24" s="678"/>
      <c r="J24" s="678"/>
      <c r="K24" s="678"/>
      <c r="L24" s="678"/>
      <c r="M24" s="678"/>
      <c r="N24" s="678"/>
      <c r="O24" s="678"/>
      <c r="P24" s="678"/>
      <c r="Q24" s="679"/>
      <c r="R24" s="680">
        <v>300678</v>
      </c>
      <c r="S24" s="681"/>
      <c r="T24" s="681"/>
      <c r="U24" s="681"/>
      <c r="V24" s="681"/>
      <c r="W24" s="681"/>
      <c r="X24" s="681"/>
      <c r="Y24" s="682"/>
      <c r="Z24" s="713">
        <v>2</v>
      </c>
      <c r="AA24" s="713"/>
      <c r="AB24" s="713"/>
      <c r="AC24" s="713"/>
      <c r="AD24" s="714" t="s">
        <v>139</v>
      </c>
      <c r="AE24" s="714"/>
      <c r="AF24" s="714"/>
      <c r="AG24" s="714"/>
      <c r="AH24" s="714"/>
      <c r="AI24" s="714"/>
      <c r="AJ24" s="714"/>
      <c r="AK24" s="714"/>
      <c r="AL24" s="683" t="s">
        <v>227</v>
      </c>
      <c r="AM24" s="684"/>
      <c r="AN24" s="684"/>
      <c r="AO24" s="715"/>
      <c r="AP24" s="775" t="s">
        <v>290</v>
      </c>
      <c r="AQ24" s="782"/>
      <c r="AR24" s="782"/>
      <c r="AS24" s="782"/>
      <c r="AT24" s="782"/>
      <c r="AU24" s="782"/>
      <c r="AV24" s="782"/>
      <c r="AW24" s="782"/>
      <c r="AX24" s="782"/>
      <c r="AY24" s="782"/>
      <c r="AZ24" s="782"/>
      <c r="BA24" s="782"/>
      <c r="BB24" s="782"/>
      <c r="BC24" s="782"/>
      <c r="BD24" s="782"/>
      <c r="BE24" s="782"/>
      <c r="BF24" s="777"/>
      <c r="BG24" s="680" t="s">
        <v>227</v>
      </c>
      <c r="BH24" s="681"/>
      <c r="BI24" s="681"/>
      <c r="BJ24" s="681"/>
      <c r="BK24" s="681"/>
      <c r="BL24" s="681"/>
      <c r="BM24" s="681"/>
      <c r="BN24" s="682"/>
      <c r="BO24" s="713" t="s">
        <v>236</v>
      </c>
      <c r="BP24" s="713"/>
      <c r="BQ24" s="713"/>
      <c r="BR24" s="713"/>
      <c r="BS24" s="686" t="s">
        <v>227</v>
      </c>
      <c r="BT24" s="681"/>
      <c r="BU24" s="681"/>
      <c r="BV24" s="681"/>
      <c r="BW24" s="681"/>
      <c r="BX24" s="681"/>
      <c r="BY24" s="681"/>
      <c r="BZ24" s="681"/>
      <c r="CA24" s="681"/>
      <c r="CB24" s="726"/>
      <c r="CD24" s="738" t="s">
        <v>291</v>
      </c>
      <c r="CE24" s="739"/>
      <c r="CF24" s="739"/>
      <c r="CG24" s="739"/>
      <c r="CH24" s="739"/>
      <c r="CI24" s="739"/>
      <c r="CJ24" s="739"/>
      <c r="CK24" s="739"/>
      <c r="CL24" s="739"/>
      <c r="CM24" s="739"/>
      <c r="CN24" s="739"/>
      <c r="CO24" s="739"/>
      <c r="CP24" s="739"/>
      <c r="CQ24" s="740"/>
      <c r="CR24" s="735">
        <v>3901474</v>
      </c>
      <c r="CS24" s="736"/>
      <c r="CT24" s="736"/>
      <c r="CU24" s="736"/>
      <c r="CV24" s="736"/>
      <c r="CW24" s="736"/>
      <c r="CX24" s="736"/>
      <c r="CY24" s="779"/>
      <c r="CZ24" s="780">
        <v>26.5</v>
      </c>
      <c r="DA24" s="755"/>
      <c r="DB24" s="755"/>
      <c r="DC24" s="783"/>
      <c r="DD24" s="778">
        <v>2770663</v>
      </c>
      <c r="DE24" s="736"/>
      <c r="DF24" s="736"/>
      <c r="DG24" s="736"/>
      <c r="DH24" s="736"/>
      <c r="DI24" s="736"/>
      <c r="DJ24" s="736"/>
      <c r="DK24" s="779"/>
      <c r="DL24" s="778">
        <v>2757694</v>
      </c>
      <c r="DM24" s="736"/>
      <c r="DN24" s="736"/>
      <c r="DO24" s="736"/>
      <c r="DP24" s="736"/>
      <c r="DQ24" s="736"/>
      <c r="DR24" s="736"/>
      <c r="DS24" s="736"/>
      <c r="DT24" s="736"/>
      <c r="DU24" s="736"/>
      <c r="DV24" s="779"/>
      <c r="DW24" s="780">
        <v>47.4</v>
      </c>
      <c r="DX24" s="755"/>
      <c r="DY24" s="755"/>
      <c r="DZ24" s="755"/>
      <c r="EA24" s="755"/>
      <c r="EB24" s="755"/>
      <c r="EC24" s="781"/>
    </row>
    <row r="25" spans="2:133" ht="11.25" customHeight="1" x14ac:dyDescent="0.15">
      <c r="B25" s="677" t="s">
        <v>292</v>
      </c>
      <c r="C25" s="678"/>
      <c r="D25" s="678"/>
      <c r="E25" s="678"/>
      <c r="F25" s="678"/>
      <c r="G25" s="678"/>
      <c r="H25" s="678"/>
      <c r="I25" s="678"/>
      <c r="J25" s="678"/>
      <c r="K25" s="678"/>
      <c r="L25" s="678"/>
      <c r="M25" s="678"/>
      <c r="N25" s="678"/>
      <c r="O25" s="678"/>
      <c r="P25" s="678"/>
      <c r="Q25" s="679"/>
      <c r="R25" s="680" t="s">
        <v>227</v>
      </c>
      <c r="S25" s="681"/>
      <c r="T25" s="681"/>
      <c r="U25" s="681"/>
      <c r="V25" s="681"/>
      <c r="W25" s="681"/>
      <c r="X25" s="681"/>
      <c r="Y25" s="682"/>
      <c r="Z25" s="713" t="s">
        <v>227</v>
      </c>
      <c r="AA25" s="713"/>
      <c r="AB25" s="713"/>
      <c r="AC25" s="713"/>
      <c r="AD25" s="714" t="s">
        <v>227</v>
      </c>
      <c r="AE25" s="714"/>
      <c r="AF25" s="714"/>
      <c r="AG25" s="714"/>
      <c r="AH25" s="714"/>
      <c r="AI25" s="714"/>
      <c r="AJ25" s="714"/>
      <c r="AK25" s="714"/>
      <c r="AL25" s="683" t="s">
        <v>227</v>
      </c>
      <c r="AM25" s="684"/>
      <c r="AN25" s="684"/>
      <c r="AO25" s="715"/>
      <c r="AP25" s="775" t="s">
        <v>293</v>
      </c>
      <c r="AQ25" s="782"/>
      <c r="AR25" s="782"/>
      <c r="AS25" s="782"/>
      <c r="AT25" s="782"/>
      <c r="AU25" s="782"/>
      <c r="AV25" s="782"/>
      <c r="AW25" s="782"/>
      <c r="AX25" s="782"/>
      <c r="AY25" s="782"/>
      <c r="AZ25" s="782"/>
      <c r="BA25" s="782"/>
      <c r="BB25" s="782"/>
      <c r="BC25" s="782"/>
      <c r="BD25" s="782"/>
      <c r="BE25" s="782"/>
      <c r="BF25" s="777"/>
      <c r="BG25" s="680" t="s">
        <v>236</v>
      </c>
      <c r="BH25" s="681"/>
      <c r="BI25" s="681"/>
      <c r="BJ25" s="681"/>
      <c r="BK25" s="681"/>
      <c r="BL25" s="681"/>
      <c r="BM25" s="681"/>
      <c r="BN25" s="682"/>
      <c r="BO25" s="713" t="s">
        <v>227</v>
      </c>
      <c r="BP25" s="713"/>
      <c r="BQ25" s="713"/>
      <c r="BR25" s="713"/>
      <c r="BS25" s="686" t="s">
        <v>139</v>
      </c>
      <c r="BT25" s="681"/>
      <c r="BU25" s="681"/>
      <c r="BV25" s="681"/>
      <c r="BW25" s="681"/>
      <c r="BX25" s="681"/>
      <c r="BY25" s="681"/>
      <c r="BZ25" s="681"/>
      <c r="CA25" s="681"/>
      <c r="CB25" s="726"/>
      <c r="CD25" s="727" t="s">
        <v>294</v>
      </c>
      <c r="CE25" s="724"/>
      <c r="CF25" s="724"/>
      <c r="CG25" s="724"/>
      <c r="CH25" s="724"/>
      <c r="CI25" s="724"/>
      <c r="CJ25" s="724"/>
      <c r="CK25" s="724"/>
      <c r="CL25" s="724"/>
      <c r="CM25" s="724"/>
      <c r="CN25" s="724"/>
      <c r="CO25" s="724"/>
      <c r="CP25" s="724"/>
      <c r="CQ25" s="725"/>
      <c r="CR25" s="680">
        <v>1620817</v>
      </c>
      <c r="CS25" s="699"/>
      <c r="CT25" s="699"/>
      <c r="CU25" s="699"/>
      <c r="CV25" s="699"/>
      <c r="CW25" s="699"/>
      <c r="CX25" s="699"/>
      <c r="CY25" s="700"/>
      <c r="CZ25" s="683">
        <v>11</v>
      </c>
      <c r="DA25" s="701"/>
      <c r="DB25" s="701"/>
      <c r="DC25" s="702"/>
      <c r="DD25" s="686">
        <v>1560617</v>
      </c>
      <c r="DE25" s="699"/>
      <c r="DF25" s="699"/>
      <c r="DG25" s="699"/>
      <c r="DH25" s="699"/>
      <c r="DI25" s="699"/>
      <c r="DJ25" s="699"/>
      <c r="DK25" s="700"/>
      <c r="DL25" s="686">
        <v>1552503</v>
      </c>
      <c r="DM25" s="699"/>
      <c r="DN25" s="699"/>
      <c r="DO25" s="699"/>
      <c r="DP25" s="699"/>
      <c r="DQ25" s="699"/>
      <c r="DR25" s="699"/>
      <c r="DS25" s="699"/>
      <c r="DT25" s="699"/>
      <c r="DU25" s="699"/>
      <c r="DV25" s="700"/>
      <c r="DW25" s="683">
        <v>26.7</v>
      </c>
      <c r="DX25" s="701"/>
      <c r="DY25" s="701"/>
      <c r="DZ25" s="701"/>
      <c r="EA25" s="701"/>
      <c r="EB25" s="701"/>
      <c r="EC25" s="719"/>
    </row>
    <row r="26" spans="2:133" ht="11.25" customHeight="1" x14ac:dyDescent="0.15">
      <c r="B26" s="677" t="s">
        <v>295</v>
      </c>
      <c r="C26" s="678"/>
      <c r="D26" s="678"/>
      <c r="E26" s="678"/>
      <c r="F26" s="678"/>
      <c r="G26" s="678"/>
      <c r="H26" s="678"/>
      <c r="I26" s="678"/>
      <c r="J26" s="678"/>
      <c r="K26" s="678"/>
      <c r="L26" s="678"/>
      <c r="M26" s="678"/>
      <c r="N26" s="678"/>
      <c r="O26" s="678"/>
      <c r="P26" s="678"/>
      <c r="Q26" s="679"/>
      <c r="R26" s="680">
        <v>5871942</v>
      </c>
      <c r="S26" s="681"/>
      <c r="T26" s="681"/>
      <c r="U26" s="681"/>
      <c r="V26" s="681"/>
      <c r="W26" s="681"/>
      <c r="X26" s="681"/>
      <c r="Y26" s="682"/>
      <c r="Z26" s="713">
        <v>38.799999999999997</v>
      </c>
      <c r="AA26" s="713"/>
      <c r="AB26" s="713"/>
      <c r="AC26" s="713"/>
      <c r="AD26" s="714">
        <v>5571264</v>
      </c>
      <c r="AE26" s="714"/>
      <c r="AF26" s="714"/>
      <c r="AG26" s="714"/>
      <c r="AH26" s="714"/>
      <c r="AI26" s="714"/>
      <c r="AJ26" s="714"/>
      <c r="AK26" s="714"/>
      <c r="AL26" s="683">
        <v>99.2</v>
      </c>
      <c r="AM26" s="684"/>
      <c r="AN26" s="684"/>
      <c r="AO26" s="715"/>
      <c r="AP26" s="775" t="s">
        <v>296</v>
      </c>
      <c r="AQ26" s="776"/>
      <c r="AR26" s="776"/>
      <c r="AS26" s="776"/>
      <c r="AT26" s="776"/>
      <c r="AU26" s="776"/>
      <c r="AV26" s="776"/>
      <c r="AW26" s="776"/>
      <c r="AX26" s="776"/>
      <c r="AY26" s="776"/>
      <c r="AZ26" s="776"/>
      <c r="BA26" s="776"/>
      <c r="BB26" s="776"/>
      <c r="BC26" s="776"/>
      <c r="BD26" s="776"/>
      <c r="BE26" s="776"/>
      <c r="BF26" s="777"/>
      <c r="BG26" s="680" t="s">
        <v>227</v>
      </c>
      <c r="BH26" s="681"/>
      <c r="BI26" s="681"/>
      <c r="BJ26" s="681"/>
      <c r="BK26" s="681"/>
      <c r="BL26" s="681"/>
      <c r="BM26" s="681"/>
      <c r="BN26" s="682"/>
      <c r="BO26" s="713" t="s">
        <v>227</v>
      </c>
      <c r="BP26" s="713"/>
      <c r="BQ26" s="713"/>
      <c r="BR26" s="713"/>
      <c r="BS26" s="686" t="s">
        <v>236</v>
      </c>
      <c r="BT26" s="681"/>
      <c r="BU26" s="681"/>
      <c r="BV26" s="681"/>
      <c r="BW26" s="681"/>
      <c r="BX26" s="681"/>
      <c r="BY26" s="681"/>
      <c r="BZ26" s="681"/>
      <c r="CA26" s="681"/>
      <c r="CB26" s="726"/>
      <c r="CD26" s="727" t="s">
        <v>297</v>
      </c>
      <c r="CE26" s="724"/>
      <c r="CF26" s="724"/>
      <c r="CG26" s="724"/>
      <c r="CH26" s="724"/>
      <c r="CI26" s="724"/>
      <c r="CJ26" s="724"/>
      <c r="CK26" s="724"/>
      <c r="CL26" s="724"/>
      <c r="CM26" s="724"/>
      <c r="CN26" s="724"/>
      <c r="CO26" s="724"/>
      <c r="CP26" s="724"/>
      <c r="CQ26" s="725"/>
      <c r="CR26" s="680">
        <v>877623</v>
      </c>
      <c r="CS26" s="681"/>
      <c r="CT26" s="681"/>
      <c r="CU26" s="681"/>
      <c r="CV26" s="681"/>
      <c r="CW26" s="681"/>
      <c r="CX26" s="681"/>
      <c r="CY26" s="682"/>
      <c r="CZ26" s="683">
        <v>6</v>
      </c>
      <c r="DA26" s="701"/>
      <c r="DB26" s="701"/>
      <c r="DC26" s="702"/>
      <c r="DD26" s="686">
        <v>836060</v>
      </c>
      <c r="DE26" s="681"/>
      <c r="DF26" s="681"/>
      <c r="DG26" s="681"/>
      <c r="DH26" s="681"/>
      <c r="DI26" s="681"/>
      <c r="DJ26" s="681"/>
      <c r="DK26" s="682"/>
      <c r="DL26" s="686" t="s">
        <v>139</v>
      </c>
      <c r="DM26" s="681"/>
      <c r="DN26" s="681"/>
      <c r="DO26" s="681"/>
      <c r="DP26" s="681"/>
      <c r="DQ26" s="681"/>
      <c r="DR26" s="681"/>
      <c r="DS26" s="681"/>
      <c r="DT26" s="681"/>
      <c r="DU26" s="681"/>
      <c r="DV26" s="682"/>
      <c r="DW26" s="683" t="s">
        <v>236</v>
      </c>
      <c r="DX26" s="701"/>
      <c r="DY26" s="701"/>
      <c r="DZ26" s="701"/>
      <c r="EA26" s="701"/>
      <c r="EB26" s="701"/>
      <c r="EC26" s="719"/>
    </row>
    <row r="27" spans="2:133" ht="11.25" customHeight="1" x14ac:dyDescent="0.15">
      <c r="B27" s="677" t="s">
        <v>298</v>
      </c>
      <c r="C27" s="678"/>
      <c r="D27" s="678"/>
      <c r="E27" s="678"/>
      <c r="F27" s="678"/>
      <c r="G27" s="678"/>
      <c r="H27" s="678"/>
      <c r="I27" s="678"/>
      <c r="J27" s="678"/>
      <c r="K27" s="678"/>
      <c r="L27" s="678"/>
      <c r="M27" s="678"/>
      <c r="N27" s="678"/>
      <c r="O27" s="678"/>
      <c r="P27" s="678"/>
      <c r="Q27" s="679"/>
      <c r="R27" s="680">
        <v>2994</v>
      </c>
      <c r="S27" s="681"/>
      <c r="T27" s="681"/>
      <c r="U27" s="681"/>
      <c r="V27" s="681"/>
      <c r="W27" s="681"/>
      <c r="X27" s="681"/>
      <c r="Y27" s="682"/>
      <c r="Z27" s="713">
        <v>0</v>
      </c>
      <c r="AA27" s="713"/>
      <c r="AB27" s="713"/>
      <c r="AC27" s="713"/>
      <c r="AD27" s="714">
        <v>2994</v>
      </c>
      <c r="AE27" s="714"/>
      <c r="AF27" s="714"/>
      <c r="AG27" s="714"/>
      <c r="AH27" s="714"/>
      <c r="AI27" s="714"/>
      <c r="AJ27" s="714"/>
      <c r="AK27" s="714"/>
      <c r="AL27" s="683">
        <v>0.1</v>
      </c>
      <c r="AM27" s="684"/>
      <c r="AN27" s="684"/>
      <c r="AO27" s="715"/>
      <c r="AP27" s="677" t="s">
        <v>299</v>
      </c>
      <c r="AQ27" s="678"/>
      <c r="AR27" s="678"/>
      <c r="AS27" s="678"/>
      <c r="AT27" s="678"/>
      <c r="AU27" s="678"/>
      <c r="AV27" s="678"/>
      <c r="AW27" s="678"/>
      <c r="AX27" s="678"/>
      <c r="AY27" s="678"/>
      <c r="AZ27" s="678"/>
      <c r="BA27" s="678"/>
      <c r="BB27" s="678"/>
      <c r="BC27" s="678"/>
      <c r="BD27" s="678"/>
      <c r="BE27" s="678"/>
      <c r="BF27" s="679"/>
      <c r="BG27" s="680">
        <v>1756981</v>
      </c>
      <c r="BH27" s="681"/>
      <c r="BI27" s="681"/>
      <c r="BJ27" s="681"/>
      <c r="BK27" s="681"/>
      <c r="BL27" s="681"/>
      <c r="BM27" s="681"/>
      <c r="BN27" s="682"/>
      <c r="BO27" s="713">
        <v>100</v>
      </c>
      <c r="BP27" s="713"/>
      <c r="BQ27" s="713"/>
      <c r="BR27" s="713"/>
      <c r="BS27" s="686" t="s">
        <v>139</v>
      </c>
      <c r="BT27" s="681"/>
      <c r="BU27" s="681"/>
      <c r="BV27" s="681"/>
      <c r="BW27" s="681"/>
      <c r="BX27" s="681"/>
      <c r="BY27" s="681"/>
      <c r="BZ27" s="681"/>
      <c r="CA27" s="681"/>
      <c r="CB27" s="726"/>
      <c r="CD27" s="727" t="s">
        <v>300</v>
      </c>
      <c r="CE27" s="724"/>
      <c r="CF27" s="724"/>
      <c r="CG27" s="724"/>
      <c r="CH27" s="724"/>
      <c r="CI27" s="724"/>
      <c r="CJ27" s="724"/>
      <c r="CK27" s="724"/>
      <c r="CL27" s="724"/>
      <c r="CM27" s="724"/>
      <c r="CN27" s="724"/>
      <c r="CO27" s="724"/>
      <c r="CP27" s="724"/>
      <c r="CQ27" s="725"/>
      <c r="CR27" s="680">
        <v>1414084</v>
      </c>
      <c r="CS27" s="699"/>
      <c r="CT27" s="699"/>
      <c r="CU27" s="699"/>
      <c r="CV27" s="699"/>
      <c r="CW27" s="699"/>
      <c r="CX27" s="699"/>
      <c r="CY27" s="700"/>
      <c r="CZ27" s="683">
        <v>9.6</v>
      </c>
      <c r="DA27" s="701"/>
      <c r="DB27" s="701"/>
      <c r="DC27" s="702"/>
      <c r="DD27" s="686">
        <v>398420</v>
      </c>
      <c r="DE27" s="699"/>
      <c r="DF27" s="699"/>
      <c r="DG27" s="699"/>
      <c r="DH27" s="699"/>
      <c r="DI27" s="699"/>
      <c r="DJ27" s="699"/>
      <c r="DK27" s="700"/>
      <c r="DL27" s="686">
        <v>393565</v>
      </c>
      <c r="DM27" s="699"/>
      <c r="DN27" s="699"/>
      <c r="DO27" s="699"/>
      <c r="DP27" s="699"/>
      <c r="DQ27" s="699"/>
      <c r="DR27" s="699"/>
      <c r="DS27" s="699"/>
      <c r="DT27" s="699"/>
      <c r="DU27" s="699"/>
      <c r="DV27" s="700"/>
      <c r="DW27" s="683">
        <v>6.8</v>
      </c>
      <c r="DX27" s="701"/>
      <c r="DY27" s="701"/>
      <c r="DZ27" s="701"/>
      <c r="EA27" s="701"/>
      <c r="EB27" s="701"/>
      <c r="EC27" s="719"/>
    </row>
    <row r="28" spans="2:133" ht="11.25" customHeight="1" x14ac:dyDescent="0.15">
      <c r="B28" s="677" t="s">
        <v>301</v>
      </c>
      <c r="C28" s="678"/>
      <c r="D28" s="678"/>
      <c r="E28" s="678"/>
      <c r="F28" s="678"/>
      <c r="G28" s="678"/>
      <c r="H28" s="678"/>
      <c r="I28" s="678"/>
      <c r="J28" s="678"/>
      <c r="K28" s="678"/>
      <c r="L28" s="678"/>
      <c r="M28" s="678"/>
      <c r="N28" s="678"/>
      <c r="O28" s="678"/>
      <c r="P28" s="678"/>
      <c r="Q28" s="679"/>
      <c r="R28" s="680">
        <v>43927</v>
      </c>
      <c r="S28" s="681"/>
      <c r="T28" s="681"/>
      <c r="U28" s="681"/>
      <c r="V28" s="681"/>
      <c r="W28" s="681"/>
      <c r="X28" s="681"/>
      <c r="Y28" s="682"/>
      <c r="Z28" s="713">
        <v>0.3</v>
      </c>
      <c r="AA28" s="713"/>
      <c r="AB28" s="713"/>
      <c r="AC28" s="713"/>
      <c r="AD28" s="714" t="s">
        <v>139</v>
      </c>
      <c r="AE28" s="714"/>
      <c r="AF28" s="714"/>
      <c r="AG28" s="714"/>
      <c r="AH28" s="714"/>
      <c r="AI28" s="714"/>
      <c r="AJ28" s="714"/>
      <c r="AK28" s="714"/>
      <c r="AL28" s="683" t="s">
        <v>139</v>
      </c>
      <c r="AM28" s="684"/>
      <c r="AN28" s="684"/>
      <c r="AO28" s="715"/>
      <c r="AP28" s="677"/>
      <c r="AQ28" s="678"/>
      <c r="AR28" s="678"/>
      <c r="AS28" s="678"/>
      <c r="AT28" s="678"/>
      <c r="AU28" s="678"/>
      <c r="AV28" s="678"/>
      <c r="AW28" s="678"/>
      <c r="AX28" s="678"/>
      <c r="AY28" s="678"/>
      <c r="AZ28" s="678"/>
      <c r="BA28" s="678"/>
      <c r="BB28" s="678"/>
      <c r="BC28" s="678"/>
      <c r="BD28" s="678"/>
      <c r="BE28" s="678"/>
      <c r="BF28" s="679"/>
      <c r="BG28" s="680"/>
      <c r="BH28" s="681"/>
      <c r="BI28" s="681"/>
      <c r="BJ28" s="681"/>
      <c r="BK28" s="681"/>
      <c r="BL28" s="681"/>
      <c r="BM28" s="681"/>
      <c r="BN28" s="682"/>
      <c r="BO28" s="713"/>
      <c r="BP28" s="713"/>
      <c r="BQ28" s="713"/>
      <c r="BR28" s="713"/>
      <c r="BS28" s="686"/>
      <c r="BT28" s="681"/>
      <c r="BU28" s="681"/>
      <c r="BV28" s="681"/>
      <c r="BW28" s="681"/>
      <c r="BX28" s="681"/>
      <c r="BY28" s="681"/>
      <c r="BZ28" s="681"/>
      <c r="CA28" s="681"/>
      <c r="CB28" s="726"/>
      <c r="CD28" s="727" t="s">
        <v>302</v>
      </c>
      <c r="CE28" s="724"/>
      <c r="CF28" s="724"/>
      <c r="CG28" s="724"/>
      <c r="CH28" s="724"/>
      <c r="CI28" s="724"/>
      <c r="CJ28" s="724"/>
      <c r="CK28" s="724"/>
      <c r="CL28" s="724"/>
      <c r="CM28" s="724"/>
      <c r="CN28" s="724"/>
      <c r="CO28" s="724"/>
      <c r="CP28" s="724"/>
      <c r="CQ28" s="725"/>
      <c r="CR28" s="680">
        <v>866573</v>
      </c>
      <c r="CS28" s="681"/>
      <c r="CT28" s="681"/>
      <c r="CU28" s="681"/>
      <c r="CV28" s="681"/>
      <c r="CW28" s="681"/>
      <c r="CX28" s="681"/>
      <c r="CY28" s="682"/>
      <c r="CZ28" s="683">
        <v>5.9</v>
      </c>
      <c r="DA28" s="701"/>
      <c r="DB28" s="701"/>
      <c r="DC28" s="702"/>
      <c r="DD28" s="686">
        <v>811626</v>
      </c>
      <c r="DE28" s="681"/>
      <c r="DF28" s="681"/>
      <c r="DG28" s="681"/>
      <c r="DH28" s="681"/>
      <c r="DI28" s="681"/>
      <c r="DJ28" s="681"/>
      <c r="DK28" s="682"/>
      <c r="DL28" s="686">
        <v>811626</v>
      </c>
      <c r="DM28" s="681"/>
      <c r="DN28" s="681"/>
      <c r="DO28" s="681"/>
      <c r="DP28" s="681"/>
      <c r="DQ28" s="681"/>
      <c r="DR28" s="681"/>
      <c r="DS28" s="681"/>
      <c r="DT28" s="681"/>
      <c r="DU28" s="681"/>
      <c r="DV28" s="682"/>
      <c r="DW28" s="683">
        <v>14</v>
      </c>
      <c r="DX28" s="701"/>
      <c r="DY28" s="701"/>
      <c r="DZ28" s="701"/>
      <c r="EA28" s="701"/>
      <c r="EB28" s="701"/>
      <c r="EC28" s="719"/>
    </row>
    <row r="29" spans="2:133" ht="11.25" customHeight="1" x14ac:dyDescent="0.15">
      <c r="B29" s="677" t="s">
        <v>303</v>
      </c>
      <c r="C29" s="678"/>
      <c r="D29" s="678"/>
      <c r="E29" s="678"/>
      <c r="F29" s="678"/>
      <c r="G29" s="678"/>
      <c r="H29" s="678"/>
      <c r="I29" s="678"/>
      <c r="J29" s="678"/>
      <c r="K29" s="678"/>
      <c r="L29" s="678"/>
      <c r="M29" s="678"/>
      <c r="N29" s="678"/>
      <c r="O29" s="678"/>
      <c r="P29" s="678"/>
      <c r="Q29" s="679"/>
      <c r="R29" s="680">
        <v>63673</v>
      </c>
      <c r="S29" s="681"/>
      <c r="T29" s="681"/>
      <c r="U29" s="681"/>
      <c r="V29" s="681"/>
      <c r="W29" s="681"/>
      <c r="X29" s="681"/>
      <c r="Y29" s="682"/>
      <c r="Z29" s="713">
        <v>0.4</v>
      </c>
      <c r="AA29" s="713"/>
      <c r="AB29" s="713"/>
      <c r="AC29" s="713"/>
      <c r="AD29" s="714">
        <v>2833</v>
      </c>
      <c r="AE29" s="714"/>
      <c r="AF29" s="714"/>
      <c r="AG29" s="714"/>
      <c r="AH29" s="714"/>
      <c r="AI29" s="714"/>
      <c r="AJ29" s="714"/>
      <c r="AK29" s="714"/>
      <c r="AL29" s="683">
        <v>0.1</v>
      </c>
      <c r="AM29" s="684"/>
      <c r="AN29" s="684"/>
      <c r="AO29" s="715"/>
      <c r="AP29" s="661"/>
      <c r="AQ29" s="662"/>
      <c r="AR29" s="662"/>
      <c r="AS29" s="662"/>
      <c r="AT29" s="662"/>
      <c r="AU29" s="662"/>
      <c r="AV29" s="662"/>
      <c r="AW29" s="662"/>
      <c r="AX29" s="662"/>
      <c r="AY29" s="662"/>
      <c r="AZ29" s="662"/>
      <c r="BA29" s="662"/>
      <c r="BB29" s="662"/>
      <c r="BC29" s="662"/>
      <c r="BD29" s="662"/>
      <c r="BE29" s="662"/>
      <c r="BF29" s="663"/>
      <c r="BG29" s="680"/>
      <c r="BH29" s="681"/>
      <c r="BI29" s="681"/>
      <c r="BJ29" s="681"/>
      <c r="BK29" s="681"/>
      <c r="BL29" s="681"/>
      <c r="BM29" s="681"/>
      <c r="BN29" s="682"/>
      <c r="BO29" s="713"/>
      <c r="BP29" s="713"/>
      <c r="BQ29" s="713"/>
      <c r="BR29" s="713"/>
      <c r="BS29" s="714"/>
      <c r="BT29" s="714"/>
      <c r="BU29" s="714"/>
      <c r="BV29" s="714"/>
      <c r="BW29" s="714"/>
      <c r="BX29" s="714"/>
      <c r="BY29" s="714"/>
      <c r="BZ29" s="714"/>
      <c r="CA29" s="714"/>
      <c r="CB29" s="768"/>
      <c r="CD29" s="769" t="s">
        <v>304</v>
      </c>
      <c r="CE29" s="770"/>
      <c r="CF29" s="727" t="s">
        <v>305</v>
      </c>
      <c r="CG29" s="724"/>
      <c r="CH29" s="724"/>
      <c r="CI29" s="724"/>
      <c r="CJ29" s="724"/>
      <c r="CK29" s="724"/>
      <c r="CL29" s="724"/>
      <c r="CM29" s="724"/>
      <c r="CN29" s="724"/>
      <c r="CO29" s="724"/>
      <c r="CP29" s="724"/>
      <c r="CQ29" s="725"/>
      <c r="CR29" s="680">
        <v>866573</v>
      </c>
      <c r="CS29" s="699"/>
      <c r="CT29" s="699"/>
      <c r="CU29" s="699"/>
      <c r="CV29" s="699"/>
      <c r="CW29" s="699"/>
      <c r="CX29" s="699"/>
      <c r="CY29" s="700"/>
      <c r="CZ29" s="683">
        <v>5.9</v>
      </c>
      <c r="DA29" s="701"/>
      <c r="DB29" s="701"/>
      <c r="DC29" s="702"/>
      <c r="DD29" s="686">
        <v>811626</v>
      </c>
      <c r="DE29" s="699"/>
      <c r="DF29" s="699"/>
      <c r="DG29" s="699"/>
      <c r="DH29" s="699"/>
      <c r="DI29" s="699"/>
      <c r="DJ29" s="699"/>
      <c r="DK29" s="700"/>
      <c r="DL29" s="686">
        <v>811626</v>
      </c>
      <c r="DM29" s="699"/>
      <c r="DN29" s="699"/>
      <c r="DO29" s="699"/>
      <c r="DP29" s="699"/>
      <c r="DQ29" s="699"/>
      <c r="DR29" s="699"/>
      <c r="DS29" s="699"/>
      <c r="DT29" s="699"/>
      <c r="DU29" s="699"/>
      <c r="DV29" s="700"/>
      <c r="DW29" s="683">
        <v>14</v>
      </c>
      <c r="DX29" s="701"/>
      <c r="DY29" s="701"/>
      <c r="DZ29" s="701"/>
      <c r="EA29" s="701"/>
      <c r="EB29" s="701"/>
      <c r="EC29" s="719"/>
    </row>
    <row r="30" spans="2:133" ht="11.25" customHeight="1" x14ac:dyDescent="0.15">
      <c r="B30" s="677" t="s">
        <v>306</v>
      </c>
      <c r="C30" s="678"/>
      <c r="D30" s="678"/>
      <c r="E30" s="678"/>
      <c r="F30" s="678"/>
      <c r="G30" s="678"/>
      <c r="H30" s="678"/>
      <c r="I30" s="678"/>
      <c r="J30" s="678"/>
      <c r="K30" s="678"/>
      <c r="L30" s="678"/>
      <c r="M30" s="678"/>
      <c r="N30" s="678"/>
      <c r="O30" s="678"/>
      <c r="P30" s="678"/>
      <c r="Q30" s="679"/>
      <c r="R30" s="680">
        <v>152894</v>
      </c>
      <c r="S30" s="681"/>
      <c r="T30" s="681"/>
      <c r="U30" s="681"/>
      <c r="V30" s="681"/>
      <c r="W30" s="681"/>
      <c r="X30" s="681"/>
      <c r="Y30" s="682"/>
      <c r="Z30" s="713">
        <v>1</v>
      </c>
      <c r="AA30" s="713"/>
      <c r="AB30" s="713"/>
      <c r="AC30" s="713"/>
      <c r="AD30" s="714" t="s">
        <v>236</v>
      </c>
      <c r="AE30" s="714"/>
      <c r="AF30" s="714"/>
      <c r="AG30" s="714"/>
      <c r="AH30" s="714"/>
      <c r="AI30" s="714"/>
      <c r="AJ30" s="714"/>
      <c r="AK30" s="714"/>
      <c r="AL30" s="683" t="s">
        <v>139</v>
      </c>
      <c r="AM30" s="684"/>
      <c r="AN30" s="684"/>
      <c r="AO30" s="715"/>
      <c r="AP30" s="741" t="s">
        <v>221</v>
      </c>
      <c r="AQ30" s="742"/>
      <c r="AR30" s="742"/>
      <c r="AS30" s="742"/>
      <c r="AT30" s="742"/>
      <c r="AU30" s="742"/>
      <c r="AV30" s="742"/>
      <c r="AW30" s="742"/>
      <c r="AX30" s="742"/>
      <c r="AY30" s="742"/>
      <c r="AZ30" s="742"/>
      <c r="BA30" s="742"/>
      <c r="BB30" s="742"/>
      <c r="BC30" s="742"/>
      <c r="BD30" s="742"/>
      <c r="BE30" s="742"/>
      <c r="BF30" s="743"/>
      <c r="BG30" s="741" t="s">
        <v>307</v>
      </c>
      <c r="BH30" s="766"/>
      <c r="BI30" s="766"/>
      <c r="BJ30" s="766"/>
      <c r="BK30" s="766"/>
      <c r="BL30" s="766"/>
      <c r="BM30" s="766"/>
      <c r="BN30" s="766"/>
      <c r="BO30" s="766"/>
      <c r="BP30" s="766"/>
      <c r="BQ30" s="767"/>
      <c r="BR30" s="741" t="s">
        <v>308</v>
      </c>
      <c r="BS30" s="766"/>
      <c r="BT30" s="766"/>
      <c r="BU30" s="766"/>
      <c r="BV30" s="766"/>
      <c r="BW30" s="766"/>
      <c r="BX30" s="766"/>
      <c r="BY30" s="766"/>
      <c r="BZ30" s="766"/>
      <c r="CA30" s="766"/>
      <c r="CB30" s="767"/>
      <c r="CD30" s="771"/>
      <c r="CE30" s="772"/>
      <c r="CF30" s="727" t="s">
        <v>309</v>
      </c>
      <c r="CG30" s="724"/>
      <c r="CH30" s="724"/>
      <c r="CI30" s="724"/>
      <c r="CJ30" s="724"/>
      <c r="CK30" s="724"/>
      <c r="CL30" s="724"/>
      <c r="CM30" s="724"/>
      <c r="CN30" s="724"/>
      <c r="CO30" s="724"/>
      <c r="CP30" s="724"/>
      <c r="CQ30" s="725"/>
      <c r="CR30" s="680">
        <v>797579</v>
      </c>
      <c r="CS30" s="681"/>
      <c r="CT30" s="681"/>
      <c r="CU30" s="681"/>
      <c r="CV30" s="681"/>
      <c r="CW30" s="681"/>
      <c r="CX30" s="681"/>
      <c r="CY30" s="682"/>
      <c r="CZ30" s="683">
        <v>5.4</v>
      </c>
      <c r="DA30" s="701"/>
      <c r="DB30" s="701"/>
      <c r="DC30" s="702"/>
      <c r="DD30" s="686">
        <v>748371</v>
      </c>
      <c r="DE30" s="681"/>
      <c r="DF30" s="681"/>
      <c r="DG30" s="681"/>
      <c r="DH30" s="681"/>
      <c r="DI30" s="681"/>
      <c r="DJ30" s="681"/>
      <c r="DK30" s="682"/>
      <c r="DL30" s="686">
        <v>748371</v>
      </c>
      <c r="DM30" s="681"/>
      <c r="DN30" s="681"/>
      <c r="DO30" s="681"/>
      <c r="DP30" s="681"/>
      <c r="DQ30" s="681"/>
      <c r="DR30" s="681"/>
      <c r="DS30" s="681"/>
      <c r="DT30" s="681"/>
      <c r="DU30" s="681"/>
      <c r="DV30" s="682"/>
      <c r="DW30" s="683">
        <v>12.9</v>
      </c>
      <c r="DX30" s="701"/>
      <c r="DY30" s="701"/>
      <c r="DZ30" s="701"/>
      <c r="EA30" s="701"/>
      <c r="EB30" s="701"/>
      <c r="EC30" s="719"/>
    </row>
    <row r="31" spans="2:133" ht="11.25" customHeight="1" x14ac:dyDescent="0.15">
      <c r="B31" s="677" t="s">
        <v>310</v>
      </c>
      <c r="C31" s="678"/>
      <c r="D31" s="678"/>
      <c r="E31" s="678"/>
      <c r="F31" s="678"/>
      <c r="G31" s="678"/>
      <c r="H31" s="678"/>
      <c r="I31" s="678"/>
      <c r="J31" s="678"/>
      <c r="K31" s="678"/>
      <c r="L31" s="678"/>
      <c r="M31" s="678"/>
      <c r="N31" s="678"/>
      <c r="O31" s="678"/>
      <c r="P31" s="678"/>
      <c r="Q31" s="679"/>
      <c r="R31" s="680">
        <v>3719581</v>
      </c>
      <c r="S31" s="681"/>
      <c r="T31" s="681"/>
      <c r="U31" s="681"/>
      <c r="V31" s="681"/>
      <c r="W31" s="681"/>
      <c r="X31" s="681"/>
      <c r="Y31" s="682"/>
      <c r="Z31" s="713">
        <v>24.6</v>
      </c>
      <c r="AA31" s="713"/>
      <c r="AB31" s="713"/>
      <c r="AC31" s="713"/>
      <c r="AD31" s="714" t="s">
        <v>139</v>
      </c>
      <c r="AE31" s="714"/>
      <c r="AF31" s="714"/>
      <c r="AG31" s="714"/>
      <c r="AH31" s="714"/>
      <c r="AI31" s="714"/>
      <c r="AJ31" s="714"/>
      <c r="AK31" s="714"/>
      <c r="AL31" s="683" t="s">
        <v>227</v>
      </c>
      <c r="AM31" s="684"/>
      <c r="AN31" s="684"/>
      <c r="AO31" s="715"/>
      <c r="AP31" s="757" t="s">
        <v>311</v>
      </c>
      <c r="AQ31" s="758"/>
      <c r="AR31" s="758"/>
      <c r="AS31" s="758"/>
      <c r="AT31" s="763" t="s">
        <v>312</v>
      </c>
      <c r="AU31" s="231"/>
      <c r="AV31" s="231"/>
      <c r="AW31" s="231"/>
      <c r="AX31" s="750" t="s">
        <v>188</v>
      </c>
      <c r="AY31" s="751"/>
      <c r="AZ31" s="751"/>
      <c r="BA31" s="751"/>
      <c r="BB31" s="751"/>
      <c r="BC31" s="751"/>
      <c r="BD31" s="751"/>
      <c r="BE31" s="751"/>
      <c r="BF31" s="752"/>
      <c r="BG31" s="753">
        <v>97.6</v>
      </c>
      <c r="BH31" s="754"/>
      <c r="BI31" s="754"/>
      <c r="BJ31" s="754"/>
      <c r="BK31" s="754"/>
      <c r="BL31" s="754"/>
      <c r="BM31" s="755">
        <v>95.7</v>
      </c>
      <c r="BN31" s="754"/>
      <c r="BO31" s="754"/>
      <c r="BP31" s="754"/>
      <c r="BQ31" s="756"/>
      <c r="BR31" s="753">
        <v>99.3</v>
      </c>
      <c r="BS31" s="754"/>
      <c r="BT31" s="754"/>
      <c r="BU31" s="754"/>
      <c r="BV31" s="754"/>
      <c r="BW31" s="754"/>
      <c r="BX31" s="755">
        <v>97.3</v>
      </c>
      <c r="BY31" s="754"/>
      <c r="BZ31" s="754"/>
      <c r="CA31" s="754"/>
      <c r="CB31" s="756"/>
      <c r="CD31" s="771"/>
      <c r="CE31" s="772"/>
      <c r="CF31" s="727" t="s">
        <v>313</v>
      </c>
      <c r="CG31" s="724"/>
      <c r="CH31" s="724"/>
      <c r="CI31" s="724"/>
      <c r="CJ31" s="724"/>
      <c r="CK31" s="724"/>
      <c r="CL31" s="724"/>
      <c r="CM31" s="724"/>
      <c r="CN31" s="724"/>
      <c r="CO31" s="724"/>
      <c r="CP31" s="724"/>
      <c r="CQ31" s="725"/>
      <c r="CR31" s="680">
        <v>68994</v>
      </c>
      <c r="CS31" s="699"/>
      <c r="CT31" s="699"/>
      <c r="CU31" s="699"/>
      <c r="CV31" s="699"/>
      <c r="CW31" s="699"/>
      <c r="CX31" s="699"/>
      <c r="CY31" s="700"/>
      <c r="CZ31" s="683">
        <v>0.5</v>
      </c>
      <c r="DA31" s="701"/>
      <c r="DB31" s="701"/>
      <c r="DC31" s="702"/>
      <c r="DD31" s="686">
        <v>63255</v>
      </c>
      <c r="DE31" s="699"/>
      <c r="DF31" s="699"/>
      <c r="DG31" s="699"/>
      <c r="DH31" s="699"/>
      <c r="DI31" s="699"/>
      <c r="DJ31" s="699"/>
      <c r="DK31" s="700"/>
      <c r="DL31" s="686">
        <v>63255</v>
      </c>
      <c r="DM31" s="699"/>
      <c r="DN31" s="699"/>
      <c r="DO31" s="699"/>
      <c r="DP31" s="699"/>
      <c r="DQ31" s="699"/>
      <c r="DR31" s="699"/>
      <c r="DS31" s="699"/>
      <c r="DT31" s="699"/>
      <c r="DU31" s="699"/>
      <c r="DV31" s="700"/>
      <c r="DW31" s="683">
        <v>1.1000000000000001</v>
      </c>
      <c r="DX31" s="701"/>
      <c r="DY31" s="701"/>
      <c r="DZ31" s="701"/>
      <c r="EA31" s="701"/>
      <c r="EB31" s="701"/>
      <c r="EC31" s="719"/>
    </row>
    <row r="32" spans="2:133" ht="11.25" customHeight="1" x14ac:dyDescent="0.15">
      <c r="B32" s="747" t="s">
        <v>314</v>
      </c>
      <c r="C32" s="748"/>
      <c r="D32" s="748"/>
      <c r="E32" s="748"/>
      <c r="F32" s="748"/>
      <c r="G32" s="748"/>
      <c r="H32" s="748"/>
      <c r="I32" s="748"/>
      <c r="J32" s="748"/>
      <c r="K32" s="748"/>
      <c r="L32" s="748"/>
      <c r="M32" s="748"/>
      <c r="N32" s="748"/>
      <c r="O32" s="748"/>
      <c r="P32" s="748"/>
      <c r="Q32" s="749"/>
      <c r="R32" s="680" t="s">
        <v>227</v>
      </c>
      <c r="S32" s="681"/>
      <c r="T32" s="681"/>
      <c r="U32" s="681"/>
      <c r="V32" s="681"/>
      <c r="W32" s="681"/>
      <c r="X32" s="681"/>
      <c r="Y32" s="682"/>
      <c r="Z32" s="713" t="s">
        <v>227</v>
      </c>
      <c r="AA32" s="713"/>
      <c r="AB32" s="713"/>
      <c r="AC32" s="713"/>
      <c r="AD32" s="714" t="s">
        <v>139</v>
      </c>
      <c r="AE32" s="714"/>
      <c r="AF32" s="714"/>
      <c r="AG32" s="714"/>
      <c r="AH32" s="714"/>
      <c r="AI32" s="714"/>
      <c r="AJ32" s="714"/>
      <c r="AK32" s="714"/>
      <c r="AL32" s="683" t="s">
        <v>139</v>
      </c>
      <c r="AM32" s="684"/>
      <c r="AN32" s="684"/>
      <c r="AO32" s="715"/>
      <c r="AP32" s="759"/>
      <c r="AQ32" s="760"/>
      <c r="AR32" s="760"/>
      <c r="AS32" s="760"/>
      <c r="AT32" s="764"/>
      <c r="AU32" s="230" t="s">
        <v>315</v>
      </c>
      <c r="AV32" s="230"/>
      <c r="AW32" s="230"/>
      <c r="AX32" s="677" t="s">
        <v>316</v>
      </c>
      <c r="AY32" s="678"/>
      <c r="AZ32" s="678"/>
      <c r="BA32" s="678"/>
      <c r="BB32" s="678"/>
      <c r="BC32" s="678"/>
      <c r="BD32" s="678"/>
      <c r="BE32" s="678"/>
      <c r="BF32" s="679"/>
      <c r="BG32" s="745">
        <v>98.8</v>
      </c>
      <c r="BH32" s="699"/>
      <c r="BI32" s="699"/>
      <c r="BJ32" s="699"/>
      <c r="BK32" s="699"/>
      <c r="BL32" s="699"/>
      <c r="BM32" s="684">
        <v>98.2</v>
      </c>
      <c r="BN32" s="746"/>
      <c r="BO32" s="746"/>
      <c r="BP32" s="746"/>
      <c r="BQ32" s="723"/>
      <c r="BR32" s="745">
        <v>99.6</v>
      </c>
      <c r="BS32" s="699"/>
      <c r="BT32" s="699"/>
      <c r="BU32" s="699"/>
      <c r="BV32" s="699"/>
      <c r="BW32" s="699"/>
      <c r="BX32" s="684">
        <v>98.8</v>
      </c>
      <c r="BY32" s="746"/>
      <c r="BZ32" s="746"/>
      <c r="CA32" s="746"/>
      <c r="CB32" s="723"/>
      <c r="CD32" s="773"/>
      <c r="CE32" s="774"/>
      <c r="CF32" s="727" t="s">
        <v>317</v>
      </c>
      <c r="CG32" s="724"/>
      <c r="CH32" s="724"/>
      <c r="CI32" s="724"/>
      <c r="CJ32" s="724"/>
      <c r="CK32" s="724"/>
      <c r="CL32" s="724"/>
      <c r="CM32" s="724"/>
      <c r="CN32" s="724"/>
      <c r="CO32" s="724"/>
      <c r="CP32" s="724"/>
      <c r="CQ32" s="725"/>
      <c r="CR32" s="680" t="s">
        <v>236</v>
      </c>
      <c r="CS32" s="681"/>
      <c r="CT32" s="681"/>
      <c r="CU32" s="681"/>
      <c r="CV32" s="681"/>
      <c r="CW32" s="681"/>
      <c r="CX32" s="681"/>
      <c r="CY32" s="682"/>
      <c r="CZ32" s="683" t="s">
        <v>227</v>
      </c>
      <c r="DA32" s="701"/>
      <c r="DB32" s="701"/>
      <c r="DC32" s="702"/>
      <c r="DD32" s="686" t="s">
        <v>139</v>
      </c>
      <c r="DE32" s="681"/>
      <c r="DF32" s="681"/>
      <c r="DG32" s="681"/>
      <c r="DH32" s="681"/>
      <c r="DI32" s="681"/>
      <c r="DJ32" s="681"/>
      <c r="DK32" s="682"/>
      <c r="DL32" s="686" t="s">
        <v>139</v>
      </c>
      <c r="DM32" s="681"/>
      <c r="DN32" s="681"/>
      <c r="DO32" s="681"/>
      <c r="DP32" s="681"/>
      <c r="DQ32" s="681"/>
      <c r="DR32" s="681"/>
      <c r="DS32" s="681"/>
      <c r="DT32" s="681"/>
      <c r="DU32" s="681"/>
      <c r="DV32" s="682"/>
      <c r="DW32" s="683" t="s">
        <v>236</v>
      </c>
      <c r="DX32" s="701"/>
      <c r="DY32" s="701"/>
      <c r="DZ32" s="701"/>
      <c r="EA32" s="701"/>
      <c r="EB32" s="701"/>
      <c r="EC32" s="719"/>
    </row>
    <row r="33" spans="2:133" ht="11.25" customHeight="1" x14ac:dyDescent="0.15">
      <c r="B33" s="677" t="s">
        <v>318</v>
      </c>
      <c r="C33" s="678"/>
      <c r="D33" s="678"/>
      <c r="E33" s="678"/>
      <c r="F33" s="678"/>
      <c r="G33" s="678"/>
      <c r="H33" s="678"/>
      <c r="I33" s="678"/>
      <c r="J33" s="678"/>
      <c r="K33" s="678"/>
      <c r="L33" s="678"/>
      <c r="M33" s="678"/>
      <c r="N33" s="678"/>
      <c r="O33" s="678"/>
      <c r="P33" s="678"/>
      <c r="Q33" s="679"/>
      <c r="R33" s="680">
        <v>898961</v>
      </c>
      <c r="S33" s="681"/>
      <c r="T33" s="681"/>
      <c r="U33" s="681"/>
      <c r="V33" s="681"/>
      <c r="W33" s="681"/>
      <c r="X33" s="681"/>
      <c r="Y33" s="682"/>
      <c r="Z33" s="713">
        <v>5.9</v>
      </c>
      <c r="AA33" s="713"/>
      <c r="AB33" s="713"/>
      <c r="AC33" s="713"/>
      <c r="AD33" s="714" t="s">
        <v>227</v>
      </c>
      <c r="AE33" s="714"/>
      <c r="AF33" s="714"/>
      <c r="AG33" s="714"/>
      <c r="AH33" s="714"/>
      <c r="AI33" s="714"/>
      <c r="AJ33" s="714"/>
      <c r="AK33" s="714"/>
      <c r="AL33" s="683" t="s">
        <v>227</v>
      </c>
      <c r="AM33" s="684"/>
      <c r="AN33" s="684"/>
      <c r="AO33" s="715"/>
      <c r="AP33" s="761"/>
      <c r="AQ33" s="762"/>
      <c r="AR33" s="762"/>
      <c r="AS33" s="762"/>
      <c r="AT33" s="765"/>
      <c r="AU33" s="232"/>
      <c r="AV33" s="232"/>
      <c r="AW33" s="232"/>
      <c r="AX33" s="661" t="s">
        <v>319</v>
      </c>
      <c r="AY33" s="662"/>
      <c r="AZ33" s="662"/>
      <c r="BA33" s="662"/>
      <c r="BB33" s="662"/>
      <c r="BC33" s="662"/>
      <c r="BD33" s="662"/>
      <c r="BE33" s="662"/>
      <c r="BF33" s="663"/>
      <c r="BG33" s="744">
        <v>96</v>
      </c>
      <c r="BH33" s="665"/>
      <c r="BI33" s="665"/>
      <c r="BJ33" s="665"/>
      <c r="BK33" s="665"/>
      <c r="BL33" s="665"/>
      <c r="BM33" s="707">
        <v>92.7</v>
      </c>
      <c r="BN33" s="665"/>
      <c r="BO33" s="665"/>
      <c r="BP33" s="665"/>
      <c r="BQ33" s="709"/>
      <c r="BR33" s="744">
        <v>99</v>
      </c>
      <c r="BS33" s="665"/>
      <c r="BT33" s="665"/>
      <c r="BU33" s="665"/>
      <c r="BV33" s="665"/>
      <c r="BW33" s="665"/>
      <c r="BX33" s="707">
        <v>95.4</v>
      </c>
      <c r="BY33" s="665"/>
      <c r="BZ33" s="665"/>
      <c r="CA33" s="665"/>
      <c r="CB33" s="709"/>
      <c r="CD33" s="727" t="s">
        <v>320</v>
      </c>
      <c r="CE33" s="724"/>
      <c r="CF33" s="724"/>
      <c r="CG33" s="724"/>
      <c r="CH33" s="724"/>
      <c r="CI33" s="724"/>
      <c r="CJ33" s="724"/>
      <c r="CK33" s="724"/>
      <c r="CL33" s="724"/>
      <c r="CM33" s="724"/>
      <c r="CN33" s="724"/>
      <c r="CO33" s="724"/>
      <c r="CP33" s="724"/>
      <c r="CQ33" s="725"/>
      <c r="CR33" s="680">
        <v>9222058</v>
      </c>
      <c r="CS33" s="699"/>
      <c r="CT33" s="699"/>
      <c r="CU33" s="699"/>
      <c r="CV33" s="699"/>
      <c r="CW33" s="699"/>
      <c r="CX33" s="699"/>
      <c r="CY33" s="700"/>
      <c r="CZ33" s="683">
        <v>62.7</v>
      </c>
      <c r="DA33" s="701"/>
      <c r="DB33" s="701"/>
      <c r="DC33" s="702"/>
      <c r="DD33" s="686">
        <v>3514420</v>
      </c>
      <c r="DE33" s="699"/>
      <c r="DF33" s="699"/>
      <c r="DG33" s="699"/>
      <c r="DH33" s="699"/>
      <c r="DI33" s="699"/>
      <c r="DJ33" s="699"/>
      <c r="DK33" s="700"/>
      <c r="DL33" s="686">
        <v>2704222</v>
      </c>
      <c r="DM33" s="699"/>
      <c r="DN33" s="699"/>
      <c r="DO33" s="699"/>
      <c r="DP33" s="699"/>
      <c r="DQ33" s="699"/>
      <c r="DR33" s="699"/>
      <c r="DS33" s="699"/>
      <c r="DT33" s="699"/>
      <c r="DU33" s="699"/>
      <c r="DV33" s="700"/>
      <c r="DW33" s="683">
        <v>46.5</v>
      </c>
      <c r="DX33" s="701"/>
      <c r="DY33" s="701"/>
      <c r="DZ33" s="701"/>
      <c r="EA33" s="701"/>
      <c r="EB33" s="701"/>
      <c r="EC33" s="719"/>
    </row>
    <row r="34" spans="2:133" ht="11.25" customHeight="1" x14ac:dyDescent="0.15">
      <c r="B34" s="677" t="s">
        <v>321</v>
      </c>
      <c r="C34" s="678"/>
      <c r="D34" s="678"/>
      <c r="E34" s="678"/>
      <c r="F34" s="678"/>
      <c r="G34" s="678"/>
      <c r="H34" s="678"/>
      <c r="I34" s="678"/>
      <c r="J34" s="678"/>
      <c r="K34" s="678"/>
      <c r="L34" s="678"/>
      <c r="M34" s="678"/>
      <c r="N34" s="678"/>
      <c r="O34" s="678"/>
      <c r="P34" s="678"/>
      <c r="Q34" s="679"/>
      <c r="R34" s="680">
        <v>85135</v>
      </c>
      <c r="S34" s="681"/>
      <c r="T34" s="681"/>
      <c r="U34" s="681"/>
      <c r="V34" s="681"/>
      <c r="W34" s="681"/>
      <c r="X34" s="681"/>
      <c r="Y34" s="682"/>
      <c r="Z34" s="713">
        <v>0.6</v>
      </c>
      <c r="AA34" s="713"/>
      <c r="AB34" s="713"/>
      <c r="AC34" s="713"/>
      <c r="AD34" s="714">
        <v>14978</v>
      </c>
      <c r="AE34" s="714"/>
      <c r="AF34" s="714"/>
      <c r="AG34" s="714"/>
      <c r="AH34" s="714"/>
      <c r="AI34" s="714"/>
      <c r="AJ34" s="714"/>
      <c r="AK34" s="714"/>
      <c r="AL34" s="683">
        <v>0.3</v>
      </c>
      <c r="AM34" s="684"/>
      <c r="AN34" s="684"/>
      <c r="AO34" s="715"/>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727" t="s">
        <v>322</v>
      </c>
      <c r="CE34" s="724"/>
      <c r="CF34" s="724"/>
      <c r="CG34" s="724"/>
      <c r="CH34" s="724"/>
      <c r="CI34" s="724"/>
      <c r="CJ34" s="724"/>
      <c r="CK34" s="724"/>
      <c r="CL34" s="724"/>
      <c r="CM34" s="724"/>
      <c r="CN34" s="724"/>
      <c r="CO34" s="724"/>
      <c r="CP34" s="724"/>
      <c r="CQ34" s="725"/>
      <c r="CR34" s="680">
        <v>1339843</v>
      </c>
      <c r="CS34" s="681"/>
      <c r="CT34" s="681"/>
      <c r="CU34" s="681"/>
      <c r="CV34" s="681"/>
      <c r="CW34" s="681"/>
      <c r="CX34" s="681"/>
      <c r="CY34" s="682"/>
      <c r="CZ34" s="683">
        <v>9.1</v>
      </c>
      <c r="DA34" s="701"/>
      <c r="DB34" s="701"/>
      <c r="DC34" s="702"/>
      <c r="DD34" s="686">
        <v>769056</v>
      </c>
      <c r="DE34" s="681"/>
      <c r="DF34" s="681"/>
      <c r="DG34" s="681"/>
      <c r="DH34" s="681"/>
      <c r="DI34" s="681"/>
      <c r="DJ34" s="681"/>
      <c r="DK34" s="682"/>
      <c r="DL34" s="686">
        <v>628887</v>
      </c>
      <c r="DM34" s="681"/>
      <c r="DN34" s="681"/>
      <c r="DO34" s="681"/>
      <c r="DP34" s="681"/>
      <c r="DQ34" s="681"/>
      <c r="DR34" s="681"/>
      <c r="DS34" s="681"/>
      <c r="DT34" s="681"/>
      <c r="DU34" s="681"/>
      <c r="DV34" s="682"/>
      <c r="DW34" s="683">
        <v>10.8</v>
      </c>
      <c r="DX34" s="701"/>
      <c r="DY34" s="701"/>
      <c r="DZ34" s="701"/>
      <c r="EA34" s="701"/>
      <c r="EB34" s="701"/>
      <c r="EC34" s="719"/>
    </row>
    <row r="35" spans="2:133" ht="11.25" customHeight="1" x14ac:dyDescent="0.15">
      <c r="B35" s="677" t="s">
        <v>323</v>
      </c>
      <c r="C35" s="678"/>
      <c r="D35" s="678"/>
      <c r="E35" s="678"/>
      <c r="F35" s="678"/>
      <c r="G35" s="678"/>
      <c r="H35" s="678"/>
      <c r="I35" s="678"/>
      <c r="J35" s="678"/>
      <c r="K35" s="678"/>
      <c r="L35" s="678"/>
      <c r="M35" s="678"/>
      <c r="N35" s="678"/>
      <c r="O35" s="678"/>
      <c r="P35" s="678"/>
      <c r="Q35" s="679"/>
      <c r="R35" s="680">
        <v>1231974</v>
      </c>
      <c r="S35" s="681"/>
      <c r="T35" s="681"/>
      <c r="U35" s="681"/>
      <c r="V35" s="681"/>
      <c r="W35" s="681"/>
      <c r="X35" s="681"/>
      <c r="Y35" s="682"/>
      <c r="Z35" s="713">
        <v>8.1</v>
      </c>
      <c r="AA35" s="713"/>
      <c r="AB35" s="713"/>
      <c r="AC35" s="713"/>
      <c r="AD35" s="714" t="s">
        <v>227</v>
      </c>
      <c r="AE35" s="714"/>
      <c r="AF35" s="714"/>
      <c r="AG35" s="714"/>
      <c r="AH35" s="714"/>
      <c r="AI35" s="714"/>
      <c r="AJ35" s="714"/>
      <c r="AK35" s="714"/>
      <c r="AL35" s="683" t="s">
        <v>139</v>
      </c>
      <c r="AM35" s="684"/>
      <c r="AN35" s="684"/>
      <c r="AO35" s="715"/>
      <c r="AP35" s="235"/>
      <c r="AQ35" s="741" t="s">
        <v>324</v>
      </c>
      <c r="AR35" s="742"/>
      <c r="AS35" s="742"/>
      <c r="AT35" s="742"/>
      <c r="AU35" s="742"/>
      <c r="AV35" s="742"/>
      <c r="AW35" s="742"/>
      <c r="AX35" s="742"/>
      <c r="AY35" s="742"/>
      <c r="AZ35" s="742"/>
      <c r="BA35" s="742"/>
      <c r="BB35" s="742"/>
      <c r="BC35" s="742"/>
      <c r="BD35" s="742"/>
      <c r="BE35" s="742"/>
      <c r="BF35" s="743"/>
      <c r="BG35" s="741" t="s">
        <v>325</v>
      </c>
      <c r="BH35" s="742"/>
      <c r="BI35" s="742"/>
      <c r="BJ35" s="742"/>
      <c r="BK35" s="742"/>
      <c r="BL35" s="742"/>
      <c r="BM35" s="742"/>
      <c r="BN35" s="742"/>
      <c r="BO35" s="742"/>
      <c r="BP35" s="742"/>
      <c r="BQ35" s="742"/>
      <c r="BR35" s="742"/>
      <c r="BS35" s="742"/>
      <c r="BT35" s="742"/>
      <c r="BU35" s="742"/>
      <c r="BV35" s="742"/>
      <c r="BW35" s="742"/>
      <c r="BX35" s="742"/>
      <c r="BY35" s="742"/>
      <c r="BZ35" s="742"/>
      <c r="CA35" s="742"/>
      <c r="CB35" s="743"/>
      <c r="CD35" s="727" t="s">
        <v>326</v>
      </c>
      <c r="CE35" s="724"/>
      <c r="CF35" s="724"/>
      <c r="CG35" s="724"/>
      <c r="CH35" s="724"/>
      <c r="CI35" s="724"/>
      <c r="CJ35" s="724"/>
      <c r="CK35" s="724"/>
      <c r="CL35" s="724"/>
      <c r="CM35" s="724"/>
      <c r="CN35" s="724"/>
      <c r="CO35" s="724"/>
      <c r="CP35" s="724"/>
      <c r="CQ35" s="725"/>
      <c r="CR35" s="680">
        <v>33831</v>
      </c>
      <c r="CS35" s="699"/>
      <c r="CT35" s="699"/>
      <c r="CU35" s="699"/>
      <c r="CV35" s="699"/>
      <c r="CW35" s="699"/>
      <c r="CX35" s="699"/>
      <c r="CY35" s="700"/>
      <c r="CZ35" s="683">
        <v>0.2</v>
      </c>
      <c r="DA35" s="701"/>
      <c r="DB35" s="701"/>
      <c r="DC35" s="702"/>
      <c r="DD35" s="686">
        <v>22294</v>
      </c>
      <c r="DE35" s="699"/>
      <c r="DF35" s="699"/>
      <c r="DG35" s="699"/>
      <c r="DH35" s="699"/>
      <c r="DI35" s="699"/>
      <c r="DJ35" s="699"/>
      <c r="DK35" s="700"/>
      <c r="DL35" s="686">
        <v>21610</v>
      </c>
      <c r="DM35" s="699"/>
      <c r="DN35" s="699"/>
      <c r="DO35" s="699"/>
      <c r="DP35" s="699"/>
      <c r="DQ35" s="699"/>
      <c r="DR35" s="699"/>
      <c r="DS35" s="699"/>
      <c r="DT35" s="699"/>
      <c r="DU35" s="699"/>
      <c r="DV35" s="700"/>
      <c r="DW35" s="683">
        <v>0.4</v>
      </c>
      <c r="DX35" s="701"/>
      <c r="DY35" s="701"/>
      <c r="DZ35" s="701"/>
      <c r="EA35" s="701"/>
      <c r="EB35" s="701"/>
      <c r="EC35" s="719"/>
    </row>
    <row r="36" spans="2:133" ht="11.25" customHeight="1" x14ac:dyDescent="0.15">
      <c r="B36" s="677" t="s">
        <v>327</v>
      </c>
      <c r="C36" s="678"/>
      <c r="D36" s="678"/>
      <c r="E36" s="678"/>
      <c r="F36" s="678"/>
      <c r="G36" s="678"/>
      <c r="H36" s="678"/>
      <c r="I36" s="678"/>
      <c r="J36" s="678"/>
      <c r="K36" s="678"/>
      <c r="L36" s="678"/>
      <c r="M36" s="678"/>
      <c r="N36" s="678"/>
      <c r="O36" s="678"/>
      <c r="P36" s="678"/>
      <c r="Q36" s="679"/>
      <c r="R36" s="680">
        <v>1064694</v>
      </c>
      <c r="S36" s="681"/>
      <c r="T36" s="681"/>
      <c r="U36" s="681"/>
      <c r="V36" s="681"/>
      <c r="W36" s="681"/>
      <c r="X36" s="681"/>
      <c r="Y36" s="682"/>
      <c r="Z36" s="713">
        <v>7</v>
      </c>
      <c r="AA36" s="713"/>
      <c r="AB36" s="713"/>
      <c r="AC36" s="713"/>
      <c r="AD36" s="714" t="s">
        <v>227</v>
      </c>
      <c r="AE36" s="714"/>
      <c r="AF36" s="714"/>
      <c r="AG36" s="714"/>
      <c r="AH36" s="714"/>
      <c r="AI36" s="714"/>
      <c r="AJ36" s="714"/>
      <c r="AK36" s="714"/>
      <c r="AL36" s="683" t="s">
        <v>139</v>
      </c>
      <c r="AM36" s="684"/>
      <c r="AN36" s="684"/>
      <c r="AO36" s="715"/>
      <c r="AP36" s="235"/>
      <c r="AQ36" s="732" t="s">
        <v>328</v>
      </c>
      <c r="AR36" s="733"/>
      <c r="AS36" s="733"/>
      <c r="AT36" s="733"/>
      <c r="AU36" s="733"/>
      <c r="AV36" s="733"/>
      <c r="AW36" s="733"/>
      <c r="AX36" s="733"/>
      <c r="AY36" s="734"/>
      <c r="AZ36" s="735">
        <v>1546279</v>
      </c>
      <c r="BA36" s="736"/>
      <c r="BB36" s="736"/>
      <c r="BC36" s="736"/>
      <c r="BD36" s="736"/>
      <c r="BE36" s="736"/>
      <c r="BF36" s="737"/>
      <c r="BG36" s="738" t="s">
        <v>329</v>
      </c>
      <c r="BH36" s="739"/>
      <c r="BI36" s="739"/>
      <c r="BJ36" s="739"/>
      <c r="BK36" s="739"/>
      <c r="BL36" s="739"/>
      <c r="BM36" s="739"/>
      <c r="BN36" s="739"/>
      <c r="BO36" s="739"/>
      <c r="BP36" s="739"/>
      <c r="BQ36" s="739"/>
      <c r="BR36" s="739"/>
      <c r="BS36" s="739"/>
      <c r="BT36" s="739"/>
      <c r="BU36" s="740"/>
      <c r="BV36" s="735">
        <v>64754</v>
      </c>
      <c r="BW36" s="736"/>
      <c r="BX36" s="736"/>
      <c r="BY36" s="736"/>
      <c r="BZ36" s="736"/>
      <c r="CA36" s="736"/>
      <c r="CB36" s="737"/>
      <c r="CD36" s="727" t="s">
        <v>330</v>
      </c>
      <c r="CE36" s="724"/>
      <c r="CF36" s="724"/>
      <c r="CG36" s="724"/>
      <c r="CH36" s="724"/>
      <c r="CI36" s="724"/>
      <c r="CJ36" s="724"/>
      <c r="CK36" s="724"/>
      <c r="CL36" s="724"/>
      <c r="CM36" s="724"/>
      <c r="CN36" s="724"/>
      <c r="CO36" s="724"/>
      <c r="CP36" s="724"/>
      <c r="CQ36" s="725"/>
      <c r="CR36" s="680">
        <v>5299959</v>
      </c>
      <c r="CS36" s="681"/>
      <c r="CT36" s="681"/>
      <c r="CU36" s="681"/>
      <c r="CV36" s="681"/>
      <c r="CW36" s="681"/>
      <c r="CX36" s="681"/>
      <c r="CY36" s="682"/>
      <c r="CZ36" s="683">
        <v>36.1</v>
      </c>
      <c r="DA36" s="701"/>
      <c r="DB36" s="701"/>
      <c r="DC36" s="702"/>
      <c r="DD36" s="686">
        <v>1894096</v>
      </c>
      <c r="DE36" s="681"/>
      <c r="DF36" s="681"/>
      <c r="DG36" s="681"/>
      <c r="DH36" s="681"/>
      <c r="DI36" s="681"/>
      <c r="DJ36" s="681"/>
      <c r="DK36" s="682"/>
      <c r="DL36" s="686">
        <v>1369557</v>
      </c>
      <c r="DM36" s="681"/>
      <c r="DN36" s="681"/>
      <c r="DO36" s="681"/>
      <c r="DP36" s="681"/>
      <c r="DQ36" s="681"/>
      <c r="DR36" s="681"/>
      <c r="DS36" s="681"/>
      <c r="DT36" s="681"/>
      <c r="DU36" s="681"/>
      <c r="DV36" s="682"/>
      <c r="DW36" s="683">
        <v>23.6</v>
      </c>
      <c r="DX36" s="701"/>
      <c r="DY36" s="701"/>
      <c r="DZ36" s="701"/>
      <c r="EA36" s="701"/>
      <c r="EB36" s="701"/>
      <c r="EC36" s="719"/>
    </row>
    <row r="37" spans="2:133" ht="11.25" customHeight="1" x14ac:dyDescent="0.15">
      <c r="B37" s="677" t="s">
        <v>331</v>
      </c>
      <c r="C37" s="678"/>
      <c r="D37" s="678"/>
      <c r="E37" s="678"/>
      <c r="F37" s="678"/>
      <c r="G37" s="678"/>
      <c r="H37" s="678"/>
      <c r="I37" s="678"/>
      <c r="J37" s="678"/>
      <c r="K37" s="678"/>
      <c r="L37" s="678"/>
      <c r="M37" s="678"/>
      <c r="N37" s="678"/>
      <c r="O37" s="678"/>
      <c r="P37" s="678"/>
      <c r="Q37" s="679"/>
      <c r="R37" s="680">
        <v>261379</v>
      </c>
      <c r="S37" s="681"/>
      <c r="T37" s="681"/>
      <c r="U37" s="681"/>
      <c r="V37" s="681"/>
      <c r="W37" s="681"/>
      <c r="X37" s="681"/>
      <c r="Y37" s="682"/>
      <c r="Z37" s="713">
        <v>1.7</v>
      </c>
      <c r="AA37" s="713"/>
      <c r="AB37" s="713"/>
      <c r="AC37" s="713"/>
      <c r="AD37" s="714" t="s">
        <v>227</v>
      </c>
      <c r="AE37" s="714"/>
      <c r="AF37" s="714"/>
      <c r="AG37" s="714"/>
      <c r="AH37" s="714"/>
      <c r="AI37" s="714"/>
      <c r="AJ37" s="714"/>
      <c r="AK37" s="714"/>
      <c r="AL37" s="683" t="s">
        <v>139</v>
      </c>
      <c r="AM37" s="684"/>
      <c r="AN37" s="684"/>
      <c r="AO37" s="715"/>
      <c r="AQ37" s="720" t="s">
        <v>332</v>
      </c>
      <c r="AR37" s="721"/>
      <c r="AS37" s="721"/>
      <c r="AT37" s="721"/>
      <c r="AU37" s="721"/>
      <c r="AV37" s="721"/>
      <c r="AW37" s="721"/>
      <c r="AX37" s="721"/>
      <c r="AY37" s="722"/>
      <c r="AZ37" s="680">
        <v>473505</v>
      </c>
      <c r="BA37" s="681"/>
      <c r="BB37" s="681"/>
      <c r="BC37" s="681"/>
      <c r="BD37" s="699"/>
      <c r="BE37" s="699"/>
      <c r="BF37" s="723"/>
      <c r="BG37" s="727" t="s">
        <v>333</v>
      </c>
      <c r="BH37" s="724"/>
      <c r="BI37" s="724"/>
      <c r="BJ37" s="724"/>
      <c r="BK37" s="724"/>
      <c r="BL37" s="724"/>
      <c r="BM37" s="724"/>
      <c r="BN37" s="724"/>
      <c r="BO37" s="724"/>
      <c r="BP37" s="724"/>
      <c r="BQ37" s="724"/>
      <c r="BR37" s="724"/>
      <c r="BS37" s="724"/>
      <c r="BT37" s="724"/>
      <c r="BU37" s="725"/>
      <c r="BV37" s="680">
        <v>44548</v>
      </c>
      <c r="BW37" s="681"/>
      <c r="BX37" s="681"/>
      <c r="BY37" s="681"/>
      <c r="BZ37" s="681"/>
      <c r="CA37" s="681"/>
      <c r="CB37" s="726"/>
      <c r="CD37" s="727" t="s">
        <v>334</v>
      </c>
      <c r="CE37" s="724"/>
      <c r="CF37" s="724"/>
      <c r="CG37" s="724"/>
      <c r="CH37" s="724"/>
      <c r="CI37" s="724"/>
      <c r="CJ37" s="724"/>
      <c r="CK37" s="724"/>
      <c r="CL37" s="724"/>
      <c r="CM37" s="724"/>
      <c r="CN37" s="724"/>
      <c r="CO37" s="724"/>
      <c r="CP37" s="724"/>
      <c r="CQ37" s="725"/>
      <c r="CR37" s="680">
        <v>1126001</v>
      </c>
      <c r="CS37" s="699"/>
      <c r="CT37" s="699"/>
      <c r="CU37" s="699"/>
      <c r="CV37" s="699"/>
      <c r="CW37" s="699"/>
      <c r="CX37" s="699"/>
      <c r="CY37" s="700"/>
      <c r="CZ37" s="683">
        <v>7.7</v>
      </c>
      <c r="DA37" s="701"/>
      <c r="DB37" s="701"/>
      <c r="DC37" s="702"/>
      <c r="DD37" s="686">
        <v>672794</v>
      </c>
      <c r="DE37" s="699"/>
      <c r="DF37" s="699"/>
      <c r="DG37" s="699"/>
      <c r="DH37" s="699"/>
      <c r="DI37" s="699"/>
      <c r="DJ37" s="699"/>
      <c r="DK37" s="700"/>
      <c r="DL37" s="686">
        <v>628418</v>
      </c>
      <c r="DM37" s="699"/>
      <c r="DN37" s="699"/>
      <c r="DO37" s="699"/>
      <c r="DP37" s="699"/>
      <c r="DQ37" s="699"/>
      <c r="DR37" s="699"/>
      <c r="DS37" s="699"/>
      <c r="DT37" s="699"/>
      <c r="DU37" s="699"/>
      <c r="DV37" s="700"/>
      <c r="DW37" s="683">
        <v>10.8</v>
      </c>
      <c r="DX37" s="701"/>
      <c r="DY37" s="701"/>
      <c r="DZ37" s="701"/>
      <c r="EA37" s="701"/>
      <c r="EB37" s="701"/>
      <c r="EC37" s="719"/>
    </row>
    <row r="38" spans="2:133" ht="11.25" customHeight="1" x14ac:dyDescent="0.15">
      <c r="B38" s="677" t="s">
        <v>335</v>
      </c>
      <c r="C38" s="678"/>
      <c r="D38" s="678"/>
      <c r="E38" s="678"/>
      <c r="F38" s="678"/>
      <c r="G38" s="678"/>
      <c r="H38" s="678"/>
      <c r="I38" s="678"/>
      <c r="J38" s="678"/>
      <c r="K38" s="678"/>
      <c r="L38" s="678"/>
      <c r="M38" s="678"/>
      <c r="N38" s="678"/>
      <c r="O38" s="678"/>
      <c r="P38" s="678"/>
      <c r="Q38" s="679"/>
      <c r="R38" s="680">
        <v>206577</v>
      </c>
      <c r="S38" s="681"/>
      <c r="T38" s="681"/>
      <c r="U38" s="681"/>
      <c r="V38" s="681"/>
      <c r="W38" s="681"/>
      <c r="X38" s="681"/>
      <c r="Y38" s="682"/>
      <c r="Z38" s="713">
        <v>1.4</v>
      </c>
      <c r="AA38" s="713"/>
      <c r="AB38" s="713"/>
      <c r="AC38" s="713"/>
      <c r="AD38" s="714">
        <v>22583</v>
      </c>
      <c r="AE38" s="714"/>
      <c r="AF38" s="714"/>
      <c r="AG38" s="714"/>
      <c r="AH38" s="714"/>
      <c r="AI38" s="714"/>
      <c r="AJ38" s="714"/>
      <c r="AK38" s="714"/>
      <c r="AL38" s="683">
        <v>0.4</v>
      </c>
      <c r="AM38" s="684"/>
      <c r="AN38" s="684"/>
      <c r="AO38" s="715"/>
      <c r="AQ38" s="720" t="s">
        <v>336</v>
      </c>
      <c r="AR38" s="721"/>
      <c r="AS38" s="721"/>
      <c r="AT38" s="721"/>
      <c r="AU38" s="721"/>
      <c r="AV38" s="721"/>
      <c r="AW38" s="721"/>
      <c r="AX38" s="721"/>
      <c r="AY38" s="722"/>
      <c r="AZ38" s="680">
        <v>189159</v>
      </c>
      <c r="BA38" s="681"/>
      <c r="BB38" s="681"/>
      <c r="BC38" s="681"/>
      <c r="BD38" s="699"/>
      <c r="BE38" s="699"/>
      <c r="BF38" s="723"/>
      <c r="BG38" s="727" t="s">
        <v>337</v>
      </c>
      <c r="BH38" s="724"/>
      <c r="BI38" s="724"/>
      <c r="BJ38" s="724"/>
      <c r="BK38" s="724"/>
      <c r="BL38" s="724"/>
      <c r="BM38" s="724"/>
      <c r="BN38" s="724"/>
      <c r="BO38" s="724"/>
      <c r="BP38" s="724"/>
      <c r="BQ38" s="724"/>
      <c r="BR38" s="724"/>
      <c r="BS38" s="724"/>
      <c r="BT38" s="724"/>
      <c r="BU38" s="725"/>
      <c r="BV38" s="680">
        <v>2639</v>
      </c>
      <c r="BW38" s="681"/>
      <c r="BX38" s="681"/>
      <c r="BY38" s="681"/>
      <c r="BZ38" s="681"/>
      <c r="CA38" s="681"/>
      <c r="CB38" s="726"/>
      <c r="CD38" s="727" t="s">
        <v>338</v>
      </c>
      <c r="CE38" s="724"/>
      <c r="CF38" s="724"/>
      <c r="CG38" s="724"/>
      <c r="CH38" s="724"/>
      <c r="CI38" s="724"/>
      <c r="CJ38" s="724"/>
      <c r="CK38" s="724"/>
      <c r="CL38" s="724"/>
      <c r="CM38" s="724"/>
      <c r="CN38" s="724"/>
      <c r="CO38" s="724"/>
      <c r="CP38" s="724"/>
      <c r="CQ38" s="725"/>
      <c r="CR38" s="680">
        <v>882020</v>
      </c>
      <c r="CS38" s="681"/>
      <c r="CT38" s="681"/>
      <c r="CU38" s="681"/>
      <c r="CV38" s="681"/>
      <c r="CW38" s="681"/>
      <c r="CX38" s="681"/>
      <c r="CY38" s="682"/>
      <c r="CZ38" s="683">
        <v>6</v>
      </c>
      <c r="DA38" s="701"/>
      <c r="DB38" s="701"/>
      <c r="DC38" s="702"/>
      <c r="DD38" s="686">
        <v>717786</v>
      </c>
      <c r="DE38" s="681"/>
      <c r="DF38" s="681"/>
      <c r="DG38" s="681"/>
      <c r="DH38" s="681"/>
      <c r="DI38" s="681"/>
      <c r="DJ38" s="681"/>
      <c r="DK38" s="682"/>
      <c r="DL38" s="686">
        <v>684168</v>
      </c>
      <c r="DM38" s="681"/>
      <c r="DN38" s="681"/>
      <c r="DO38" s="681"/>
      <c r="DP38" s="681"/>
      <c r="DQ38" s="681"/>
      <c r="DR38" s="681"/>
      <c r="DS38" s="681"/>
      <c r="DT38" s="681"/>
      <c r="DU38" s="681"/>
      <c r="DV38" s="682"/>
      <c r="DW38" s="683">
        <v>11.8</v>
      </c>
      <c r="DX38" s="701"/>
      <c r="DY38" s="701"/>
      <c r="DZ38" s="701"/>
      <c r="EA38" s="701"/>
      <c r="EB38" s="701"/>
      <c r="EC38" s="719"/>
    </row>
    <row r="39" spans="2:133" ht="11.25" customHeight="1" x14ac:dyDescent="0.15">
      <c r="B39" s="677" t="s">
        <v>339</v>
      </c>
      <c r="C39" s="678"/>
      <c r="D39" s="678"/>
      <c r="E39" s="678"/>
      <c r="F39" s="678"/>
      <c r="G39" s="678"/>
      <c r="H39" s="678"/>
      <c r="I39" s="678"/>
      <c r="J39" s="678"/>
      <c r="K39" s="678"/>
      <c r="L39" s="678"/>
      <c r="M39" s="678"/>
      <c r="N39" s="678"/>
      <c r="O39" s="678"/>
      <c r="P39" s="678"/>
      <c r="Q39" s="679"/>
      <c r="R39" s="680">
        <v>1524467</v>
      </c>
      <c r="S39" s="681"/>
      <c r="T39" s="681"/>
      <c r="U39" s="681"/>
      <c r="V39" s="681"/>
      <c r="W39" s="681"/>
      <c r="X39" s="681"/>
      <c r="Y39" s="682"/>
      <c r="Z39" s="713">
        <v>10.1</v>
      </c>
      <c r="AA39" s="713"/>
      <c r="AB39" s="713"/>
      <c r="AC39" s="713"/>
      <c r="AD39" s="714" t="s">
        <v>139</v>
      </c>
      <c r="AE39" s="714"/>
      <c r="AF39" s="714"/>
      <c r="AG39" s="714"/>
      <c r="AH39" s="714"/>
      <c r="AI39" s="714"/>
      <c r="AJ39" s="714"/>
      <c r="AK39" s="714"/>
      <c r="AL39" s="683" t="s">
        <v>139</v>
      </c>
      <c r="AM39" s="684"/>
      <c r="AN39" s="684"/>
      <c r="AO39" s="715"/>
      <c r="AQ39" s="720" t="s">
        <v>340</v>
      </c>
      <c r="AR39" s="721"/>
      <c r="AS39" s="721"/>
      <c r="AT39" s="721"/>
      <c r="AU39" s="721"/>
      <c r="AV39" s="721"/>
      <c r="AW39" s="721"/>
      <c r="AX39" s="721"/>
      <c r="AY39" s="722"/>
      <c r="AZ39" s="680">
        <v>11354</v>
      </c>
      <c r="BA39" s="681"/>
      <c r="BB39" s="681"/>
      <c r="BC39" s="681"/>
      <c r="BD39" s="699"/>
      <c r="BE39" s="699"/>
      <c r="BF39" s="723"/>
      <c r="BG39" s="727" t="s">
        <v>341</v>
      </c>
      <c r="BH39" s="724"/>
      <c r="BI39" s="724"/>
      <c r="BJ39" s="724"/>
      <c r="BK39" s="724"/>
      <c r="BL39" s="724"/>
      <c r="BM39" s="724"/>
      <c r="BN39" s="724"/>
      <c r="BO39" s="724"/>
      <c r="BP39" s="724"/>
      <c r="BQ39" s="724"/>
      <c r="BR39" s="724"/>
      <c r="BS39" s="724"/>
      <c r="BT39" s="724"/>
      <c r="BU39" s="725"/>
      <c r="BV39" s="680">
        <v>4151</v>
      </c>
      <c r="BW39" s="681"/>
      <c r="BX39" s="681"/>
      <c r="BY39" s="681"/>
      <c r="BZ39" s="681"/>
      <c r="CA39" s="681"/>
      <c r="CB39" s="726"/>
      <c r="CD39" s="727" t="s">
        <v>342</v>
      </c>
      <c r="CE39" s="724"/>
      <c r="CF39" s="724"/>
      <c r="CG39" s="724"/>
      <c r="CH39" s="724"/>
      <c r="CI39" s="724"/>
      <c r="CJ39" s="724"/>
      <c r="CK39" s="724"/>
      <c r="CL39" s="724"/>
      <c r="CM39" s="724"/>
      <c r="CN39" s="724"/>
      <c r="CO39" s="724"/>
      <c r="CP39" s="724"/>
      <c r="CQ39" s="725"/>
      <c r="CR39" s="680">
        <v>1572405</v>
      </c>
      <c r="CS39" s="699"/>
      <c r="CT39" s="699"/>
      <c r="CU39" s="699"/>
      <c r="CV39" s="699"/>
      <c r="CW39" s="699"/>
      <c r="CX39" s="699"/>
      <c r="CY39" s="700"/>
      <c r="CZ39" s="683">
        <v>10.7</v>
      </c>
      <c r="DA39" s="701"/>
      <c r="DB39" s="701"/>
      <c r="DC39" s="702"/>
      <c r="DD39" s="686">
        <v>111188</v>
      </c>
      <c r="DE39" s="699"/>
      <c r="DF39" s="699"/>
      <c r="DG39" s="699"/>
      <c r="DH39" s="699"/>
      <c r="DI39" s="699"/>
      <c r="DJ39" s="699"/>
      <c r="DK39" s="700"/>
      <c r="DL39" s="686" t="s">
        <v>236</v>
      </c>
      <c r="DM39" s="699"/>
      <c r="DN39" s="699"/>
      <c r="DO39" s="699"/>
      <c r="DP39" s="699"/>
      <c r="DQ39" s="699"/>
      <c r="DR39" s="699"/>
      <c r="DS39" s="699"/>
      <c r="DT39" s="699"/>
      <c r="DU39" s="699"/>
      <c r="DV39" s="700"/>
      <c r="DW39" s="683" t="s">
        <v>139</v>
      </c>
      <c r="DX39" s="701"/>
      <c r="DY39" s="701"/>
      <c r="DZ39" s="701"/>
      <c r="EA39" s="701"/>
      <c r="EB39" s="701"/>
      <c r="EC39" s="719"/>
    </row>
    <row r="40" spans="2:133" ht="11.25" customHeight="1" x14ac:dyDescent="0.15">
      <c r="B40" s="677" t="s">
        <v>343</v>
      </c>
      <c r="C40" s="678"/>
      <c r="D40" s="678"/>
      <c r="E40" s="678"/>
      <c r="F40" s="678"/>
      <c r="G40" s="678"/>
      <c r="H40" s="678"/>
      <c r="I40" s="678"/>
      <c r="J40" s="678"/>
      <c r="K40" s="678"/>
      <c r="L40" s="678"/>
      <c r="M40" s="678"/>
      <c r="N40" s="678"/>
      <c r="O40" s="678"/>
      <c r="P40" s="678"/>
      <c r="Q40" s="679"/>
      <c r="R40" s="680" t="s">
        <v>236</v>
      </c>
      <c r="S40" s="681"/>
      <c r="T40" s="681"/>
      <c r="U40" s="681"/>
      <c r="V40" s="681"/>
      <c r="W40" s="681"/>
      <c r="X40" s="681"/>
      <c r="Y40" s="682"/>
      <c r="Z40" s="713" t="s">
        <v>139</v>
      </c>
      <c r="AA40" s="713"/>
      <c r="AB40" s="713"/>
      <c r="AC40" s="713"/>
      <c r="AD40" s="714" t="s">
        <v>236</v>
      </c>
      <c r="AE40" s="714"/>
      <c r="AF40" s="714"/>
      <c r="AG40" s="714"/>
      <c r="AH40" s="714"/>
      <c r="AI40" s="714"/>
      <c r="AJ40" s="714"/>
      <c r="AK40" s="714"/>
      <c r="AL40" s="683" t="s">
        <v>227</v>
      </c>
      <c r="AM40" s="684"/>
      <c r="AN40" s="684"/>
      <c r="AO40" s="715"/>
      <c r="AQ40" s="720" t="s">
        <v>344</v>
      </c>
      <c r="AR40" s="721"/>
      <c r="AS40" s="721"/>
      <c r="AT40" s="721"/>
      <c r="AU40" s="721"/>
      <c r="AV40" s="721"/>
      <c r="AW40" s="721"/>
      <c r="AX40" s="721"/>
      <c r="AY40" s="722"/>
      <c r="AZ40" s="680">
        <v>1595</v>
      </c>
      <c r="BA40" s="681"/>
      <c r="BB40" s="681"/>
      <c r="BC40" s="681"/>
      <c r="BD40" s="699"/>
      <c r="BE40" s="699"/>
      <c r="BF40" s="723"/>
      <c r="BG40" s="728" t="s">
        <v>345</v>
      </c>
      <c r="BH40" s="729"/>
      <c r="BI40" s="729"/>
      <c r="BJ40" s="729"/>
      <c r="BK40" s="729"/>
      <c r="BL40" s="236"/>
      <c r="BM40" s="724" t="s">
        <v>346</v>
      </c>
      <c r="BN40" s="724"/>
      <c r="BO40" s="724"/>
      <c r="BP40" s="724"/>
      <c r="BQ40" s="724"/>
      <c r="BR40" s="724"/>
      <c r="BS40" s="724"/>
      <c r="BT40" s="724"/>
      <c r="BU40" s="725"/>
      <c r="BV40" s="680">
        <v>89</v>
      </c>
      <c r="BW40" s="681"/>
      <c r="BX40" s="681"/>
      <c r="BY40" s="681"/>
      <c r="BZ40" s="681"/>
      <c r="CA40" s="681"/>
      <c r="CB40" s="726"/>
      <c r="CD40" s="727" t="s">
        <v>347</v>
      </c>
      <c r="CE40" s="724"/>
      <c r="CF40" s="724"/>
      <c r="CG40" s="724"/>
      <c r="CH40" s="724"/>
      <c r="CI40" s="724"/>
      <c r="CJ40" s="724"/>
      <c r="CK40" s="724"/>
      <c r="CL40" s="724"/>
      <c r="CM40" s="724"/>
      <c r="CN40" s="724"/>
      <c r="CO40" s="724"/>
      <c r="CP40" s="724"/>
      <c r="CQ40" s="725"/>
      <c r="CR40" s="680">
        <v>94000</v>
      </c>
      <c r="CS40" s="681"/>
      <c r="CT40" s="681"/>
      <c r="CU40" s="681"/>
      <c r="CV40" s="681"/>
      <c r="CW40" s="681"/>
      <c r="CX40" s="681"/>
      <c r="CY40" s="682"/>
      <c r="CZ40" s="683">
        <v>0.6</v>
      </c>
      <c r="DA40" s="701"/>
      <c r="DB40" s="701"/>
      <c r="DC40" s="702"/>
      <c r="DD40" s="686" t="s">
        <v>236</v>
      </c>
      <c r="DE40" s="681"/>
      <c r="DF40" s="681"/>
      <c r="DG40" s="681"/>
      <c r="DH40" s="681"/>
      <c r="DI40" s="681"/>
      <c r="DJ40" s="681"/>
      <c r="DK40" s="682"/>
      <c r="DL40" s="686" t="s">
        <v>236</v>
      </c>
      <c r="DM40" s="681"/>
      <c r="DN40" s="681"/>
      <c r="DO40" s="681"/>
      <c r="DP40" s="681"/>
      <c r="DQ40" s="681"/>
      <c r="DR40" s="681"/>
      <c r="DS40" s="681"/>
      <c r="DT40" s="681"/>
      <c r="DU40" s="681"/>
      <c r="DV40" s="682"/>
      <c r="DW40" s="683" t="s">
        <v>227</v>
      </c>
      <c r="DX40" s="701"/>
      <c r="DY40" s="701"/>
      <c r="DZ40" s="701"/>
      <c r="EA40" s="701"/>
      <c r="EB40" s="701"/>
      <c r="EC40" s="719"/>
    </row>
    <row r="41" spans="2:133" ht="11.25" customHeight="1" x14ac:dyDescent="0.15">
      <c r="B41" s="677" t="s">
        <v>348</v>
      </c>
      <c r="C41" s="678"/>
      <c r="D41" s="678"/>
      <c r="E41" s="678"/>
      <c r="F41" s="678"/>
      <c r="G41" s="678"/>
      <c r="H41" s="678"/>
      <c r="I41" s="678"/>
      <c r="J41" s="678"/>
      <c r="K41" s="678"/>
      <c r="L41" s="678"/>
      <c r="M41" s="678"/>
      <c r="N41" s="678"/>
      <c r="O41" s="678"/>
      <c r="P41" s="678"/>
      <c r="Q41" s="679"/>
      <c r="R41" s="680" t="s">
        <v>227</v>
      </c>
      <c r="S41" s="681"/>
      <c r="T41" s="681"/>
      <c r="U41" s="681"/>
      <c r="V41" s="681"/>
      <c r="W41" s="681"/>
      <c r="X41" s="681"/>
      <c r="Y41" s="682"/>
      <c r="Z41" s="713" t="s">
        <v>139</v>
      </c>
      <c r="AA41" s="713"/>
      <c r="AB41" s="713"/>
      <c r="AC41" s="713"/>
      <c r="AD41" s="714" t="s">
        <v>227</v>
      </c>
      <c r="AE41" s="714"/>
      <c r="AF41" s="714"/>
      <c r="AG41" s="714"/>
      <c r="AH41" s="714"/>
      <c r="AI41" s="714"/>
      <c r="AJ41" s="714"/>
      <c r="AK41" s="714"/>
      <c r="AL41" s="683" t="s">
        <v>139</v>
      </c>
      <c r="AM41" s="684"/>
      <c r="AN41" s="684"/>
      <c r="AO41" s="715"/>
      <c r="AQ41" s="720" t="s">
        <v>349</v>
      </c>
      <c r="AR41" s="721"/>
      <c r="AS41" s="721"/>
      <c r="AT41" s="721"/>
      <c r="AU41" s="721"/>
      <c r="AV41" s="721"/>
      <c r="AW41" s="721"/>
      <c r="AX41" s="721"/>
      <c r="AY41" s="722"/>
      <c r="AZ41" s="680">
        <v>169412</v>
      </c>
      <c r="BA41" s="681"/>
      <c r="BB41" s="681"/>
      <c r="BC41" s="681"/>
      <c r="BD41" s="699"/>
      <c r="BE41" s="699"/>
      <c r="BF41" s="723"/>
      <c r="BG41" s="728"/>
      <c r="BH41" s="729"/>
      <c r="BI41" s="729"/>
      <c r="BJ41" s="729"/>
      <c r="BK41" s="729"/>
      <c r="BL41" s="236"/>
      <c r="BM41" s="724" t="s">
        <v>350</v>
      </c>
      <c r="BN41" s="724"/>
      <c r="BO41" s="724"/>
      <c r="BP41" s="724"/>
      <c r="BQ41" s="724"/>
      <c r="BR41" s="724"/>
      <c r="BS41" s="724"/>
      <c r="BT41" s="724"/>
      <c r="BU41" s="725"/>
      <c r="BV41" s="680">
        <v>1</v>
      </c>
      <c r="BW41" s="681"/>
      <c r="BX41" s="681"/>
      <c r="BY41" s="681"/>
      <c r="BZ41" s="681"/>
      <c r="CA41" s="681"/>
      <c r="CB41" s="726"/>
      <c r="CD41" s="727" t="s">
        <v>351</v>
      </c>
      <c r="CE41" s="724"/>
      <c r="CF41" s="724"/>
      <c r="CG41" s="724"/>
      <c r="CH41" s="724"/>
      <c r="CI41" s="724"/>
      <c r="CJ41" s="724"/>
      <c r="CK41" s="724"/>
      <c r="CL41" s="724"/>
      <c r="CM41" s="724"/>
      <c r="CN41" s="724"/>
      <c r="CO41" s="724"/>
      <c r="CP41" s="724"/>
      <c r="CQ41" s="725"/>
      <c r="CR41" s="680" t="s">
        <v>236</v>
      </c>
      <c r="CS41" s="699"/>
      <c r="CT41" s="699"/>
      <c r="CU41" s="699"/>
      <c r="CV41" s="699"/>
      <c r="CW41" s="699"/>
      <c r="CX41" s="699"/>
      <c r="CY41" s="700"/>
      <c r="CZ41" s="683" t="s">
        <v>227</v>
      </c>
      <c r="DA41" s="701"/>
      <c r="DB41" s="701"/>
      <c r="DC41" s="702"/>
      <c r="DD41" s="686" t="s">
        <v>139</v>
      </c>
      <c r="DE41" s="699"/>
      <c r="DF41" s="699"/>
      <c r="DG41" s="699"/>
      <c r="DH41" s="699"/>
      <c r="DI41" s="699"/>
      <c r="DJ41" s="699"/>
      <c r="DK41" s="700"/>
      <c r="DL41" s="687"/>
      <c r="DM41" s="688"/>
      <c r="DN41" s="688"/>
      <c r="DO41" s="688"/>
      <c r="DP41" s="688"/>
      <c r="DQ41" s="688"/>
      <c r="DR41" s="688"/>
      <c r="DS41" s="688"/>
      <c r="DT41" s="688"/>
      <c r="DU41" s="688"/>
      <c r="DV41" s="689"/>
      <c r="DW41" s="690"/>
      <c r="DX41" s="691"/>
      <c r="DY41" s="691"/>
      <c r="DZ41" s="691"/>
      <c r="EA41" s="691"/>
      <c r="EB41" s="691"/>
      <c r="EC41" s="692"/>
    </row>
    <row r="42" spans="2:133" ht="11.25" customHeight="1" x14ac:dyDescent="0.15">
      <c r="B42" s="677" t="s">
        <v>352</v>
      </c>
      <c r="C42" s="678"/>
      <c r="D42" s="678"/>
      <c r="E42" s="678"/>
      <c r="F42" s="678"/>
      <c r="G42" s="678"/>
      <c r="H42" s="678"/>
      <c r="I42" s="678"/>
      <c r="J42" s="678"/>
      <c r="K42" s="678"/>
      <c r="L42" s="678"/>
      <c r="M42" s="678"/>
      <c r="N42" s="678"/>
      <c r="O42" s="678"/>
      <c r="P42" s="678"/>
      <c r="Q42" s="679"/>
      <c r="R42" s="680">
        <v>198667</v>
      </c>
      <c r="S42" s="681"/>
      <c r="T42" s="681"/>
      <c r="U42" s="681"/>
      <c r="V42" s="681"/>
      <c r="W42" s="681"/>
      <c r="X42" s="681"/>
      <c r="Y42" s="682"/>
      <c r="Z42" s="713">
        <v>1.3</v>
      </c>
      <c r="AA42" s="713"/>
      <c r="AB42" s="713"/>
      <c r="AC42" s="713"/>
      <c r="AD42" s="714" t="s">
        <v>236</v>
      </c>
      <c r="AE42" s="714"/>
      <c r="AF42" s="714"/>
      <c r="AG42" s="714"/>
      <c r="AH42" s="714"/>
      <c r="AI42" s="714"/>
      <c r="AJ42" s="714"/>
      <c r="AK42" s="714"/>
      <c r="AL42" s="683" t="s">
        <v>236</v>
      </c>
      <c r="AM42" s="684"/>
      <c r="AN42" s="684"/>
      <c r="AO42" s="715"/>
      <c r="AQ42" s="716" t="s">
        <v>353</v>
      </c>
      <c r="AR42" s="717"/>
      <c r="AS42" s="717"/>
      <c r="AT42" s="717"/>
      <c r="AU42" s="717"/>
      <c r="AV42" s="717"/>
      <c r="AW42" s="717"/>
      <c r="AX42" s="717"/>
      <c r="AY42" s="718"/>
      <c r="AZ42" s="664">
        <v>701254</v>
      </c>
      <c r="BA42" s="703"/>
      <c r="BB42" s="703"/>
      <c r="BC42" s="703"/>
      <c r="BD42" s="665"/>
      <c r="BE42" s="665"/>
      <c r="BF42" s="709"/>
      <c r="BG42" s="730"/>
      <c r="BH42" s="731"/>
      <c r="BI42" s="731"/>
      <c r="BJ42" s="731"/>
      <c r="BK42" s="731"/>
      <c r="BL42" s="237"/>
      <c r="BM42" s="710" t="s">
        <v>354</v>
      </c>
      <c r="BN42" s="710"/>
      <c r="BO42" s="710"/>
      <c r="BP42" s="710"/>
      <c r="BQ42" s="710"/>
      <c r="BR42" s="710"/>
      <c r="BS42" s="710"/>
      <c r="BT42" s="710"/>
      <c r="BU42" s="711"/>
      <c r="BV42" s="664">
        <v>404</v>
      </c>
      <c r="BW42" s="703"/>
      <c r="BX42" s="703"/>
      <c r="BY42" s="703"/>
      <c r="BZ42" s="703"/>
      <c r="CA42" s="703"/>
      <c r="CB42" s="712"/>
      <c r="CD42" s="677" t="s">
        <v>355</v>
      </c>
      <c r="CE42" s="678"/>
      <c r="CF42" s="678"/>
      <c r="CG42" s="678"/>
      <c r="CH42" s="678"/>
      <c r="CI42" s="678"/>
      <c r="CJ42" s="678"/>
      <c r="CK42" s="678"/>
      <c r="CL42" s="678"/>
      <c r="CM42" s="678"/>
      <c r="CN42" s="678"/>
      <c r="CO42" s="678"/>
      <c r="CP42" s="678"/>
      <c r="CQ42" s="679"/>
      <c r="CR42" s="680">
        <v>1575866</v>
      </c>
      <c r="CS42" s="681"/>
      <c r="CT42" s="681"/>
      <c r="CU42" s="681"/>
      <c r="CV42" s="681"/>
      <c r="CW42" s="681"/>
      <c r="CX42" s="681"/>
      <c r="CY42" s="682"/>
      <c r="CZ42" s="683">
        <v>10.7</v>
      </c>
      <c r="DA42" s="684"/>
      <c r="DB42" s="684"/>
      <c r="DC42" s="685"/>
      <c r="DD42" s="686">
        <v>265977</v>
      </c>
      <c r="DE42" s="681"/>
      <c r="DF42" s="681"/>
      <c r="DG42" s="681"/>
      <c r="DH42" s="681"/>
      <c r="DI42" s="681"/>
      <c r="DJ42" s="681"/>
      <c r="DK42" s="682"/>
      <c r="DL42" s="687"/>
      <c r="DM42" s="688"/>
      <c r="DN42" s="688"/>
      <c r="DO42" s="688"/>
      <c r="DP42" s="688"/>
      <c r="DQ42" s="688"/>
      <c r="DR42" s="688"/>
      <c r="DS42" s="688"/>
      <c r="DT42" s="688"/>
      <c r="DU42" s="688"/>
      <c r="DV42" s="689"/>
      <c r="DW42" s="690"/>
      <c r="DX42" s="691"/>
      <c r="DY42" s="691"/>
      <c r="DZ42" s="691"/>
      <c r="EA42" s="691"/>
      <c r="EB42" s="691"/>
      <c r="EC42" s="692"/>
    </row>
    <row r="43" spans="2:133" ht="11.25" customHeight="1" x14ac:dyDescent="0.15">
      <c r="B43" s="661" t="s">
        <v>356</v>
      </c>
      <c r="C43" s="662"/>
      <c r="D43" s="662"/>
      <c r="E43" s="662"/>
      <c r="F43" s="662"/>
      <c r="G43" s="662"/>
      <c r="H43" s="662"/>
      <c r="I43" s="662"/>
      <c r="J43" s="662"/>
      <c r="K43" s="662"/>
      <c r="L43" s="662"/>
      <c r="M43" s="662"/>
      <c r="N43" s="662"/>
      <c r="O43" s="662"/>
      <c r="P43" s="662"/>
      <c r="Q43" s="663"/>
      <c r="R43" s="664">
        <v>15128198</v>
      </c>
      <c r="S43" s="703"/>
      <c r="T43" s="703"/>
      <c r="U43" s="703"/>
      <c r="V43" s="703"/>
      <c r="W43" s="703"/>
      <c r="X43" s="703"/>
      <c r="Y43" s="704"/>
      <c r="Z43" s="705">
        <v>100</v>
      </c>
      <c r="AA43" s="705"/>
      <c r="AB43" s="705"/>
      <c r="AC43" s="705"/>
      <c r="AD43" s="706">
        <v>5614652</v>
      </c>
      <c r="AE43" s="706"/>
      <c r="AF43" s="706"/>
      <c r="AG43" s="706"/>
      <c r="AH43" s="706"/>
      <c r="AI43" s="706"/>
      <c r="AJ43" s="706"/>
      <c r="AK43" s="706"/>
      <c r="AL43" s="667">
        <v>100</v>
      </c>
      <c r="AM43" s="707"/>
      <c r="AN43" s="707"/>
      <c r="AO43" s="708"/>
      <c r="BV43" s="238"/>
      <c r="BW43" s="238"/>
      <c r="BX43" s="238"/>
      <c r="BY43" s="238"/>
      <c r="BZ43" s="238"/>
      <c r="CA43" s="238"/>
      <c r="CB43" s="238"/>
      <c r="CD43" s="677" t="s">
        <v>357</v>
      </c>
      <c r="CE43" s="678"/>
      <c r="CF43" s="678"/>
      <c r="CG43" s="678"/>
      <c r="CH43" s="678"/>
      <c r="CI43" s="678"/>
      <c r="CJ43" s="678"/>
      <c r="CK43" s="678"/>
      <c r="CL43" s="678"/>
      <c r="CM43" s="678"/>
      <c r="CN43" s="678"/>
      <c r="CO43" s="678"/>
      <c r="CP43" s="678"/>
      <c r="CQ43" s="679"/>
      <c r="CR43" s="680">
        <v>45109</v>
      </c>
      <c r="CS43" s="699"/>
      <c r="CT43" s="699"/>
      <c r="CU43" s="699"/>
      <c r="CV43" s="699"/>
      <c r="CW43" s="699"/>
      <c r="CX43" s="699"/>
      <c r="CY43" s="700"/>
      <c r="CZ43" s="683">
        <v>0.3</v>
      </c>
      <c r="DA43" s="701"/>
      <c r="DB43" s="701"/>
      <c r="DC43" s="702"/>
      <c r="DD43" s="686">
        <v>45109</v>
      </c>
      <c r="DE43" s="699"/>
      <c r="DF43" s="699"/>
      <c r="DG43" s="699"/>
      <c r="DH43" s="699"/>
      <c r="DI43" s="699"/>
      <c r="DJ43" s="699"/>
      <c r="DK43" s="700"/>
      <c r="DL43" s="687"/>
      <c r="DM43" s="688"/>
      <c r="DN43" s="688"/>
      <c r="DO43" s="688"/>
      <c r="DP43" s="688"/>
      <c r="DQ43" s="688"/>
      <c r="DR43" s="688"/>
      <c r="DS43" s="688"/>
      <c r="DT43" s="688"/>
      <c r="DU43" s="688"/>
      <c r="DV43" s="689"/>
      <c r="DW43" s="690"/>
      <c r="DX43" s="691"/>
      <c r="DY43" s="691"/>
      <c r="DZ43" s="691"/>
      <c r="EA43" s="691"/>
      <c r="EB43" s="691"/>
      <c r="EC43" s="692"/>
    </row>
    <row r="44" spans="2:133" ht="11.25" customHeight="1" x14ac:dyDescent="0.15">
      <c r="B44" s="239"/>
      <c r="C44" s="239"/>
      <c r="D44" s="239"/>
      <c r="E44" s="239"/>
      <c r="F44" s="239"/>
      <c r="G44" s="239"/>
      <c r="H44" s="239"/>
      <c r="I44" s="239"/>
      <c r="J44" s="239"/>
      <c r="K44" s="239"/>
      <c r="L44" s="239"/>
      <c r="M44" s="239"/>
      <c r="N44" s="239"/>
      <c r="O44" s="239"/>
      <c r="P44" s="239"/>
      <c r="Q44" s="239"/>
      <c r="R44" s="239"/>
      <c r="S44" s="239"/>
      <c r="T44" s="239"/>
      <c r="U44" s="239"/>
      <c r="V44" s="239"/>
      <c r="W44" s="239"/>
      <c r="X44" s="239"/>
      <c r="Y44" s="239"/>
      <c r="Z44" s="239"/>
      <c r="AA44" s="239"/>
      <c r="AB44" s="239"/>
      <c r="AC44" s="239"/>
      <c r="AD44" s="239"/>
      <c r="AE44" s="239"/>
      <c r="AF44" s="239"/>
      <c r="AG44" s="239"/>
      <c r="AH44" s="239"/>
      <c r="AI44" s="239"/>
      <c r="AJ44" s="239"/>
      <c r="AK44" s="239"/>
      <c r="AL44" s="239"/>
      <c r="AM44" s="239"/>
      <c r="AN44" s="239"/>
      <c r="AO44" s="239"/>
      <c r="CD44" s="693" t="s">
        <v>304</v>
      </c>
      <c r="CE44" s="694"/>
      <c r="CF44" s="677" t="s">
        <v>358</v>
      </c>
      <c r="CG44" s="678"/>
      <c r="CH44" s="678"/>
      <c r="CI44" s="678"/>
      <c r="CJ44" s="678"/>
      <c r="CK44" s="678"/>
      <c r="CL44" s="678"/>
      <c r="CM44" s="678"/>
      <c r="CN44" s="678"/>
      <c r="CO44" s="678"/>
      <c r="CP44" s="678"/>
      <c r="CQ44" s="679"/>
      <c r="CR44" s="680">
        <v>1418896</v>
      </c>
      <c r="CS44" s="681"/>
      <c r="CT44" s="681"/>
      <c r="CU44" s="681"/>
      <c r="CV44" s="681"/>
      <c r="CW44" s="681"/>
      <c r="CX44" s="681"/>
      <c r="CY44" s="682"/>
      <c r="CZ44" s="683">
        <v>9.6999999999999993</v>
      </c>
      <c r="DA44" s="684"/>
      <c r="DB44" s="684"/>
      <c r="DC44" s="685"/>
      <c r="DD44" s="686">
        <v>246708</v>
      </c>
      <c r="DE44" s="681"/>
      <c r="DF44" s="681"/>
      <c r="DG44" s="681"/>
      <c r="DH44" s="681"/>
      <c r="DI44" s="681"/>
      <c r="DJ44" s="681"/>
      <c r="DK44" s="682"/>
      <c r="DL44" s="687"/>
      <c r="DM44" s="688"/>
      <c r="DN44" s="688"/>
      <c r="DO44" s="688"/>
      <c r="DP44" s="688"/>
      <c r="DQ44" s="688"/>
      <c r="DR44" s="688"/>
      <c r="DS44" s="688"/>
      <c r="DT44" s="688"/>
      <c r="DU44" s="688"/>
      <c r="DV44" s="689"/>
      <c r="DW44" s="690"/>
      <c r="DX44" s="691"/>
      <c r="DY44" s="691"/>
      <c r="DZ44" s="691"/>
      <c r="EA44" s="691"/>
      <c r="EB44" s="691"/>
      <c r="EC44" s="692"/>
    </row>
    <row r="45" spans="2:133" ht="11.25" customHeight="1" x14ac:dyDescent="0.15">
      <c r="B45" s="240" t="s">
        <v>359</v>
      </c>
      <c r="C45" s="240"/>
      <c r="D45" s="240"/>
      <c r="E45" s="240"/>
      <c r="F45" s="240"/>
      <c r="G45" s="240"/>
      <c r="H45" s="240"/>
      <c r="I45" s="240"/>
      <c r="J45" s="240"/>
      <c r="K45" s="240"/>
      <c r="L45" s="240"/>
      <c r="M45" s="240"/>
      <c r="N45" s="240"/>
      <c r="O45" s="240"/>
      <c r="P45" s="240"/>
      <c r="Q45" s="240"/>
      <c r="R45" s="240"/>
      <c r="S45" s="240"/>
      <c r="T45" s="240"/>
      <c r="U45" s="240"/>
      <c r="V45" s="240"/>
      <c r="W45" s="240"/>
      <c r="X45" s="240"/>
      <c r="Y45" s="240"/>
      <c r="Z45" s="240"/>
      <c r="AA45" s="240"/>
      <c r="AB45" s="240"/>
      <c r="AC45" s="240"/>
      <c r="AD45" s="240"/>
      <c r="AE45" s="240"/>
      <c r="AF45" s="240"/>
      <c r="AG45" s="240"/>
      <c r="AH45" s="240"/>
      <c r="AI45" s="240"/>
      <c r="AJ45" s="240"/>
      <c r="AK45" s="240"/>
      <c r="AL45" s="240"/>
      <c r="AM45" s="240"/>
      <c r="AN45" s="240"/>
      <c r="AO45" s="240"/>
      <c r="CD45" s="695"/>
      <c r="CE45" s="696"/>
      <c r="CF45" s="677" t="s">
        <v>360</v>
      </c>
      <c r="CG45" s="678"/>
      <c r="CH45" s="678"/>
      <c r="CI45" s="678"/>
      <c r="CJ45" s="678"/>
      <c r="CK45" s="678"/>
      <c r="CL45" s="678"/>
      <c r="CM45" s="678"/>
      <c r="CN45" s="678"/>
      <c r="CO45" s="678"/>
      <c r="CP45" s="678"/>
      <c r="CQ45" s="679"/>
      <c r="CR45" s="680">
        <v>623018</v>
      </c>
      <c r="CS45" s="699"/>
      <c r="CT45" s="699"/>
      <c r="CU45" s="699"/>
      <c r="CV45" s="699"/>
      <c r="CW45" s="699"/>
      <c r="CX45" s="699"/>
      <c r="CY45" s="700"/>
      <c r="CZ45" s="683">
        <v>4.2</v>
      </c>
      <c r="DA45" s="701"/>
      <c r="DB45" s="701"/>
      <c r="DC45" s="702"/>
      <c r="DD45" s="686">
        <v>39385</v>
      </c>
      <c r="DE45" s="699"/>
      <c r="DF45" s="699"/>
      <c r="DG45" s="699"/>
      <c r="DH45" s="699"/>
      <c r="DI45" s="699"/>
      <c r="DJ45" s="699"/>
      <c r="DK45" s="700"/>
      <c r="DL45" s="687"/>
      <c r="DM45" s="688"/>
      <c r="DN45" s="688"/>
      <c r="DO45" s="688"/>
      <c r="DP45" s="688"/>
      <c r="DQ45" s="688"/>
      <c r="DR45" s="688"/>
      <c r="DS45" s="688"/>
      <c r="DT45" s="688"/>
      <c r="DU45" s="688"/>
      <c r="DV45" s="689"/>
      <c r="DW45" s="690"/>
      <c r="DX45" s="691"/>
      <c r="DY45" s="691"/>
      <c r="DZ45" s="691"/>
      <c r="EA45" s="691"/>
      <c r="EB45" s="691"/>
      <c r="EC45" s="692"/>
    </row>
    <row r="46" spans="2:133" ht="11.25" customHeight="1" x14ac:dyDescent="0.15">
      <c r="B46" s="241" t="s">
        <v>361</v>
      </c>
      <c r="C46" s="240"/>
      <c r="D46" s="240"/>
      <c r="E46" s="240"/>
      <c r="F46" s="240"/>
      <c r="G46" s="240"/>
      <c r="H46" s="240"/>
      <c r="I46" s="240"/>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40"/>
      <c r="AG46" s="240"/>
      <c r="AH46" s="240"/>
      <c r="AI46" s="240"/>
      <c r="AJ46" s="240"/>
      <c r="AK46" s="240"/>
      <c r="AL46" s="240"/>
      <c r="AM46" s="240"/>
      <c r="AN46" s="240"/>
      <c r="AO46" s="240"/>
      <c r="CD46" s="695"/>
      <c r="CE46" s="696"/>
      <c r="CF46" s="677" t="s">
        <v>362</v>
      </c>
      <c r="CG46" s="678"/>
      <c r="CH46" s="678"/>
      <c r="CI46" s="678"/>
      <c r="CJ46" s="678"/>
      <c r="CK46" s="678"/>
      <c r="CL46" s="678"/>
      <c r="CM46" s="678"/>
      <c r="CN46" s="678"/>
      <c r="CO46" s="678"/>
      <c r="CP46" s="678"/>
      <c r="CQ46" s="679"/>
      <c r="CR46" s="680">
        <v>730675</v>
      </c>
      <c r="CS46" s="681"/>
      <c r="CT46" s="681"/>
      <c r="CU46" s="681"/>
      <c r="CV46" s="681"/>
      <c r="CW46" s="681"/>
      <c r="CX46" s="681"/>
      <c r="CY46" s="682"/>
      <c r="CZ46" s="683">
        <v>5</v>
      </c>
      <c r="DA46" s="684"/>
      <c r="DB46" s="684"/>
      <c r="DC46" s="685"/>
      <c r="DD46" s="686">
        <v>193174</v>
      </c>
      <c r="DE46" s="681"/>
      <c r="DF46" s="681"/>
      <c r="DG46" s="681"/>
      <c r="DH46" s="681"/>
      <c r="DI46" s="681"/>
      <c r="DJ46" s="681"/>
      <c r="DK46" s="682"/>
      <c r="DL46" s="687"/>
      <c r="DM46" s="688"/>
      <c r="DN46" s="688"/>
      <c r="DO46" s="688"/>
      <c r="DP46" s="688"/>
      <c r="DQ46" s="688"/>
      <c r="DR46" s="688"/>
      <c r="DS46" s="688"/>
      <c r="DT46" s="688"/>
      <c r="DU46" s="688"/>
      <c r="DV46" s="689"/>
      <c r="DW46" s="690"/>
      <c r="DX46" s="691"/>
      <c r="DY46" s="691"/>
      <c r="DZ46" s="691"/>
      <c r="EA46" s="691"/>
      <c r="EB46" s="691"/>
      <c r="EC46" s="692"/>
    </row>
    <row r="47" spans="2:133" ht="11.25" customHeight="1" x14ac:dyDescent="0.15">
      <c r="B47" s="242" t="s">
        <v>363</v>
      </c>
      <c r="C47" s="239"/>
      <c r="D47" s="239"/>
      <c r="E47" s="239"/>
      <c r="F47" s="239"/>
      <c r="G47" s="239"/>
      <c r="H47" s="239"/>
      <c r="I47" s="239"/>
      <c r="J47" s="239"/>
      <c r="K47" s="239"/>
      <c r="L47" s="239"/>
      <c r="M47" s="239"/>
      <c r="N47" s="239"/>
      <c r="O47" s="239"/>
      <c r="P47" s="239"/>
      <c r="Q47" s="239"/>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695"/>
      <c r="CE47" s="696"/>
      <c r="CF47" s="677" t="s">
        <v>364</v>
      </c>
      <c r="CG47" s="678"/>
      <c r="CH47" s="678"/>
      <c r="CI47" s="678"/>
      <c r="CJ47" s="678"/>
      <c r="CK47" s="678"/>
      <c r="CL47" s="678"/>
      <c r="CM47" s="678"/>
      <c r="CN47" s="678"/>
      <c r="CO47" s="678"/>
      <c r="CP47" s="678"/>
      <c r="CQ47" s="679"/>
      <c r="CR47" s="680">
        <v>156970</v>
      </c>
      <c r="CS47" s="699"/>
      <c r="CT47" s="699"/>
      <c r="CU47" s="699"/>
      <c r="CV47" s="699"/>
      <c r="CW47" s="699"/>
      <c r="CX47" s="699"/>
      <c r="CY47" s="700"/>
      <c r="CZ47" s="683">
        <v>1.1000000000000001</v>
      </c>
      <c r="DA47" s="701"/>
      <c r="DB47" s="701"/>
      <c r="DC47" s="702"/>
      <c r="DD47" s="686">
        <v>19269</v>
      </c>
      <c r="DE47" s="699"/>
      <c r="DF47" s="699"/>
      <c r="DG47" s="699"/>
      <c r="DH47" s="699"/>
      <c r="DI47" s="699"/>
      <c r="DJ47" s="699"/>
      <c r="DK47" s="700"/>
      <c r="DL47" s="687"/>
      <c r="DM47" s="688"/>
      <c r="DN47" s="688"/>
      <c r="DO47" s="688"/>
      <c r="DP47" s="688"/>
      <c r="DQ47" s="688"/>
      <c r="DR47" s="688"/>
      <c r="DS47" s="688"/>
      <c r="DT47" s="688"/>
      <c r="DU47" s="688"/>
      <c r="DV47" s="689"/>
      <c r="DW47" s="690"/>
      <c r="DX47" s="691"/>
      <c r="DY47" s="691"/>
      <c r="DZ47" s="691"/>
      <c r="EA47" s="691"/>
      <c r="EB47" s="691"/>
      <c r="EC47" s="692"/>
    </row>
    <row r="48" spans="2:133" x14ac:dyDescent="0.15">
      <c r="B48" s="241"/>
      <c r="C48" s="240"/>
      <c r="D48" s="240"/>
      <c r="E48" s="240"/>
      <c r="F48" s="240"/>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0"/>
      <c r="AK48" s="240"/>
      <c r="AL48" s="240"/>
      <c r="AM48" s="240"/>
      <c r="AN48" s="240"/>
      <c r="AO48" s="240"/>
      <c r="CD48" s="697"/>
      <c r="CE48" s="698"/>
      <c r="CF48" s="677" t="s">
        <v>365</v>
      </c>
      <c r="CG48" s="678"/>
      <c r="CH48" s="678"/>
      <c r="CI48" s="678"/>
      <c r="CJ48" s="678"/>
      <c r="CK48" s="678"/>
      <c r="CL48" s="678"/>
      <c r="CM48" s="678"/>
      <c r="CN48" s="678"/>
      <c r="CO48" s="678"/>
      <c r="CP48" s="678"/>
      <c r="CQ48" s="679"/>
      <c r="CR48" s="680" t="s">
        <v>227</v>
      </c>
      <c r="CS48" s="681"/>
      <c r="CT48" s="681"/>
      <c r="CU48" s="681"/>
      <c r="CV48" s="681"/>
      <c r="CW48" s="681"/>
      <c r="CX48" s="681"/>
      <c r="CY48" s="682"/>
      <c r="CZ48" s="683" t="s">
        <v>236</v>
      </c>
      <c r="DA48" s="684"/>
      <c r="DB48" s="684"/>
      <c r="DC48" s="685"/>
      <c r="DD48" s="686" t="s">
        <v>227</v>
      </c>
      <c r="DE48" s="681"/>
      <c r="DF48" s="681"/>
      <c r="DG48" s="681"/>
      <c r="DH48" s="681"/>
      <c r="DI48" s="681"/>
      <c r="DJ48" s="681"/>
      <c r="DK48" s="682"/>
      <c r="DL48" s="687"/>
      <c r="DM48" s="688"/>
      <c r="DN48" s="688"/>
      <c r="DO48" s="688"/>
      <c r="DP48" s="688"/>
      <c r="DQ48" s="688"/>
      <c r="DR48" s="688"/>
      <c r="DS48" s="688"/>
      <c r="DT48" s="688"/>
      <c r="DU48" s="688"/>
      <c r="DV48" s="689"/>
      <c r="DW48" s="690"/>
      <c r="DX48" s="691"/>
      <c r="DY48" s="691"/>
      <c r="DZ48" s="691"/>
      <c r="EA48" s="691"/>
      <c r="EB48" s="691"/>
      <c r="EC48" s="692"/>
    </row>
    <row r="49" spans="2:133" ht="11.25" customHeight="1" x14ac:dyDescent="0.15">
      <c r="B49" s="242"/>
      <c r="C49" s="239"/>
      <c r="D49" s="239"/>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CD49" s="661" t="s">
        <v>366</v>
      </c>
      <c r="CE49" s="662"/>
      <c r="CF49" s="662"/>
      <c r="CG49" s="662"/>
      <c r="CH49" s="662"/>
      <c r="CI49" s="662"/>
      <c r="CJ49" s="662"/>
      <c r="CK49" s="662"/>
      <c r="CL49" s="662"/>
      <c r="CM49" s="662"/>
      <c r="CN49" s="662"/>
      <c r="CO49" s="662"/>
      <c r="CP49" s="662"/>
      <c r="CQ49" s="663"/>
      <c r="CR49" s="664">
        <v>14699398</v>
      </c>
      <c r="CS49" s="665"/>
      <c r="CT49" s="665"/>
      <c r="CU49" s="665"/>
      <c r="CV49" s="665"/>
      <c r="CW49" s="665"/>
      <c r="CX49" s="665"/>
      <c r="CY49" s="666"/>
      <c r="CZ49" s="667">
        <v>100</v>
      </c>
      <c r="DA49" s="668"/>
      <c r="DB49" s="668"/>
      <c r="DC49" s="669"/>
      <c r="DD49" s="670">
        <v>6551060</v>
      </c>
      <c r="DE49" s="665"/>
      <c r="DF49" s="665"/>
      <c r="DG49" s="665"/>
      <c r="DH49" s="665"/>
      <c r="DI49" s="665"/>
      <c r="DJ49" s="665"/>
      <c r="DK49" s="666"/>
      <c r="DL49" s="671"/>
      <c r="DM49" s="672"/>
      <c r="DN49" s="672"/>
      <c r="DO49" s="672"/>
      <c r="DP49" s="672"/>
      <c r="DQ49" s="672"/>
      <c r="DR49" s="672"/>
      <c r="DS49" s="672"/>
      <c r="DT49" s="672"/>
      <c r="DU49" s="672"/>
      <c r="DV49" s="673"/>
      <c r="DW49" s="674"/>
      <c r="DX49" s="675"/>
      <c r="DY49" s="675"/>
      <c r="DZ49" s="675"/>
      <c r="EA49" s="675"/>
      <c r="EB49" s="675"/>
      <c r="EC49" s="676"/>
    </row>
  </sheetData>
  <sheetProtection algorithmName="SHA-512" hashValue="vlbjOkwBiR/AT846DDVv8RaY3Ye5RxaMq2O0XbMLp2hnkvNlQAMYRnx04ixb6P1itaYO7zCmx4Yj6CLXsO0yLA==" saltValue="5smCzbugvUKd9vBrvbwoag==" spinCount="100000" sheet="1" objects="1" scenarios="1"/>
  <mergeCells count="611">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AP24:BF24"/>
    <mergeCell ref="DL25:DV25"/>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G26:BN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BS25:CB25"/>
    <mergeCell ref="CD25:CQ25"/>
    <mergeCell ref="CR25:CY25"/>
    <mergeCell ref="CZ25:DC25"/>
    <mergeCell ref="DD25:DK25"/>
    <mergeCell ref="CD27:CQ27"/>
    <mergeCell ref="CR27:CY27"/>
    <mergeCell ref="CZ27:DC27"/>
    <mergeCell ref="DD27:DK27"/>
    <mergeCell ref="DL27:DV27"/>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Z35:AC35"/>
    <mergeCell ref="AD35:AK35"/>
    <mergeCell ref="AL35:AO35"/>
    <mergeCell ref="AQ35:BF35"/>
    <mergeCell ref="CD34:CQ34"/>
    <mergeCell ref="CR34:CY34"/>
    <mergeCell ref="CZ34:DC34"/>
    <mergeCell ref="DD34:DK34"/>
    <mergeCell ref="DL34:DV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G35:CB35"/>
    <mergeCell ref="CD35:CQ35"/>
    <mergeCell ref="CR35:CY35"/>
    <mergeCell ref="CZ35:DC35"/>
    <mergeCell ref="DD35:DK35"/>
    <mergeCell ref="DL35:DV35"/>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40:Q40"/>
    <mergeCell ref="R40:Y40"/>
    <mergeCell ref="Z40:AC40"/>
    <mergeCell ref="AD40:AK40"/>
    <mergeCell ref="AL40:AO40"/>
    <mergeCell ref="AQ40:AY40"/>
    <mergeCell ref="AZ40:BF40"/>
    <mergeCell ref="BG40:BK42"/>
    <mergeCell ref="BM40:BU40"/>
    <mergeCell ref="BV39:CB39"/>
    <mergeCell ref="CD39:CQ39"/>
    <mergeCell ref="CR39:CY39"/>
    <mergeCell ref="CZ39:DC39"/>
    <mergeCell ref="DD39:DK39"/>
    <mergeCell ref="DL39:DV39"/>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Z42:AC42"/>
    <mergeCell ref="AD42:AK42"/>
    <mergeCell ref="AL42:AO42"/>
    <mergeCell ref="AQ42:AY42"/>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25" zoomScaleSheetLayoutView="70" workbookViewId="0"/>
  </sheetViews>
  <sheetFormatPr defaultColWidth="0" defaultRowHeight="13.5" zeroHeight="1" x14ac:dyDescent="0.15"/>
  <cols>
    <col min="1" max="130" width="2.75" style="291" customWidth="1"/>
    <col min="131" max="131" width="1.625" style="291" customWidth="1"/>
    <col min="132" max="16384" width="9" style="291" hidden="1"/>
  </cols>
  <sheetData>
    <row r="1" spans="1:131" s="249" customFormat="1" ht="11.25" customHeight="1" thickBot="1" x14ac:dyDescent="0.2">
      <c r="A1" s="244"/>
      <c r="B1" s="244"/>
      <c r="C1" s="244"/>
      <c r="D1" s="244"/>
      <c r="E1" s="244"/>
      <c r="F1" s="244"/>
      <c r="G1" s="244"/>
      <c r="H1" s="244"/>
      <c r="I1" s="244"/>
      <c r="J1" s="244"/>
      <c r="K1" s="244"/>
      <c r="L1" s="244"/>
      <c r="M1" s="244"/>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6"/>
      <c r="DQ1" s="247"/>
      <c r="DR1" s="247"/>
      <c r="DS1" s="247"/>
      <c r="DT1" s="247"/>
      <c r="DU1" s="247"/>
      <c r="DV1" s="247"/>
      <c r="DW1" s="247"/>
      <c r="DX1" s="247"/>
      <c r="DY1" s="247"/>
      <c r="DZ1" s="247"/>
      <c r="EA1" s="248"/>
    </row>
    <row r="2" spans="1:131" s="253" customFormat="1" ht="26.25" customHeight="1" thickBot="1" x14ac:dyDescent="0.2">
      <c r="A2" s="250" t="s">
        <v>367</v>
      </c>
      <c r="B2" s="251"/>
      <c r="C2" s="251"/>
      <c r="D2" s="251"/>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c r="AF2" s="251"/>
      <c r="AG2" s="251"/>
      <c r="AH2" s="251"/>
      <c r="AI2" s="251"/>
      <c r="AJ2" s="251"/>
      <c r="AK2" s="251"/>
      <c r="AL2" s="251"/>
      <c r="AM2" s="251"/>
      <c r="AN2" s="251"/>
      <c r="AO2" s="251"/>
      <c r="AP2" s="251"/>
      <c r="AQ2" s="251"/>
      <c r="AR2" s="251"/>
      <c r="AS2" s="251"/>
      <c r="AT2" s="251"/>
      <c r="AU2" s="251"/>
      <c r="AV2" s="251"/>
      <c r="AW2" s="251"/>
      <c r="AX2" s="251"/>
      <c r="AY2" s="251"/>
      <c r="AZ2" s="251"/>
      <c r="BA2" s="251"/>
      <c r="BB2" s="251"/>
      <c r="BC2" s="251"/>
      <c r="BD2" s="251"/>
      <c r="BE2" s="251"/>
      <c r="BF2" s="251"/>
      <c r="BG2" s="251"/>
      <c r="BH2" s="251"/>
      <c r="BI2" s="251"/>
      <c r="BJ2" s="251"/>
      <c r="BK2" s="251"/>
      <c r="BL2" s="251"/>
      <c r="BM2" s="251"/>
      <c r="BN2" s="251"/>
      <c r="BO2" s="251"/>
      <c r="BP2" s="251"/>
      <c r="BQ2" s="251"/>
      <c r="BR2" s="251"/>
      <c r="BS2" s="251"/>
      <c r="BT2" s="251"/>
      <c r="BU2" s="251"/>
      <c r="BV2" s="251"/>
      <c r="BW2" s="251"/>
      <c r="BX2" s="251"/>
      <c r="BY2" s="251"/>
      <c r="BZ2" s="251"/>
      <c r="CA2" s="251"/>
      <c r="CB2" s="251"/>
      <c r="CC2" s="251"/>
      <c r="CD2" s="251"/>
      <c r="CE2" s="251"/>
      <c r="CF2" s="251"/>
      <c r="CG2" s="251"/>
      <c r="CH2" s="251"/>
      <c r="CI2" s="251"/>
      <c r="CJ2" s="251"/>
      <c r="CK2" s="251"/>
      <c r="CL2" s="251"/>
      <c r="CM2" s="251"/>
      <c r="CN2" s="251"/>
      <c r="CO2" s="251"/>
      <c r="CP2" s="251"/>
      <c r="CQ2" s="251"/>
      <c r="CR2" s="251"/>
      <c r="CS2" s="251"/>
      <c r="CT2" s="251"/>
      <c r="CU2" s="251"/>
      <c r="CV2" s="251"/>
      <c r="CW2" s="251"/>
      <c r="CX2" s="251"/>
      <c r="CY2" s="251"/>
      <c r="CZ2" s="251"/>
      <c r="DA2" s="251"/>
      <c r="DB2" s="251"/>
      <c r="DC2" s="251"/>
      <c r="DD2" s="251"/>
      <c r="DE2" s="251"/>
      <c r="DF2" s="251"/>
      <c r="DG2" s="251"/>
      <c r="DH2" s="251"/>
      <c r="DI2" s="251"/>
      <c r="DJ2" s="1205" t="s">
        <v>368</v>
      </c>
      <c r="DK2" s="1206"/>
      <c r="DL2" s="1206"/>
      <c r="DM2" s="1206"/>
      <c r="DN2" s="1206"/>
      <c r="DO2" s="1207"/>
      <c r="DP2" s="251"/>
      <c r="DQ2" s="1205" t="s">
        <v>369</v>
      </c>
      <c r="DR2" s="1206"/>
      <c r="DS2" s="1206"/>
      <c r="DT2" s="1206"/>
      <c r="DU2" s="1206"/>
      <c r="DV2" s="1206"/>
      <c r="DW2" s="1206"/>
      <c r="DX2" s="1206"/>
      <c r="DY2" s="1206"/>
      <c r="DZ2" s="1207"/>
      <c r="EA2" s="252"/>
    </row>
    <row r="3" spans="1:131" s="249" customFormat="1" ht="11.25" customHeight="1" x14ac:dyDescent="0.15">
      <c r="A3" s="245"/>
      <c r="B3" s="24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G3" s="245"/>
      <c r="DH3" s="245"/>
      <c r="DI3" s="245"/>
      <c r="DJ3" s="245"/>
      <c r="DK3" s="245"/>
      <c r="DL3" s="245"/>
      <c r="DM3" s="245"/>
      <c r="DN3" s="245"/>
      <c r="DO3" s="245"/>
      <c r="DP3" s="245"/>
      <c r="DQ3" s="245"/>
      <c r="DR3" s="245"/>
      <c r="DS3" s="245"/>
      <c r="DT3" s="245"/>
      <c r="DU3" s="245"/>
      <c r="DV3" s="245"/>
      <c r="DW3" s="245"/>
      <c r="DX3" s="245"/>
      <c r="DY3" s="245"/>
      <c r="DZ3" s="245"/>
      <c r="EA3" s="248"/>
    </row>
    <row r="4" spans="1:131" s="257" customFormat="1" ht="26.25" customHeight="1" thickBot="1" x14ac:dyDescent="0.2">
      <c r="A4" s="1158" t="s">
        <v>370</v>
      </c>
      <c r="B4" s="1158"/>
      <c r="C4" s="1158"/>
      <c r="D4" s="1158"/>
      <c r="E4" s="1158"/>
      <c r="F4" s="1158"/>
      <c r="G4" s="1158"/>
      <c r="H4" s="1158"/>
      <c r="I4" s="1158"/>
      <c r="J4" s="1158"/>
      <c r="K4" s="1158"/>
      <c r="L4" s="1158"/>
      <c r="M4" s="1158"/>
      <c r="N4" s="1158"/>
      <c r="O4" s="1158"/>
      <c r="P4" s="1158"/>
      <c r="Q4" s="1158"/>
      <c r="R4" s="1158"/>
      <c r="S4" s="1158"/>
      <c r="T4" s="1158"/>
      <c r="U4" s="1158"/>
      <c r="V4" s="1158"/>
      <c r="W4" s="1158"/>
      <c r="X4" s="1158"/>
      <c r="Y4" s="1158"/>
      <c r="Z4" s="1158"/>
      <c r="AA4" s="1158"/>
      <c r="AB4" s="1158"/>
      <c r="AC4" s="1158"/>
      <c r="AD4" s="1158"/>
      <c r="AE4" s="1158"/>
      <c r="AF4" s="1158"/>
      <c r="AG4" s="1158"/>
      <c r="AH4" s="1158"/>
      <c r="AI4" s="1158"/>
      <c r="AJ4" s="1158"/>
      <c r="AK4" s="1158"/>
      <c r="AL4" s="1158"/>
      <c r="AM4" s="1158"/>
      <c r="AN4" s="1158"/>
      <c r="AO4" s="1158"/>
      <c r="AP4" s="1158"/>
      <c r="AQ4" s="1158"/>
      <c r="AR4" s="1158"/>
      <c r="AS4" s="1158"/>
      <c r="AT4" s="1158"/>
      <c r="AU4" s="1158"/>
      <c r="AV4" s="1158"/>
      <c r="AW4" s="1158"/>
      <c r="AX4" s="1158"/>
      <c r="AY4" s="1158"/>
      <c r="AZ4" s="254"/>
      <c r="BA4" s="254"/>
      <c r="BB4" s="254"/>
      <c r="BC4" s="254"/>
      <c r="BD4" s="254"/>
      <c r="BE4" s="255"/>
      <c r="BF4" s="255"/>
      <c r="BG4" s="255"/>
      <c r="BH4" s="255"/>
      <c r="BI4" s="255"/>
      <c r="BJ4" s="255"/>
      <c r="BK4" s="255"/>
      <c r="BL4" s="255"/>
      <c r="BM4" s="255"/>
      <c r="BN4" s="255"/>
      <c r="BO4" s="255"/>
      <c r="BP4" s="255"/>
      <c r="BQ4" s="254" t="s">
        <v>371</v>
      </c>
      <c r="BR4" s="254"/>
      <c r="BS4" s="254"/>
      <c r="BT4" s="254"/>
      <c r="BU4" s="254"/>
      <c r="BV4" s="254"/>
      <c r="BW4" s="254"/>
      <c r="BX4" s="254"/>
      <c r="BY4" s="254"/>
      <c r="BZ4" s="254"/>
      <c r="CA4" s="254"/>
      <c r="CB4" s="254"/>
      <c r="CC4" s="254"/>
      <c r="CD4" s="254"/>
      <c r="CE4" s="254"/>
      <c r="CF4" s="254"/>
      <c r="CG4" s="254"/>
      <c r="CH4" s="254"/>
      <c r="CI4" s="254"/>
      <c r="CJ4" s="254"/>
      <c r="CK4" s="254"/>
      <c r="CL4" s="254"/>
      <c r="CM4" s="254"/>
      <c r="CN4" s="254"/>
      <c r="CO4" s="254"/>
      <c r="CP4" s="254"/>
      <c r="CQ4" s="254"/>
      <c r="CR4" s="254"/>
      <c r="CS4" s="254"/>
      <c r="CT4" s="254"/>
      <c r="CU4" s="254"/>
      <c r="CV4" s="254"/>
      <c r="CW4" s="254"/>
      <c r="CX4" s="254"/>
      <c r="CY4" s="254"/>
      <c r="CZ4" s="254"/>
      <c r="DA4" s="254"/>
      <c r="DB4" s="254"/>
      <c r="DC4" s="254"/>
      <c r="DD4" s="254"/>
      <c r="DE4" s="254"/>
      <c r="DF4" s="254"/>
      <c r="DG4" s="254"/>
      <c r="DH4" s="254"/>
      <c r="DI4" s="254"/>
      <c r="DJ4" s="254"/>
      <c r="DK4" s="254"/>
      <c r="DL4" s="254"/>
      <c r="DM4" s="254"/>
      <c r="DN4" s="254"/>
      <c r="DO4" s="254"/>
      <c r="DP4" s="254"/>
      <c r="DQ4" s="254"/>
      <c r="DR4" s="254"/>
      <c r="DS4" s="254"/>
      <c r="DT4" s="254"/>
      <c r="DU4" s="254"/>
      <c r="DV4" s="254"/>
      <c r="DW4" s="254"/>
      <c r="DX4" s="254"/>
      <c r="DY4" s="254"/>
      <c r="DZ4" s="254"/>
      <c r="EA4" s="256"/>
    </row>
    <row r="5" spans="1:131" s="257" customFormat="1" ht="26.25" customHeight="1" x14ac:dyDescent="0.15">
      <c r="A5" s="1090" t="s">
        <v>372</v>
      </c>
      <c r="B5" s="1091"/>
      <c r="C5" s="1091"/>
      <c r="D5" s="1091"/>
      <c r="E5" s="1091"/>
      <c r="F5" s="1091"/>
      <c r="G5" s="1091"/>
      <c r="H5" s="1091"/>
      <c r="I5" s="1091"/>
      <c r="J5" s="1091"/>
      <c r="K5" s="1091"/>
      <c r="L5" s="1091"/>
      <c r="M5" s="1091"/>
      <c r="N5" s="1091"/>
      <c r="O5" s="1091"/>
      <c r="P5" s="1092"/>
      <c r="Q5" s="1096" t="s">
        <v>373</v>
      </c>
      <c r="R5" s="1097"/>
      <c r="S5" s="1097"/>
      <c r="T5" s="1097"/>
      <c r="U5" s="1098"/>
      <c r="V5" s="1096" t="s">
        <v>374</v>
      </c>
      <c r="W5" s="1097"/>
      <c r="X5" s="1097"/>
      <c r="Y5" s="1097"/>
      <c r="Z5" s="1098"/>
      <c r="AA5" s="1096" t="s">
        <v>375</v>
      </c>
      <c r="AB5" s="1097"/>
      <c r="AC5" s="1097"/>
      <c r="AD5" s="1097"/>
      <c r="AE5" s="1097"/>
      <c r="AF5" s="1208" t="s">
        <v>376</v>
      </c>
      <c r="AG5" s="1097"/>
      <c r="AH5" s="1097"/>
      <c r="AI5" s="1097"/>
      <c r="AJ5" s="1112"/>
      <c r="AK5" s="1097" t="s">
        <v>377</v>
      </c>
      <c r="AL5" s="1097"/>
      <c r="AM5" s="1097"/>
      <c r="AN5" s="1097"/>
      <c r="AO5" s="1098"/>
      <c r="AP5" s="1096" t="s">
        <v>378</v>
      </c>
      <c r="AQ5" s="1097"/>
      <c r="AR5" s="1097"/>
      <c r="AS5" s="1097"/>
      <c r="AT5" s="1098"/>
      <c r="AU5" s="1096" t="s">
        <v>379</v>
      </c>
      <c r="AV5" s="1097"/>
      <c r="AW5" s="1097"/>
      <c r="AX5" s="1097"/>
      <c r="AY5" s="1112"/>
      <c r="AZ5" s="258"/>
      <c r="BA5" s="258"/>
      <c r="BB5" s="258"/>
      <c r="BC5" s="258"/>
      <c r="BD5" s="258"/>
      <c r="BE5" s="259"/>
      <c r="BF5" s="259"/>
      <c r="BG5" s="259"/>
      <c r="BH5" s="259"/>
      <c r="BI5" s="259"/>
      <c r="BJ5" s="259"/>
      <c r="BK5" s="259"/>
      <c r="BL5" s="259"/>
      <c r="BM5" s="259"/>
      <c r="BN5" s="259"/>
      <c r="BO5" s="259"/>
      <c r="BP5" s="259"/>
      <c r="BQ5" s="1090" t="s">
        <v>380</v>
      </c>
      <c r="BR5" s="1091"/>
      <c r="BS5" s="1091"/>
      <c r="BT5" s="1091"/>
      <c r="BU5" s="1091"/>
      <c r="BV5" s="1091"/>
      <c r="BW5" s="1091"/>
      <c r="BX5" s="1091"/>
      <c r="BY5" s="1091"/>
      <c r="BZ5" s="1091"/>
      <c r="CA5" s="1091"/>
      <c r="CB5" s="1091"/>
      <c r="CC5" s="1091"/>
      <c r="CD5" s="1091"/>
      <c r="CE5" s="1091"/>
      <c r="CF5" s="1091"/>
      <c r="CG5" s="1092"/>
      <c r="CH5" s="1096" t="s">
        <v>381</v>
      </c>
      <c r="CI5" s="1097"/>
      <c r="CJ5" s="1097"/>
      <c r="CK5" s="1097"/>
      <c r="CL5" s="1098"/>
      <c r="CM5" s="1096" t="s">
        <v>382</v>
      </c>
      <c r="CN5" s="1097"/>
      <c r="CO5" s="1097"/>
      <c r="CP5" s="1097"/>
      <c r="CQ5" s="1098"/>
      <c r="CR5" s="1096" t="s">
        <v>383</v>
      </c>
      <c r="CS5" s="1097"/>
      <c r="CT5" s="1097"/>
      <c r="CU5" s="1097"/>
      <c r="CV5" s="1098"/>
      <c r="CW5" s="1096" t="s">
        <v>384</v>
      </c>
      <c r="CX5" s="1097"/>
      <c r="CY5" s="1097"/>
      <c r="CZ5" s="1097"/>
      <c r="DA5" s="1098"/>
      <c r="DB5" s="1096" t="s">
        <v>385</v>
      </c>
      <c r="DC5" s="1097"/>
      <c r="DD5" s="1097"/>
      <c r="DE5" s="1097"/>
      <c r="DF5" s="1098"/>
      <c r="DG5" s="1193" t="s">
        <v>386</v>
      </c>
      <c r="DH5" s="1194"/>
      <c r="DI5" s="1194"/>
      <c r="DJ5" s="1194"/>
      <c r="DK5" s="1195"/>
      <c r="DL5" s="1193" t="s">
        <v>387</v>
      </c>
      <c r="DM5" s="1194"/>
      <c r="DN5" s="1194"/>
      <c r="DO5" s="1194"/>
      <c r="DP5" s="1195"/>
      <c r="DQ5" s="1096" t="s">
        <v>388</v>
      </c>
      <c r="DR5" s="1097"/>
      <c r="DS5" s="1097"/>
      <c r="DT5" s="1097"/>
      <c r="DU5" s="1098"/>
      <c r="DV5" s="1096" t="s">
        <v>379</v>
      </c>
      <c r="DW5" s="1097"/>
      <c r="DX5" s="1097"/>
      <c r="DY5" s="1097"/>
      <c r="DZ5" s="1112"/>
      <c r="EA5" s="256"/>
    </row>
    <row r="6" spans="1:131" s="257" customFormat="1" ht="26.25" customHeight="1" thickBot="1" x14ac:dyDescent="0.2">
      <c r="A6" s="1093"/>
      <c r="B6" s="1094"/>
      <c r="C6" s="1094"/>
      <c r="D6" s="1094"/>
      <c r="E6" s="1094"/>
      <c r="F6" s="1094"/>
      <c r="G6" s="1094"/>
      <c r="H6" s="1094"/>
      <c r="I6" s="1094"/>
      <c r="J6" s="1094"/>
      <c r="K6" s="1094"/>
      <c r="L6" s="1094"/>
      <c r="M6" s="1094"/>
      <c r="N6" s="1094"/>
      <c r="O6" s="1094"/>
      <c r="P6" s="1095"/>
      <c r="Q6" s="1099"/>
      <c r="R6" s="1100"/>
      <c r="S6" s="1100"/>
      <c r="T6" s="1100"/>
      <c r="U6" s="1101"/>
      <c r="V6" s="1099"/>
      <c r="W6" s="1100"/>
      <c r="X6" s="1100"/>
      <c r="Y6" s="1100"/>
      <c r="Z6" s="1101"/>
      <c r="AA6" s="1099"/>
      <c r="AB6" s="1100"/>
      <c r="AC6" s="1100"/>
      <c r="AD6" s="1100"/>
      <c r="AE6" s="1100"/>
      <c r="AF6" s="1209"/>
      <c r="AG6" s="1100"/>
      <c r="AH6" s="1100"/>
      <c r="AI6" s="1100"/>
      <c r="AJ6" s="1113"/>
      <c r="AK6" s="1100"/>
      <c r="AL6" s="1100"/>
      <c r="AM6" s="1100"/>
      <c r="AN6" s="1100"/>
      <c r="AO6" s="1101"/>
      <c r="AP6" s="1099"/>
      <c r="AQ6" s="1100"/>
      <c r="AR6" s="1100"/>
      <c r="AS6" s="1100"/>
      <c r="AT6" s="1101"/>
      <c r="AU6" s="1099"/>
      <c r="AV6" s="1100"/>
      <c r="AW6" s="1100"/>
      <c r="AX6" s="1100"/>
      <c r="AY6" s="1113"/>
      <c r="AZ6" s="254"/>
      <c r="BA6" s="254"/>
      <c r="BB6" s="254"/>
      <c r="BC6" s="254"/>
      <c r="BD6" s="254"/>
      <c r="BE6" s="255"/>
      <c r="BF6" s="255"/>
      <c r="BG6" s="255"/>
      <c r="BH6" s="255"/>
      <c r="BI6" s="255"/>
      <c r="BJ6" s="255"/>
      <c r="BK6" s="255"/>
      <c r="BL6" s="255"/>
      <c r="BM6" s="255"/>
      <c r="BN6" s="255"/>
      <c r="BO6" s="255"/>
      <c r="BP6" s="255"/>
      <c r="BQ6" s="1093"/>
      <c r="BR6" s="1094"/>
      <c r="BS6" s="1094"/>
      <c r="BT6" s="1094"/>
      <c r="BU6" s="1094"/>
      <c r="BV6" s="1094"/>
      <c r="BW6" s="1094"/>
      <c r="BX6" s="1094"/>
      <c r="BY6" s="1094"/>
      <c r="BZ6" s="1094"/>
      <c r="CA6" s="1094"/>
      <c r="CB6" s="1094"/>
      <c r="CC6" s="1094"/>
      <c r="CD6" s="1094"/>
      <c r="CE6" s="1094"/>
      <c r="CF6" s="1094"/>
      <c r="CG6" s="1095"/>
      <c r="CH6" s="1099"/>
      <c r="CI6" s="1100"/>
      <c r="CJ6" s="1100"/>
      <c r="CK6" s="1100"/>
      <c r="CL6" s="1101"/>
      <c r="CM6" s="1099"/>
      <c r="CN6" s="1100"/>
      <c r="CO6" s="1100"/>
      <c r="CP6" s="1100"/>
      <c r="CQ6" s="1101"/>
      <c r="CR6" s="1099"/>
      <c r="CS6" s="1100"/>
      <c r="CT6" s="1100"/>
      <c r="CU6" s="1100"/>
      <c r="CV6" s="1101"/>
      <c r="CW6" s="1099"/>
      <c r="CX6" s="1100"/>
      <c r="CY6" s="1100"/>
      <c r="CZ6" s="1100"/>
      <c r="DA6" s="1101"/>
      <c r="DB6" s="1099"/>
      <c r="DC6" s="1100"/>
      <c r="DD6" s="1100"/>
      <c r="DE6" s="1100"/>
      <c r="DF6" s="1101"/>
      <c r="DG6" s="1196"/>
      <c r="DH6" s="1197"/>
      <c r="DI6" s="1197"/>
      <c r="DJ6" s="1197"/>
      <c r="DK6" s="1198"/>
      <c r="DL6" s="1196"/>
      <c r="DM6" s="1197"/>
      <c r="DN6" s="1197"/>
      <c r="DO6" s="1197"/>
      <c r="DP6" s="1198"/>
      <c r="DQ6" s="1099"/>
      <c r="DR6" s="1100"/>
      <c r="DS6" s="1100"/>
      <c r="DT6" s="1100"/>
      <c r="DU6" s="1101"/>
      <c r="DV6" s="1099"/>
      <c r="DW6" s="1100"/>
      <c r="DX6" s="1100"/>
      <c r="DY6" s="1100"/>
      <c r="DZ6" s="1113"/>
      <c r="EA6" s="256"/>
    </row>
    <row r="7" spans="1:131" s="257" customFormat="1" ht="26.25" customHeight="1" thickTop="1" x14ac:dyDescent="0.15">
      <c r="A7" s="260">
        <v>1</v>
      </c>
      <c r="B7" s="1145" t="s">
        <v>389</v>
      </c>
      <c r="C7" s="1146"/>
      <c r="D7" s="1146"/>
      <c r="E7" s="1146"/>
      <c r="F7" s="1146"/>
      <c r="G7" s="1146"/>
      <c r="H7" s="1146"/>
      <c r="I7" s="1146"/>
      <c r="J7" s="1146"/>
      <c r="K7" s="1146"/>
      <c r="L7" s="1146"/>
      <c r="M7" s="1146"/>
      <c r="N7" s="1146"/>
      <c r="O7" s="1146"/>
      <c r="P7" s="1147"/>
      <c r="Q7" s="1199">
        <v>15133</v>
      </c>
      <c r="R7" s="1200"/>
      <c r="S7" s="1200"/>
      <c r="T7" s="1200"/>
      <c r="U7" s="1200"/>
      <c r="V7" s="1200">
        <v>14704</v>
      </c>
      <c r="W7" s="1200"/>
      <c r="X7" s="1200"/>
      <c r="Y7" s="1200"/>
      <c r="Z7" s="1200"/>
      <c r="AA7" s="1200">
        <v>429</v>
      </c>
      <c r="AB7" s="1200"/>
      <c r="AC7" s="1200"/>
      <c r="AD7" s="1200"/>
      <c r="AE7" s="1201"/>
      <c r="AF7" s="1202">
        <v>308</v>
      </c>
      <c r="AG7" s="1203"/>
      <c r="AH7" s="1203"/>
      <c r="AI7" s="1203"/>
      <c r="AJ7" s="1204"/>
      <c r="AK7" s="1186">
        <v>0</v>
      </c>
      <c r="AL7" s="1187"/>
      <c r="AM7" s="1187"/>
      <c r="AN7" s="1187"/>
      <c r="AO7" s="1187"/>
      <c r="AP7" s="1187">
        <v>11225</v>
      </c>
      <c r="AQ7" s="1187"/>
      <c r="AR7" s="1187"/>
      <c r="AS7" s="1187"/>
      <c r="AT7" s="1187"/>
      <c r="AU7" s="1188"/>
      <c r="AV7" s="1188"/>
      <c r="AW7" s="1188"/>
      <c r="AX7" s="1188"/>
      <c r="AY7" s="1189"/>
      <c r="AZ7" s="254"/>
      <c r="BA7" s="254"/>
      <c r="BB7" s="254"/>
      <c r="BC7" s="254"/>
      <c r="BD7" s="254"/>
      <c r="BE7" s="255"/>
      <c r="BF7" s="255"/>
      <c r="BG7" s="255"/>
      <c r="BH7" s="255"/>
      <c r="BI7" s="255"/>
      <c r="BJ7" s="255"/>
      <c r="BK7" s="255"/>
      <c r="BL7" s="255"/>
      <c r="BM7" s="255"/>
      <c r="BN7" s="255"/>
      <c r="BO7" s="255"/>
      <c r="BP7" s="255"/>
      <c r="BQ7" s="261">
        <v>1</v>
      </c>
      <c r="BR7" s="262"/>
      <c r="BS7" s="1190" t="s">
        <v>599</v>
      </c>
      <c r="BT7" s="1191"/>
      <c r="BU7" s="1191"/>
      <c r="BV7" s="1191"/>
      <c r="BW7" s="1191"/>
      <c r="BX7" s="1191"/>
      <c r="BY7" s="1191"/>
      <c r="BZ7" s="1191"/>
      <c r="CA7" s="1191"/>
      <c r="CB7" s="1191"/>
      <c r="CC7" s="1191"/>
      <c r="CD7" s="1191"/>
      <c r="CE7" s="1191"/>
      <c r="CF7" s="1191"/>
      <c r="CG7" s="1192"/>
      <c r="CH7" s="1183">
        <v>0</v>
      </c>
      <c r="CI7" s="1184"/>
      <c r="CJ7" s="1184"/>
      <c r="CK7" s="1184"/>
      <c r="CL7" s="1185"/>
      <c r="CM7" s="1183">
        <v>20</v>
      </c>
      <c r="CN7" s="1184"/>
      <c r="CO7" s="1184"/>
      <c r="CP7" s="1184"/>
      <c r="CQ7" s="1185"/>
      <c r="CR7" s="1183">
        <v>3</v>
      </c>
      <c r="CS7" s="1184"/>
      <c r="CT7" s="1184"/>
      <c r="CU7" s="1184"/>
      <c r="CV7" s="1185"/>
      <c r="CW7" s="1183" t="s">
        <v>519</v>
      </c>
      <c r="CX7" s="1184"/>
      <c r="CY7" s="1184"/>
      <c r="CZ7" s="1184"/>
      <c r="DA7" s="1185"/>
      <c r="DB7" s="1183" t="s">
        <v>519</v>
      </c>
      <c r="DC7" s="1184"/>
      <c r="DD7" s="1184"/>
      <c r="DE7" s="1184"/>
      <c r="DF7" s="1185"/>
      <c r="DG7" s="1183" t="s">
        <v>519</v>
      </c>
      <c r="DH7" s="1184"/>
      <c r="DI7" s="1184"/>
      <c r="DJ7" s="1184"/>
      <c r="DK7" s="1185"/>
      <c r="DL7" s="1183" t="s">
        <v>519</v>
      </c>
      <c r="DM7" s="1184"/>
      <c r="DN7" s="1184"/>
      <c r="DO7" s="1184"/>
      <c r="DP7" s="1185"/>
      <c r="DQ7" s="1183" t="s">
        <v>519</v>
      </c>
      <c r="DR7" s="1184"/>
      <c r="DS7" s="1184"/>
      <c r="DT7" s="1184"/>
      <c r="DU7" s="1185"/>
      <c r="DV7" s="1210"/>
      <c r="DW7" s="1211"/>
      <c r="DX7" s="1211"/>
      <c r="DY7" s="1211"/>
      <c r="DZ7" s="1212"/>
      <c r="EA7" s="256"/>
    </row>
    <row r="8" spans="1:131" s="257" customFormat="1" ht="26.25" customHeight="1" x14ac:dyDescent="0.15">
      <c r="A8" s="263">
        <v>2</v>
      </c>
      <c r="B8" s="1126"/>
      <c r="C8" s="1127"/>
      <c r="D8" s="1127"/>
      <c r="E8" s="1127"/>
      <c r="F8" s="1127"/>
      <c r="G8" s="1127"/>
      <c r="H8" s="1127"/>
      <c r="I8" s="1127"/>
      <c r="J8" s="1127"/>
      <c r="K8" s="1127"/>
      <c r="L8" s="1127"/>
      <c r="M8" s="1127"/>
      <c r="N8" s="1127"/>
      <c r="O8" s="1127"/>
      <c r="P8" s="1128"/>
      <c r="Q8" s="1138"/>
      <c r="R8" s="1139"/>
      <c r="S8" s="1139"/>
      <c r="T8" s="1139"/>
      <c r="U8" s="1139"/>
      <c r="V8" s="1139"/>
      <c r="W8" s="1139"/>
      <c r="X8" s="1139"/>
      <c r="Y8" s="1139"/>
      <c r="Z8" s="1139"/>
      <c r="AA8" s="1139"/>
      <c r="AB8" s="1139"/>
      <c r="AC8" s="1139"/>
      <c r="AD8" s="1139"/>
      <c r="AE8" s="1140"/>
      <c r="AF8" s="1132"/>
      <c r="AG8" s="1133"/>
      <c r="AH8" s="1133"/>
      <c r="AI8" s="1133"/>
      <c r="AJ8" s="1134"/>
      <c r="AK8" s="1181"/>
      <c r="AL8" s="1182"/>
      <c r="AM8" s="1182"/>
      <c r="AN8" s="1182"/>
      <c r="AO8" s="1182"/>
      <c r="AP8" s="1182"/>
      <c r="AQ8" s="1182"/>
      <c r="AR8" s="1182"/>
      <c r="AS8" s="1182"/>
      <c r="AT8" s="1182"/>
      <c r="AU8" s="1179"/>
      <c r="AV8" s="1179"/>
      <c r="AW8" s="1179"/>
      <c r="AX8" s="1179"/>
      <c r="AY8" s="1180"/>
      <c r="AZ8" s="254"/>
      <c r="BA8" s="254"/>
      <c r="BB8" s="254"/>
      <c r="BC8" s="254"/>
      <c r="BD8" s="254"/>
      <c r="BE8" s="255"/>
      <c r="BF8" s="255"/>
      <c r="BG8" s="255"/>
      <c r="BH8" s="255"/>
      <c r="BI8" s="255"/>
      <c r="BJ8" s="255"/>
      <c r="BK8" s="255"/>
      <c r="BL8" s="255"/>
      <c r="BM8" s="255"/>
      <c r="BN8" s="255"/>
      <c r="BO8" s="255"/>
      <c r="BP8" s="255"/>
      <c r="BQ8" s="264">
        <v>2</v>
      </c>
      <c r="BR8" s="265"/>
      <c r="BS8" s="1109" t="s">
        <v>600</v>
      </c>
      <c r="BT8" s="1110"/>
      <c r="BU8" s="1110"/>
      <c r="BV8" s="1110"/>
      <c r="BW8" s="1110"/>
      <c r="BX8" s="1110"/>
      <c r="BY8" s="1110"/>
      <c r="BZ8" s="1110"/>
      <c r="CA8" s="1110"/>
      <c r="CB8" s="1110"/>
      <c r="CC8" s="1110"/>
      <c r="CD8" s="1110"/>
      <c r="CE8" s="1110"/>
      <c r="CF8" s="1110"/>
      <c r="CG8" s="1111"/>
      <c r="CH8" s="1084">
        <v>0</v>
      </c>
      <c r="CI8" s="1085"/>
      <c r="CJ8" s="1085"/>
      <c r="CK8" s="1085"/>
      <c r="CL8" s="1086"/>
      <c r="CM8" s="1084">
        <v>208</v>
      </c>
      <c r="CN8" s="1085"/>
      <c r="CO8" s="1085"/>
      <c r="CP8" s="1085"/>
      <c r="CQ8" s="1086"/>
      <c r="CR8" s="1084">
        <v>58</v>
      </c>
      <c r="CS8" s="1085"/>
      <c r="CT8" s="1085"/>
      <c r="CU8" s="1085"/>
      <c r="CV8" s="1086"/>
      <c r="CW8" s="1084" t="s">
        <v>519</v>
      </c>
      <c r="CX8" s="1085"/>
      <c r="CY8" s="1085"/>
      <c r="CZ8" s="1085"/>
      <c r="DA8" s="1086"/>
      <c r="DB8" s="1084" t="s">
        <v>519</v>
      </c>
      <c r="DC8" s="1085"/>
      <c r="DD8" s="1085"/>
      <c r="DE8" s="1085"/>
      <c r="DF8" s="1086"/>
      <c r="DG8" s="1084" t="s">
        <v>519</v>
      </c>
      <c r="DH8" s="1085"/>
      <c r="DI8" s="1085"/>
      <c r="DJ8" s="1085"/>
      <c r="DK8" s="1086"/>
      <c r="DL8" s="1084" t="s">
        <v>519</v>
      </c>
      <c r="DM8" s="1085"/>
      <c r="DN8" s="1085"/>
      <c r="DO8" s="1085"/>
      <c r="DP8" s="1086"/>
      <c r="DQ8" s="1084" t="s">
        <v>519</v>
      </c>
      <c r="DR8" s="1085"/>
      <c r="DS8" s="1085"/>
      <c r="DT8" s="1085"/>
      <c r="DU8" s="1086"/>
      <c r="DV8" s="1087"/>
      <c r="DW8" s="1088"/>
      <c r="DX8" s="1088"/>
      <c r="DY8" s="1088"/>
      <c r="DZ8" s="1089"/>
      <c r="EA8" s="256"/>
    </row>
    <row r="9" spans="1:131" s="257" customFormat="1" ht="26.25" customHeight="1" x14ac:dyDescent="0.15">
      <c r="A9" s="263">
        <v>3</v>
      </c>
      <c r="B9" s="1126"/>
      <c r="C9" s="1127"/>
      <c r="D9" s="1127"/>
      <c r="E9" s="1127"/>
      <c r="F9" s="1127"/>
      <c r="G9" s="1127"/>
      <c r="H9" s="1127"/>
      <c r="I9" s="1127"/>
      <c r="J9" s="1127"/>
      <c r="K9" s="1127"/>
      <c r="L9" s="1127"/>
      <c r="M9" s="1127"/>
      <c r="N9" s="1127"/>
      <c r="O9" s="1127"/>
      <c r="P9" s="1128"/>
      <c r="Q9" s="1138"/>
      <c r="R9" s="1139"/>
      <c r="S9" s="1139"/>
      <c r="T9" s="1139"/>
      <c r="U9" s="1139"/>
      <c r="V9" s="1139"/>
      <c r="W9" s="1139"/>
      <c r="X9" s="1139"/>
      <c r="Y9" s="1139"/>
      <c r="Z9" s="1139"/>
      <c r="AA9" s="1139"/>
      <c r="AB9" s="1139"/>
      <c r="AC9" s="1139"/>
      <c r="AD9" s="1139"/>
      <c r="AE9" s="1140"/>
      <c r="AF9" s="1132"/>
      <c r="AG9" s="1133"/>
      <c r="AH9" s="1133"/>
      <c r="AI9" s="1133"/>
      <c r="AJ9" s="1134"/>
      <c r="AK9" s="1181"/>
      <c r="AL9" s="1182"/>
      <c r="AM9" s="1182"/>
      <c r="AN9" s="1182"/>
      <c r="AO9" s="1182"/>
      <c r="AP9" s="1182"/>
      <c r="AQ9" s="1182"/>
      <c r="AR9" s="1182"/>
      <c r="AS9" s="1182"/>
      <c r="AT9" s="1182"/>
      <c r="AU9" s="1179"/>
      <c r="AV9" s="1179"/>
      <c r="AW9" s="1179"/>
      <c r="AX9" s="1179"/>
      <c r="AY9" s="1180"/>
      <c r="AZ9" s="254"/>
      <c r="BA9" s="254"/>
      <c r="BB9" s="254"/>
      <c r="BC9" s="254"/>
      <c r="BD9" s="254"/>
      <c r="BE9" s="255"/>
      <c r="BF9" s="255"/>
      <c r="BG9" s="255"/>
      <c r="BH9" s="255"/>
      <c r="BI9" s="255"/>
      <c r="BJ9" s="255"/>
      <c r="BK9" s="255"/>
      <c r="BL9" s="255"/>
      <c r="BM9" s="255"/>
      <c r="BN9" s="255"/>
      <c r="BO9" s="255"/>
      <c r="BP9" s="255"/>
      <c r="BQ9" s="264">
        <v>3</v>
      </c>
      <c r="BR9" s="265"/>
      <c r="BS9" s="1109"/>
      <c r="BT9" s="1110"/>
      <c r="BU9" s="1110"/>
      <c r="BV9" s="1110"/>
      <c r="BW9" s="1110"/>
      <c r="BX9" s="1110"/>
      <c r="BY9" s="1110"/>
      <c r="BZ9" s="1110"/>
      <c r="CA9" s="1110"/>
      <c r="CB9" s="1110"/>
      <c r="CC9" s="1110"/>
      <c r="CD9" s="1110"/>
      <c r="CE9" s="1110"/>
      <c r="CF9" s="1110"/>
      <c r="CG9" s="1111"/>
      <c r="CH9" s="1084"/>
      <c r="CI9" s="1085"/>
      <c r="CJ9" s="1085"/>
      <c r="CK9" s="1085"/>
      <c r="CL9" s="1086"/>
      <c r="CM9" s="1084"/>
      <c r="CN9" s="1085"/>
      <c r="CO9" s="1085"/>
      <c r="CP9" s="1085"/>
      <c r="CQ9" s="1086"/>
      <c r="CR9" s="1084"/>
      <c r="CS9" s="1085"/>
      <c r="CT9" s="1085"/>
      <c r="CU9" s="1085"/>
      <c r="CV9" s="1086"/>
      <c r="CW9" s="1084"/>
      <c r="CX9" s="1085"/>
      <c r="CY9" s="1085"/>
      <c r="CZ9" s="1085"/>
      <c r="DA9" s="1086"/>
      <c r="DB9" s="1084"/>
      <c r="DC9" s="1085"/>
      <c r="DD9" s="1085"/>
      <c r="DE9" s="1085"/>
      <c r="DF9" s="1086"/>
      <c r="DG9" s="1084"/>
      <c r="DH9" s="1085"/>
      <c r="DI9" s="1085"/>
      <c r="DJ9" s="1085"/>
      <c r="DK9" s="1086"/>
      <c r="DL9" s="1084"/>
      <c r="DM9" s="1085"/>
      <c r="DN9" s="1085"/>
      <c r="DO9" s="1085"/>
      <c r="DP9" s="1086"/>
      <c r="DQ9" s="1084"/>
      <c r="DR9" s="1085"/>
      <c r="DS9" s="1085"/>
      <c r="DT9" s="1085"/>
      <c r="DU9" s="1086"/>
      <c r="DV9" s="1087"/>
      <c r="DW9" s="1088"/>
      <c r="DX9" s="1088"/>
      <c r="DY9" s="1088"/>
      <c r="DZ9" s="1089"/>
      <c r="EA9" s="256"/>
    </row>
    <row r="10" spans="1:131" s="257" customFormat="1" ht="26.25" customHeight="1" x14ac:dyDescent="0.15">
      <c r="A10" s="263">
        <v>4</v>
      </c>
      <c r="B10" s="1126"/>
      <c r="C10" s="1127"/>
      <c r="D10" s="1127"/>
      <c r="E10" s="1127"/>
      <c r="F10" s="1127"/>
      <c r="G10" s="1127"/>
      <c r="H10" s="1127"/>
      <c r="I10" s="1127"/>
      <c r="J10" s="1127"/>
      <c r="K10" s="1127"/>
      <c r="L10" s="1127"/>
      <c r="M10" s="1127"/>
      <c r="N10" s="1127"/>
      <c r="O10" s="1127"/>
      <c r="P10" s="1128"/>
      <c r="Q10" s="1138"/>
      <c r="R10" s="1139"/>
      <c r="S10" s="1139"/>
      <c r="T10" s="1139"/>
      <c r="U10" s="1139"/>
      <c r="V10" s="1139"/>
      <c r="W10" s="1139"/>
      <c r="X10" s="1139"/>
      <c r="Y10" s="1139"/>
      <c r="Z10" s="1139"/>
      <c r="AA10" s="1139"/>
      <c r="AB10" s="1139"/>
      <c r="AC10" s="1139"/>
      <c r="AD10" s="1139"/>
      <c r="AE10" s="1140"/>
      <c r="AF10" s="1132"/>
      <c r="AG10" s="1133"/>
      <c r="AH10" s="1133"/>
      <c r="AI10" s="1133"/>
      <c r="AJ10" s="1134"/>
      <c r="AK10" s="1181"/>
      <c r="AL10" s="1182"/>
      <c r="AM10" s="1182"/>
      <c r="AN10" s="1182"/>
      <c r="AO10" s="1182"/>
      <c r="AP10" s="1182"/>
      <c r="AQ10" s="1182"/>
      <c r="AR10" s="1182"/>
      <c r="AS10" s="1182"/>
      <c r="AT10" s="1182"/>
      <c r="AU10" s="1179"/>
      <c r="AV10" s="1179"/>
      <c r="AW10" s="1179"/>
      <c r="AX10" s="1179"/>
      <c r="AY10" s="1180"/>
      <c r="AZ10" s="254"/>
      <c r="BA10" s="254"/>
      <c r="BB10" s="254"/>
      <c r="BC10" s="254"/>
      <c r="BD10" s="254"/>
      <c r="BE10" s="255"/>
      <c r="BF10" s="255"/>
      <c r="BG10" s="255"/>
      <c r="BH10" s="255"/>
      <c r="BI10" s="255"/>
      <c r="BJ10" s="255"/>
      <c r="BK10" s="255"/>
      <c r="BL10" s="255"/>
      <c r="BM10" s="255"/>
      <c r="BN10" s="255"/>
      <c r="BO10" s="255"/>
      <c r="BP10" s="255"/>
      <c r="BQ10" s="264">
        <v>4</v>
      </c>
      <c r="BR10" s="265"/>
      <c r="BS10" s="1109"/>
      <c r="BT10" s="1110"/>
      <c r="BU10" s="1110"/>
      <c r="BV10" s="1110"/>
      <c r="BW10" s="1110"/>
      <c r="BX10" s="1110"/>
      <c r="BY10" s="1110"/>
      <c r="BZ10" s="1110"/>
      <c r="CA10" s="1110"/>
      <c r="CB10" s="1110"/>
      <c r="CC10" s="1110"/>
      <c r="CD10" s="1110"/>
      <c r="CE10" s="1110"/>
      <c r="CF10" s="1110"/>
      <c r="CG10" s="1111"/>
      <c r="CH10" s="1084"/>
      <c r="CI10" s="1085"/>
      <c r="CJ10" s="1085"/>
      <c r="CK10" s="1085"/>
      <c r="CL10" s="1086"/>
      <c r="CM10" s="1084"/>
      <c r="CN10" s="1085"/>
      <c r="CO10" s="1085"/>
      <c r="CP10" s="1085"/>
      <c r="CQ10" s="1086"/>
      <c r="CR10" s="1084"/>
      <c r="CS10" s="1085"/>
      <c r="CT10" s="1085"/>
      <c r="CU10" s="1085"/>
      <c r="CV10" s="1086"/>
      <c r="CW10" s="1084"/>
      <c r="CX10" s="1085"/>
      <c r="CY10" s="1085"/>
      <c r="CZ10" s="1085"/>
      <c r="DA10" s="1086"/>
      <c r="DB10" s="1084"/>
      <c r="DC10" s="1085"/>
      <c r="DD10" s="1085"/>
      <c r="DE10" s="1085"/>
      <c r="DF10" s="1086"/>
      <c r="DG10" s="1084"/>
      <c r="DH10" s="1085"/>
      <c r="DI10" s="1085"/>
      <c r="DJ10" s="1085"/>
      <c r="DK10" s="1086"/>
      <c r="DL10" s="1084"/>
      <c r="DM10" s="1085"/>
      <c r="DN10" s="1085"/>
      <c r="DO10" s="1085"/>
      <c r="DP10" s="1086"/>
      <c r="DQ10" s="1084"/>
      <c r="DR10" s="1085"/>
      <c r="DS10" s="1085"/>
      <c r="DT10" s="1085"/>
      <c r="DU10" s="1086"/>
      <c r="DV10" s="1087"/>
      <c r="DW10" s="1088"/>
      <c r="DX10" s="1088"/>
      <c r="DY10" s="1088"/>
      <c r="DZ10" s="1089"/>
      <c r="EA10" s="256"/>
    </row>
    <row r="11" spans="1:131" s="257" customFormat="1" ht="26.25" customHeight="1" x14ac:dyDescent="0.15">
      <c r="A11" s="263">
        <v>5</v>
      </c>
      <c r="B11" s="1126"/>
      <c r="C11" s="1127"/>
      <c r="D11" s="1127"/>
      <c r="E11" s="1127"/>
      <c r="F11" s="1127"/>
      <c r="G11" s="1127"/>
      <c r="H11" s="1127"/>
      <c r="I11" s="1127"/>
      <c r="J11" s="1127"/>
      <c r="K11" s="1127"/>
      <c r="L11" s="1127"/>
      <c r="M11" s="1127"/>
      <c r="N11" s="1127"/>
      <c r="O11" s="1127"/>
      <c r="P11" s="1128"/>
      <c r="Q11" s="1138"/>
      <c r="R11" s="1139"/>
      <c r="S11" s="1139"/>
      <c r="T11" s="1139"/>
      <c r="U11" s="1139"/>
      <c r="V11" s="1139"/>
      <c r="W11" s="1139"/>
      <c r="X11" s="1139"/>
      <c r="Y11" s="1139"/>
      <c r="Z11" s="1139"/>
      <c r="AA11" s="1139"/>
      <c r="AB11" s="1139"/>
      <c r="AC11" s="1139"/>
      <c r="AD11" s="1139"/>
      <c r="AE11" s="1140"/>
      <c r="AF11" s="1132"/>
      <c r="AG11" s="1133"/>
      <c r="AH11" s="1133"/>
      <c r="AI11" s="1133"/>
      <c r="AJ11" s="1134"/>
      <c r="AK11" s="1181"/>
      <c r="AL11" s="1182"/>
      <c r="AM11" s="1182"/>
      <c r="AN11" s="1182"/>
      <c r="AO11" s="1182"/>
      <c r="AP11" s="1182"/>
      <c r="AQ11" s="1182"/>
      <c r="AR11" s="1182"/>
      <c r="AS11" s="1182"/>
      <c r="AT11" s="1182"/>
      <c r="AU11" s="1179"/>
      <c r="AV11" s="1179"/>
      <c r="AW11" s="1179"/>
      <c r="AX11" s="1179"/>
      <c r="AY11" s="1180"/>
      <c r="AZ11" s="254"/>
      <c r="BA11" s="254"/>
      <c r="BB11" s="254"/>
      <c r="BC11" s="254"/>
      <c r="BD11" s="254"/>
      <c r="BE11" s="255"/>
      <c r="BF11" s="255"/>
      <c r="BG11" s="255"/>
      <c r="BH11" s="255"/>
      <c r="BI11" s="255"/>
      <c r="BJ11" s="255"/>
      <c r="BK11" s="255"/>
      <c r="BL11" s="255"/>
      <c r="BM11" s="255"/>
      <c r="BN11" s="255"/>
      <c r="BO11" s="255"/>
      <c r="BP11" s="255"/>
      <c r="BQ11" s="264">
        <v>5</v>
      </c>
      <c r="BR11" s="265"/>
      <c r="BS11" s="1109"/>
      <c r="BT11" s="1110"/>
      <c r="BU11" s="1110"/>
      <c r="BV11" s="1110"/>
      <c r="BW11" s="1110"/>
      <c r="BX11" s="1110"/>
      <c r="BY11" s="1110"/>
      <c r="BZ11" s="1110"/>
      <c r="CA11" s="1110"/>
      <c r="CB11" s="1110"/>
      <c r="CC11" s="1110"/>
      <c r="CD11" s="1110"/>
      <c r="CE11" s="1110"/>
      <c r="CF11" s="1110"/>
      <c r="CG11" s="1111"/>
      <c r="CH11" s="1084"/>
      <c r="CI11" s="1085"/>
      <c r="CJ11" s="1085"/>
      <c r="CK11" s="1085"/>
      <c r="CL11" s="1086"/>
      <c r="CM11" s="1084"/>
      <c r="CN11" s="1085"/>
      <c r="CO11" s="1085"/>
      <c r="CP11" s="1085"/>
      <c r="CQ11" s="1086"/>
      <c r="CR11" s="1084"/>
      <c r="CS11" s="1085"/>
      <c r="CT11" s="1085"/>
      <c r="CU11" s="1085"/>
      <c r="CV11" s="1086"/>
      <c r="CW11" s="1084"/>
      <c r="CX11" s="1085"/>
      <c r="CY11" s="1085"/>
      <c r="CZ11" s="1085"/>
      <c r="DA11" s="1086"/>
      <c r="DB11" s="1084"/>
      <c r="DC11" s="1085"/>
      <c r="DD11" s="1085"/>
      <c r="DE11" s="1085"/>
      <c r="DF11" s="1086"/>
      <c r="DG11" s="1084"/>
      <c r="DH11" s="1085"/>
      <c r="DI11" s="1085"/>
      <c r="DJ11" s="1085"/>
      <c r="DK11" s="1086"/>
      <c r="DL11" s="1084"/>
      <c r="DM11" s="1085"/>
      <c r="DN11" s="1085"/>
      <c r="DO11" s="1085"/>
      <c r="DP11" s="1086"/>
      <c r="DQ11" s="1084"/>
      <c r="DR11" s="1085"/>
      <c r="DS11" s="1085"/>
      <c r="DT11" s="1085"/>
      <c r="DU11" s="1086"/>
      <c r="DV11" s="1087"/>
      <c r="DW11" s="1088"/>
      <c r="DX11" s="1088"/>
      <c r="DY11" s="1088"/>
      <c r="DZ11" s="1089"/>
      <c r="EA11" s="256"/>
    </row>
    <row r="12" spans="1:131" s="257" customFormat="1" ht="26.25" customHeight="1" x14ac:dyDescent="0.15">
      <c r="A12" s="263">
        <v>6</v>
      </c>
      <c r="B12" s="1126"/>
      <c r="C12" s="1127"/>
      <c r="D12" s="1127"/>
      <c r="E12" s="1127"/>
      <c r="F12" s="1127"/>
      <c r="G12" s="1127"/>
      <c r="H12" s="1127"/>
      <c r="I12" s="1127"/>
      <c r="J12" s="1127"/>
      <c r="K12" s="1127"/>
      <c r="L12" s="1127"/>
      <c r="M12" s="1127"/>
      <c r="N12" s="1127"/>
      <c r="O12" s="1127"/>
      <c r="P12" s="1128"/>
      <c r="Q12" s="1138"/>
      <c r="R12" s="1139"/>
      <c r="S12" s="1139"/>
      <c r="T12" s="1139"/>
      <c r="U12" s="1139"/>
      <c r="V12" s="1139"/>
      <c r="W12" s="1139"/>
      <c r="X12" s="1139"/>
      <c r="Y12" s="1139"/>
      <c r="Z12" s="1139"/>
      <c r="AA12" s="1139"/>
      <c r="AB12" s="1139"/>
      <c r="AC12" s="1139"/>
      <c r="AD12" s="1139"/>
      <c r="AE12" s="1140"/>
      <c r="AF12" s="1132"/>
      <c r="AG12" s="1133"/>
      <c r="AH12" s="1133"/>
      <c r="AI12" s="1133"/>
      <c r="AJ12" s="1134"/>
      <c r="AK12" s="1181"/>
      <c r="AL12" s="1182"/>
      <c r="AM12" s="1182"/>
      <c r="AN12" s="1182"/>
      <c r="AO12" s="1182"/>
      <c r="AP12" s="1182"/>
      <c r="AQ12" s="1182"/>
      <c r="AR12" s="1182"/>
      <c r="AS12" s="1182"/>
      <c r="AT12" s="1182"/>
      <c r="AU12" s="1179"/>
      <c r="AV12" s="1179"/>
      <c r="AW12" s="1179"/>
      <c r="AX12" s="1179"/>
      <c r="AY12" s="1180"/>
      <c r="AZ12" s="254"/>
      <c r="BA12" s="254"/>
      <c r="BB12" s="254"/>
      <c r="BC12" s="254"/>
      <c r="BD12" s="254"/>
      <c r="BE12" s="255"/>
      <c r="BF12" s="255"/>
      <c r="BG12" s="255"/>
      <c r="BH12" s="255"/>
      <c r="BI12" s="255"/>
      <c r="BJ12" s="255"/>
      <c r="BK12" s="255"/>
      <c r="BL12" s="255"/>
      <c r="BM12" s="255"/>
      <c r="BN12" s="255"/>
      <c r="BO12" s="255"/>
      <c r="BP12" s="255"/>
      <c r="BQ12" s="264">
        <v>6</v>
      </c>
      <c r="BR12" s="265"/>
      <c r="BS12" s="1109"/>
      <c r="BT12" s="1110"/>
      <c r="BU12" s="1110"/>
      <c r="BV12" s="1110"/>
      <c r="BW12" s="1110"/>
      <c r="BX12" s="1110"/>
      <c r="BY12" s="1110"/>
      <c r="BZ12" s="1110"/>
      <c r="CA12" s="1110"/>
      <c r="CB12" s="1110"/>
      <c r="CC12" s="1110"/>
      <c r="CD12" s="1110"/>
      <c r="CE12" s="1110"/>
      <c r="CF12" s="1110"/>
      <c r="CG12" s="1111"/>
      <c r="CH12" s="1084"/>
      <c r="CI12" s="1085"/>
      <c r="CJ12" s="1085"/>
      <c r="CK12" s="1085"/>
      <c r="CL12" s="1086"/>
      <c r="CM12" s="1084"/>
      <c r="CN12" s="1085"/>
      <c r="CO12" s="1085"/>
      <c r="CP12" s="1085"/>
      <c r="CQ12" s="1086"/>
      <c r="CR12" s="1084"/>
      <c r="CS12" s="1085"/>
      <c r="CT12" s="1085"/>
      <c r="CU12" s="1085"/>
      <c r="CV12" s="1086"/>
      <c r="CW12" s="1084"/>
      <c r="CX12" s="1085"/>
      <c r="CY12" s="1085"/>
      <c r="CZ12" s="1085"/>
      <c r="DA12" s="1086"/>
      <c r="DB12" s="1084"/>
      <c r="DC12" s="1085"/>
      <c r="DD12" s="1085"/>
      <c r="DE12" s="1085"/>
      <c r="DF12" s="1086"/>
      <c r="DG12" s="1084"/>
      <c r="DH12" s="1085"/>
      <c r="DI12" s="1085"/>
      <c r="DJ12" s="1085"/>
      <c r="DK12" s="1086"/>
      <c r="DL12" s="1084"/>
      <c r="DM12" s="1085"/>
      <c r="DN12" s="1085"/>
      <c r="DO12" s="1085"/>
      <c r="DP12" s="1086"/>
      <c r="DQ12" s="1084"/>
      <c r="DR12" s="1085"/>
      <c r="DS12" s="1085"/>
      <c r="DT12" s="1085"/>
      <c r="DU12" s="1086"/>
      <c r="DV12" s="1087"/>
      <c r="DW12" s="1088"/>
      <c r="DX12" s="1088"/>
      <c r="DY12" s="1088"/>
      <c r="DZ12" s="1089"/>
      <c r="EA12" s="256"/>
    </row>
    <row r="13" spans="1:131" s="257" customFormat="1" ht="26.25" customHeight="1" x14ac:dyDescent="0.15">
      <c r="A13" s="263">
        <v>7</v>
      </c>
      <c r="B13" s="1126"/>
      <c r="C13" s="1127"/>
      <c r="D13" s="1127"/>
      <c r="E13" s="1127"/>
      <c r="F13" s="1127"/>
      <c r="G13" s="1127"/>
      <c r="H13" s="1127"/>
      <c r="I13" s="1127"/>
      <c r="J13" s="1127"/>
      <c r="K13" s="1127"/>
      <c r="L13" s="1127"/>
      <c r="M13" s="1127"/>
      <c r="N13" s="1127"/>
      <c r="O13" s="1127"/>
      <c r="P13" s="1128"/>
      <c r="Q13" s="1138"/>
      <c r="R13" s="1139"/>
      <c r="S13" s="1139"/>
      <c r="T13" s="1139"/>
      <c r="U13" s="1139"/>
      <c r="V13" s="1139"/>
      <c r="W13" s="1139"/>
      <c r="X13" s="1139"/>
      <c r="Y13" s="1139"/>
      <c r="Z13" s="1139"/>
      <c r="AA13" s="1139"/>
      <c r="AB13" s="1139"/>
      <c r="AC13" s="1139"/>
      <c r="AD13" s="1139"/>
      <c r="AE13" s="1140"/>
      <c r="AF13" s="1132"/>
      <c r="AG13" s="1133"/>
      <c r="AH13" s="1133"/>
      <c r="AI13" s="1133"/>
      <c r="AJ13" s="1134"/>
      <c r="AK13" s="1181"/>
      <c r="AL13" s="1182"/>
      <c r="AM13" s="1182"/>
      <c r="AN13" s="1182"/>
      <c r="AO13" s="1182"/>
      <c r="AP13" s="1182"/>
      <c r="AQ13" s="1182"/>
      <c r="AR13" s="1182"/>
      <c r="AS13" s="1182"/>
      <c r="AT13" s="1182"/>
      <c r="AU13" s="1179"/>
      <c r="AV13" s="1179"/>
      <c r="AW13" s="1179"/>
      <c r="AX13" s="1179"/>
      <c r="AY13" s="1180"/>
      <c r="AZ13" s="254"/>
      <c r="BA13" s="254"/>
      <c r="BB13" s="254"/>
      <c r="BC13" s="254"/>
      <c r="BD13" s="254"/>
      <c r="BE13" s="255"/>
      <c r="BF13" s="255"/>
      <c r="BG13" s="255"/>
      <c r="BH13" s="255"/>
      <c r="BI13" s="255"/>
      <c r="BJ13" s="255"/>
      <c r="BK13" s="255"/>
      <c r="BL13" s="255"/>
      <c r="BM13" s="255"/>
      <c r="BN13" s="255"/>
      <c r="BO13" s="255"/>
      <c r="BP13" s="255"/>
      <c r="BQ13" s="264">
        <v>7</v>
      </c>
      <c r="BR13" s="265"/>
      <c r="BS13" s="1109"/>
      <c r="BT13" s="1110"/>
      <c r="BU13" s="1110"/>
      <c r="BV13" s="1110"/>
      <c r="BW13" s="1110"/>
      <c r="BX13" s="1110"/>
      <c r="BY13" s="1110"/>
      <c r="BZ13" s="1110"/>
      <c r="CA13" s="1110"/>
      <c r="CB13" s="1110"/>
      <c r="CC13" s="1110"/>
      <c r="CD13" s="1110"/>
      <c r="CE13" s="1110"/>
      <c r="CF13" s="1110"/>
      <c r="CG13" s="1111"/>
      <c r="CH13" s="1084"/>
      <c r="CI13" s="1085"/>
      <c r="CJ13" s="1085"/>
      <c r="CK13" s="1085"/>
      <c r="CL13" s="1086"/>
      <c r="CM13" s="1084"/>
      <c r="CN13" s="1085"/>
      <c r="CO13" s="1085"/>
      <c r="CP13" s="1085"/>
      <c r="CQ13" s="1086"/>
      <c r="CR13" s="1084"/>
      <c r="CS13" s="1085"/>
      <c r="CT13" s="1085"/>
      <c r="CU13" s="1085"/>
      <c r="CV13" s="1086"/>
      <c r="CW13" s="1084"/>
      <c r="CX13" s="1085"/>
      <c r="CY13" s="1085"/>
      <c r="CZ13" s="1085"/>
      <c r="DA13" s="1086"/>
      <c r="DB13" s="1084"/>
      <c r="DC13" s="1085"/>
      <c r="DD13" s="1085"/>
      <c r="DE13" s="1085"/>
      <c r="DF13" s="1086"/>
      <c r="DG13" s="1084"/>
      <c r="DH13" s="1085"/>
      <c r="DI13" s="1085"/>
      <c r="DJ13" s="1085"/>
      <c r="DK13" s="1086"/>
      <c r="DL13" s="1084"/>
      <c r="DM13" s="1085"/>
      <c r="DN13" s="1085"/>
      <c r="DO13" s="1085"/>
      <c r="DP13" s="1086"/>
      <c r="DQ13" s="1084"/>
      <c r="DR13" s="1085"/>
      <c r="DS13" s="1085"/>
      <c r="DT13" s="1085"/>
      <c r="DU13" s="1086"/>
      <c r="DV13" s="1087"/>
      <c r="DW13" s="1088"/>
      <c r="DX13" s="1088"/>
      <c r="DY13" s="1088"/>
      <c r="DZ13" s="1089"/>
      <c r="EA13" s="256"/>
    </row>
    <row r="14" spans="1:131" s="257" customFormat="1" ht="26.25" customHeight="1" x14ac:dyDescent="0.15">
      <c r="A14" s="263">
        <v>8</v>
      </c>
      <c r="B14" s="1126"/>
      <c r="C14" s="1127"/>
      <c r="D14" s="1127"/>
      <c r="E14" s="1127"/>
      <c r="F14" s="1127"/>
      <c r="G14" s="1127"/>
      <c r="H14" s="1127"/>
      <c r="I14" s="1127"/>
      <c r="J14" s="1127"/>
      <c r="K14" s="1127"/>
      <c r="L14" s="1127"/>
      <c r="M14" s="1127"/>
      <c r="N14" s="1127"/>
      <c r="O14" s="1127"/>
      <c r="P14" s="1128"/>
      <c r="Q14" s="1138"/>
      <c r="R14" s="1139"/>
      <c r="S14" s="1139"/>
      <c r="T14" s="1139"/>
      <c r="U14" s="1139"/>
      <c r="V14" s="1139"/>
      <c r="W14" s="1139"/>
      <c r="X14" s="1139"/>
      <c r="Y14" s="1139"/>
      <c r="Z14" s="1139"/>
      <c r="AA14" s="1139"/>
      <c r="AB14" s="1139"/>
      <c r="AC14" s="1139"/>
      <c r="AD14" s="1139"/>
      <c r="AE14" s="1140"/>
      <c r="AF14" s="1132"/>
      <c r="AG14" s="1133"/>
      <c r="AH14" s="1133"/>
      <c r="AI14" s="1133"/>
      <c r="AJ14" s="1134"/>
      <c r="AK14" s="1181"/>
      <c r="AL14" s="1182"/>
      <c r="AM14" s="1182"/>
      <c r="AN14" s="1182"/>
      <c r="AO14" s="1182"/>
      <c r="AP14" s="1182"/>
      <c r="AQ14" s="1182"/>
      <c r="AR14" s="1182"/>
      <c r="AS14" s="1182"/>
      <c r="AT14" s="1182"/>
      <c r="AU14" s="1179"/>
      <c r="AV14" s="1179"/>
      <c r="AW14" s="1179"/>
      <c r="AX14" s="1179"/>
      <c r="AY14" s="1180"/>
      <c r="AZ14" s="254"/>
      <c r="BA14" s="254"/>
      <c r="BB14" s="254"/>
      <c r="BC14" s="254"/>
      <c r="BD14" s="254"/>
      <c r="BE14" s="255"/>
      <c r="BF14" s="255"/>
      <c r="BG14" s="255"/>
      <c r="BH14" s="255"/>
      <c r="BI14" s="255"/>
      <c r="BJ14" s="255"/>
      <c r="BK14" s="255"/>
      <c r="BL14" s="255"/>
      <c r="BM14" s="255"/>
      <c r="BN14" s="255"/>
      <c r="BO14" s="255"/>
      <c r="BP14" s="255"/>
      <c r="BQ14" s="264">
        <v>8</v>
      </c>
      <c r="BR14" s="265"/>
      <c r="BS14" s="1109"/>
      <c r="BT14" s="1110"/>
      <c r="BU14" s="1110"/>
      <c r="BV14" s="1110"/>
      <c r="BW14" s="1110"/>
      <c r="BX14" s="1110"/>
      <c r="BY14" s="1110"/>
      <c r="BZ14" s="1110"/>
      <c r="CA14" s="1110"/>
      <c r="CB14" s="1110"/>
      <c r="CC14" s="1110"/>
      <c r="CD14" s="1110"/>
      <c r="CE14" s="1110"/>
      <c r="CF14" s="1110"/>
      <c r="CG14" s="1111"/>
      <c r="CH14" s="1084"/>
      <c r="CI14" s="1085"/>
      <c r="CJ14" s="1085"/>
      <c r="CK14" s="1085"/>
      <c r="CL14" s="1086"/>
      <c r="CM14" s="1084"/>
      <c r="CN14" s="1085"/>
      <c r="CO14" s="1085"/>
      <c r="CP14" s="1085"/>
      <c r="CQ14" s="1086"/>
      <c r="CR14" s="1084"/>
      <c r="CS14" s="1085"/>
      <c r="CT14" s="1085"/>
      <c r="CU14" s="1085"/>
      <c r="CV14" s="1086"/>
      <c r="CW14" s="1084"/>
      <c r="CX14" s="1085"/>
      <c r="CY14" s="1085"/>
      <c r="CZ14" s="1085"/>
      <c r="DA14" s="1086"/>
      <c r="DB14" s="1084"/>
      <c r="DC14" s="1085"/>
      <c r="DD14" s="1085"/>
      <c r="DE14" s="1085"/>
      <c r="DF14" s="1086"/>
      <c r="DG14" s="1084"/>
      <c r="DH14" s="1085"/>
      <c r="DI14" s="1085"/>
      <c r="DJ14" s="1085"/>
      <c r="DK14" s="1086"/>
      <c r="DL14" s="1084"/>
      <c r="DM14" s="1085"/>
      <c r="DN14" s="1085"/>
      <c r="DO14" s="1085"/>
      <c r="DP14" s="1086"/>
      <c r="DQ14" s="1084"/>
      <c r="DR14" s="1085"/>
      <c r="DS14" s="1085"/>
      <c r="DT14" s="1085"/>
      <c r="DU14" s="1086"/>
      <c r="DV14" s="1087"/>
      <c r="DW14" s="1088"/>
      <c r="DX14" s="1088"/>
      <c r="DY14" s="1088"/>
      <c r="DZ14" s="1089"/>
      <c r="EA14" s="256"/>
    </row>
    <row r="15" spans="1:131" s="257" customFormat="1" ht="26.25" customHeight="1" x14ac:dyDescent="0.15">
      <c r="A15" s="263">
        <v>9</v>
      </c>
      <c r="B15" s="1126"/>
      <c r="C15" s="1127"/>
      <c r="D15" s="1127"/>
      <c r="E15" s="1127"/>
      <c r="F15" s="1127"/>
      <c r="G15" s="1127"/>
      <c r="H15" s="1127"/>
      <c r="I15" s="1127"/>
      <c r="J15" s="1127"/>
      <c r="K15" s="1127"/>
      <c r="L15" s="1127"/>
      <c r="M15" s="1127"/>
      <c r="N15" s="1127"/>
      <c r="O15" s="1127"/>
      <c r="P15" s="1128"/>
      <c r="Q15" s="1138"/>
      <c r="R15" s="1139"/>
      <c r="S15" s="1139"/>
      <c r="T15" s="1139"/>
      <c r="U15" s="1139"/>
      <c r="V15" s="1139"/>
      <c r="W15" s="1139"/>
      <c r="X15" s="1139"/>
      <c r="Y15" s="1139"/>
      <c r="Z15" s="1139"/>
      <c r="AA15" s="1139"/>
      <c r="AB15" s="1139"/>
      <c r="AC15" s="1139"/>
      <c r="AD15" s="1139"/>
      <c r="AE15" s="1140"/>
      <c r="AF15" s="1132"/>
      <c r="AG15" s="1133"/>
      <c r="AH15" s="1133"/>
      <c r="AI15" s="1133"/>
      <c r="AJ15" s="1134"/>
      <c r="AK15" s="1181"/>
      <c r="AL15" s="1182"/>
      <c r="AM15" s="1182"/>
      <c r="AN15" s="1182"/>
      <c r="AO15" s="1182"/>
      <c r="AP15" s="1182"/>
      <c r="AQ15" s="1182"/>
      <c r="AR15" s="1182"/>
      <c r="AS15" s="1182"/>
      <c r="AT15" s="1182"/>
      <c r="AU15" s="1179"/>
      <c r="AV15" s="1179"/>
      <c r="AW15" s="1179"/>
      <c r="AX15" s="1179"/>
      <c r="AY15" s="1180"/>
      <c r="AZ15" s="254"/>
      <c r="BA15" s="254"/>
      <c r="BB15" s="254"/>
      <c r="BC15" s="254"/>
      <c r="BD15" s="254"/>
      <c r="BE15" s="255"/>
      <c r="BF15" s="255"/>
      <c r="BG15" s="255"/>
      <c r="BH15" s="255"/>
      <c r="BI15" s="255"/>
      <c r="BJ15" s="255"/>
      <c r="BK15" s="255"/>
      <c r="BL15" s="255"/>
      <c r="BM15" s="255"/>
      <c r="BN15" s="255"/>
      <c r="BO15" s="255"/>
      <c r="BP15" s="255"/>
      <c r="BQ15" s="264">
        <v>9</v>
      </c>
      <c r="BR15" s="265"/>
      <c r="BS15" s="1109"/>
      <c r="BT15" s="1110"/>
      <c r="BU15" s="1110"/>
      <c r="BV15" s="1110"/>
      <c r="BW15" s="1110"/>
      <c r="BX15" s="1110"/>
      <c r="BY15" s="1110"/>
      <c r="BZ15" s="1110"/>
      <c r="CA15" s="1110"/>
      <c r="CB15" s="1110"/>
      <c r="CC15" s="1110"/>
      <c r="CD15" s="1110"/>
      <c r="CE15" s="1110"/>
      <c r="CF15" s="1110"/>
      <c r="CG15" s="1111"/>
      <c r="CH15" s="1084"/>
      <c r="CI15" s="1085"/>
      <c r="CJ15" s="1085"/>
      <c r="CK15" s="1085"/>
      <c r="CL15" s="1086"/>
      <c r="CM15" s="1084"/>
      <c r="CN15" s="1085"/>
      <c r="CO15" s="1085"/>
      <c r="CP15" s="1085"/>
      <c r="CQ15" s="1086"/>
      <c r="CR15" s="1084"/>
      <c r="CS15" s="1085"/>
      <c r="CT15" s="1085"/>
      <c r="CU15" s="1085"/>
      <c r="CV15" s="1086"/>
      <c r="CW15" s="1084"/>
      <c r="CX15" s="1085"/>
      <c r="CY15" s="1085"/>
      <c r="CZ15" s="1085"/>
      <c r="DA15" s="1086"/>
      <c r="DB15" s="1084"/>
      <c r="DC15" s="1085"/>
      <c r="DD15" s="1085"/>
      <c r="DE15" s="1085"/>
      <c r="DF15" s="1086"/>
      <c r="DG15" s="1084"/>
      <c r="DH15" s="1085"/>
      <c r="DI15" s="1085"/>
      <c r="DJ15" s="1085"/>
      <c r="DK15" s="1086"/>
      <c r="DL15" s="1084"/>
      <c r="DM15" s="1085"/>
      <c r="DN15" s="1085"/>
      <c r="DO15" s="1085"/>
      <c r="DP15" s="1086"/>
      <c r="DQ15" s="1084"/>
      <c r="DR15" s="1085"/>
      <c r="DS15" s="1085"/>
      <c r="DT15" s="1085"/>
      <c r="DU15" s="1086"/>
      <c r="DV15" s="1087"/>
      <c r="DW15" s="1088"/>
      <c r="DX15" s="1088"/>
      <c r="DY15" s="1088"/>
      <c r="DZ15" s="1089"/>
      <c r="EA15" s="256"/>
    </row>
    <row r="16" spans="1:131" s="257" customFormat="1" ht="26.25" customHeight="1" x14ac:dyDescent="0.15">
      <c r="A16" s="263">
        <v>10</v>
      </c>
      <c r="B16" s="1126"/>
      <c r="C16" s="1127"/>
      <c r="D16" s="1127"/>
      <c r="E16" s="1127"/>
      <c r="F16" s="1127"/>
      <c r="G16" s="1127"/>
      <c r="H16" s="1127"/>
      <c r="I16" s="1127"/>
      <c r="J16" s="1127"/>
      <c r="K16" s="1127"/>
      <c r="L16" s="1127"/>
      <c r="M16" s="1127"/>
      <c r="N16" s="1127"/>
      <c r="O16" s="1127"/>
      <c r="P16" s="1128"/>
      <c r="Q16" s="1138"/>
      <c r="R16" s="1139"/>
      <c r="S16" s="1139"/>
      <c r="T16" s="1139"/>
      <c r="U16" s="1139"/>
      <c r="V16" s="1139"/>
      <c r="W16" s="1139"/>
      <c r="X16" s="1139"/>
      <c r="Y16" s="1139"/>
      <c r="Z16" s="1139"/>
      <c r="AA16" s="1139"/>
      <c r="AB16" s="1139"/>
      <c r="AC16" s="1139"/>
      <c r="AD16" s="1139"/>
      <c r="AE16" s="1140"/>
      <c r="AF16" s="1132"/>
      <c r="AG16" s="1133"/>
      <c r="AH16" s="1133"/>
      <c r="AI16" s="1133"/>
      <c r="AJ16" s="1134"/>
      <c r="AK16" s="1181"/>
      <c r="AL16" s="1182"/>
      <c r="AM16" s="1182"/>
      <c r="AN16" s="1182"/>
      <c r="AO16" s="1182"/>
      <c r="AP16" s="1182"/>
      <c r="AQ16" s="1182"/>
      <c r="AR16" s="1182"/>
      <c r="AS16" s="1182"/>
      <c r="AT16" s="1182"/>
      <c r="AU16" s="1179"/>
      <c r="AV16" s="1179"/>
      <c r="AW16" s="1179"/>
      <c r="AX16" s="1179"/>
      <c r="AY16" s="1180"/>
      <c r="AZ16" s="254"/>
      <c r="BA16" s="254"/>
      <c r="BB16" s="254"/>
      <c r="BC16" s="254"/>
      <c r="BD16" s="254"/>
      <c r="BE16" s="255"/>
      <c r="BF16" s="255"/>
      <c r="BG16" s="255"/>
      <c r="BH16" s="255"/>
      <c r="BI16" s="255"/>
      <c r="BJ16" s="255"/>
      <c r="BK16" s="255"/>
      <c r="BL16" s="255"/>
      <c r="BM16" s="255"/>
      <c r="BN16" s="255"/>
      <c r="BO16" s="255"/>
      <c r="BP16" s="255"/>
      <c r="BQ16" s="264">
        <v>10</v>
      </c>
      <c r="BR16" s="265"/>
      <c r="BS16" s="1109"/>
      <c r="BT16" s="1110"/>
      <c r="BU16" s="1110"/>
      <c r="BV16" s="1110"/>
      <c r="BW16" s="1110"/>
      <c r="BX16" s="1110"/>
      <c r="BY16" s="1110"/>
      <c r="BZ16" s="1110"/>
      <c r="CA16" s="1110"/>
      <c r="CB16" s="1110"/>
      <c r="CC16" s="1110"/>
      <c r="CD16" s="1110"/>
      <c r="CE16" s="1110"/>
      <c r="CF16" s="1110"/>
      <c r="CG16" s="1111"/>
      <c r="CH16" s="1084"/>
      <c r="CI16" s="1085"/>
      <c r="CJ16" s="1085"/>
      <c r="CK16" s="1085"/>
      <c r="CL16" s="1086"/>
      <c r="CM16" s="1084"/>
      <c r="CN16" s="1085"/>
      <c r="CO16" s="1085"/>
      <c r="CP16" s="1085"/>
      <c r="CQ16" s="1086"/>
      <c r="CR16" s="1084"/>
      <c r="CS16" s="1085"/>
      <c r="CT16" s="1085"/>
      <c r="CU16" s="1085"/>
      <c r="CV16" s="1086"/>
      <c r="CW16" s="1084"/>
      <c r="CX16" s="1085"/>
      <c r="CY16" s="1085"/>
      <c r="CZ16" s="1085"/>
      <c r="DA16" s="1086"/>
      <c r="DB16" s="1084"/>
      <c r="DC16" s="1085"/>
      <c r="DD16" s="1085"/>
      <c r="DE16" s="1085"/>
      <c r="DF16" s="1086"/>
      <c r="DG16" s="1084"/>
      <c r="DH16" s="1085"/>
      <c r="DI16" s="1085"/>
      <c r="DJ16" s="1085"/>
      <c r="DK16" s="1086"/>
      <c r="DL16" s="1084"/>
      <c r="DM16" s="1085"/>
      <c r="DN16" s="1085"/>
      <c r="DO16" s="1085"/>
      <c r="DP16" s="1086"/>
      <c r="DQ16" s="1084"/>
      <c r="DR16" s="1085"/>
      <c r="DS16" s="1085"/>
      <c r="DT16" s="1085"/>
      <c r="DU16" s="1086"/>
      <c r="DV16" s="1087"/>
      <c r="DW16" s="1088"/>
      <c r="DX16" s="1088"/>
      <c r="DY16" s="1088"/>
      <c r="DZ16" s="1089"/>
      <c r="EA16" s="256"/>
    </row>
    <row r="17" spans="1:131" s="257" customFormat="1" ht="26.25" customHeight="1" x14ac:dyDescent="0.15">
      <c r="A17" s="263">
        <v>11</v>
      </c>
      <c r="B17" s="1126"/>
      <c r="C17" s="1127"/>
      <c r="D17" s="1127"/>
      <c r="E17" s="1127"/>
      <c r="F17" s="1127"/>
      <c r="G17" s="1127"/>
      <c r="H17" s="1127"/>
      <c r="I17" s="1127"/>
      <c r="J17" s="1127"/>
      <c r="K17" s="1127"/>
      <c r="L17" s="1127"/>
      <c r="M17" s="1127"/>
      <c r="N17" s="1127"/>
      <c r="O17" s="1127"/>
      <c r="P17" s="1128"/>
      <c r="Q17" s="1138"/>
      <c r="R17" s="1139"/>
      <c r="S17" s="1139"/>
      <c r="T17" s="1139"/>
      <c r="U17" s="1139"/>
      <c r="V17" s="1139"/>
      <c r="W17" s="1139"/>
      <c r="X17" s="1139"/>
      <c r="Y17" s="1139"/>
      <c r="Z17" s="1139"/>
      <c r="AA17" s="1139"/>
      <c r="AB17" s="1139"/>
      <c r="AC17" s="1139"/>
      <c r="AD17" s="1139"/>
      <c r="AE17" s="1140"/>
      <c r="AF17" s="1132"/>
      <c r="AG17" s="1133"/>
      <c r="AH17" s="1133"/>
      <c r="AI17" s="1133"/>
      <c r="AJ17" s="1134"/>
      <c r="AK17" s="1181"/>
      <c r="AL17" s="1182"/>
      <c r="AM17" s="1182"/>
      <c r="AN17" s="1182"/>
      <c r="AO17" s="1182"/>
      <c r="AP17" s="1182"/>
      <c r="AQ17" s="1182"/>
      <c r="AR17" s="1182"/>
      <c r="AS17" s="1182"/>
      <c r="AT17" s="1182"/>
      <c r="AU17" s="1179"/>
      <c r="AV17" s="1179"/>
      <c r="AW17" s="1179"/>
      <c r="AX17" s="1179"/>
      <c r="AY17" s="1180"/>
      <c r="AZ17" s="254"/>
      <c r="BA17" s="254"/>
      <c r="BB17" s="254"/>
      <c r="BC17" s="254"/>
      <c r="BD17" s="254"/>
      <c r="BE17" s="255"/>
      <c r="BF17" s="255"/>
      <c r="BG17" s="255"/>
      <c r="BH17" s="255"/>
      <c r="BI17" s="255"/>
      <c r="BJ17" s="255"/>
      <c r="BK17" s="255"/>
      <c r="BL17" s="255"/>
      <c r="BM17" s="255"/>
      <c r="BN17" s="255"/>
      <c r="BO17" s="255"/>
      <c r="BP17" s="255"/>
      <c r="BQ17" s="264">
        <v>11</v>
      </c>
      <c r="BR17" s="265"/>
      <c r="BS17" s="1109"/>
      <c r="BT17" s="1110"/>
      <c r="BU17" s="1110"/>
      <c r="BV17" s="1110"/>
      <c r="BW17" s="1110"/>
      <c r="BX17" s="1110"/>
      <c r="BY17" s="1110"/>
      <c r="BZ17" s="1110"/>
      <c r="CA17" s="1110"/>
      <c r="CB17" s="1110"/>
      <c r="CC17" s="1110"/>
      <c r="CD17" s="1110"/>
      <c r="CE17" s="1110"/>
      <c r="CF17" s="1110"/>
      <c r="CG17" s="1111"/>
      <c r="CH17" s="1084"/>
      <c r="CI17" s="1085"/>
      <c r="CJ17" s="1085"/>
      <c r="CK17" s="1085"/>
      <c r="CL17" s="1086"/>
      <c r="CM17" s="1084"/>
      <c r="CN17" s="1085"/>
      <c r="CO17" s="1085"/>
      <c r="CP17" s="1085"/>
      <c r="CQ17" s="1086"/>
      <c r="CR17" s="1084"/>
      <c r="CS17" s="1085"/>
      <c r="CT17" s="1085"/>
      <c r="CU17" s="1085"/>
      <c r="CV17" s="1086"/>
      <c r="CW17" s="1084"/>
      <c r="CX17" s="1085"/>
      <c r="CY17" s="1085"/>
      <c r="CZ17" s="1085"/>
      <c r="DA17" s="1086"/>
      <c r="DB17" s="1084"/>
      <c r="DC17" s="1085"/>
      <c r="DD17" s="1085"/>
      <c r="DE17" s="1085"/>
      <c r="DF17" s="1086"/>
      <c r="DG17" s="1084"/>
      <c r="DH17" s="1085"/>
      <c r="DI17" s="1085"/>
      <c r="DJ17" s="1085"/>
      <c r="DK17" s="1086"/>
      <c r="DL17" s="1084"/>
      <c r="DM17" s="1085"/>
      <c r="DN17" s="1085"/>
      <c r="DO17" s="1085"/>
      <c r="DP17" s="1086"/>
      <c r="DQ17" s="1084"/>
      <c r="DR17" s="1085"/>
      <c r="DS17" s="1085"/>
      <c r="DT17" s="1085"/>
      <c r="DU17" s="1086"/>
      <c r="DV17" s="1087"/>
      <c r="DW17" s="1088"/>
      <c r="DX17" s="1088"/>
      <c r="DY17" s="1088"/>
      <c r="DZ17" s="1089"/>
      <c r="EA17" s="256"/>
    </row>
    <row r="18" spans="1:131" s="257" customFormat="1" ht="26.25" customHeight="1" x14ac:dyDescent="0.15">
      <c r="A18" s="263">
        <v>12</v>
      </c>
      <c r="B18" s="1126"/>
      <c r="C18" s="1127"/>
      <c r="D18" s="1127"/>
      <c r="E18" s="1127"/>
      <c r="F18" s="1127"/>
      <c r="G18" s="1127"/>
      <c r="H18" s="1127"/>
      <c r="I18" s="1127"/>
      <c r="J18" s="1127"/>
      <c r="K18" s="1127"/>
      <c r="L18" s="1127"/>
      <c r="M18" s="1127"/>
      <c r="N18" s="1127"/>
      <c r="O18" s="1127"/>
      <c r="P18" s="1128"/>
      <c r="Q18" s="1138"/>
      <c r="R18" s="1139"/>
      <c r="S18" s="1139"/>
      <c r="T18" s="1139"/>
      <c r="U18" s="1139"/>
      <c r="V18" s="1139"/>
      <c r="W18" s="1139"/>
      <c r="X18" s="1139"/>
      <c r="Y18" s="1139"/>
      <c r="Z18" s="1139"/>
      <c r="AA18" s="1139"/>
      <c r="AB18" s="1139"/>
      <c r="AC18" s="1139"/>
      <c r="AD18" s="1139"/>
      <c r="AE18" s="1140"/>
      <c r="AF18" s="1132"/>
      <c r="AG18" s="1133"/>
      <c r="AH18" s="1133"/>
      <c r="AI18" s="1133"/>
      <c r="AJ18" s="1134"/>
      <c r="AK18" s="1181"/>
      <c r="AL18" s="1182"/>
      <c r="AM18" s="1182"/>
      <c r="AN18" s="1182"/>
      <c r="AO18" s="1182"/>
      <c r="AP18" s="1182"/>
      <c r="AQ18" s="1182"/>
      <c r="AR18" s="1182"/>
      <c r="AS18" s="1182"/>
      <c r="AT18" s="1182"/>
      <c r="AU18" s="1179"/>
      <c r="AV18" s="1179"/>
      <c r="AW18" s="1179"/>
      <c r="AX18" s="1179"/>
      <c r="AY18" s="1180"/>
      <c r="AZ18" s="254"/>
      <c r="BA18" s="254"/>
      <c r="BB18" s="254"/>
      <c r="BC18" s="254"/>
      <c r="BD18" s="254"/>
      <c r="BE18" s="255"/>
      <c r="BF18" s="255"/>
      <c r="BG18" s="255"/>
      <c r="BH18" s="255"/>
      <c r="BI18" s="255"/>
      <c r="BJ18" s="255"/>
      <c r="BK18" s="255"/>
      <c r="BL18" s="255"/>
      <c r="BM18" s="255"/>
      <c r="BN18" s="255"/>
      <c r="BO18" s="255"/>
      <c r="BP18" s="255"/>
      <c r="BQ18" s="264">
        <v>12</v>
      </c>
      <c r="BR18" s="265"/>
      <c r="BS18" s="1109"/>
      <c r="BT18" s="1110"/>
      <c r="BU18" s="1110"/>
      <c r="BV18" s="1110"/>
      <c r="BW18" s="1110"/>
      <c r="BX18" s="1110"/>
      <c r="BY18" s="1110"/>
      <c r="BZ18" s="1110"/>
      <c r="CA18" s="1110"/>
      <c r="CB18" s="1110"/>
      <c r="CC18" s="1110"/>
      <c r="CD18" s="1110"/>
      <c r="CE18" s="1110"/>
      <c r="CF18" s="1110"/>
      <c r="CG18" s="1111"/>
      <c r="CH18" s="1084"/>
      <c r="CI18" s="1085"/>
      <c r="CJ18" s="1085"/>
      <c r="CK18" s="1085"/>
      <c r="CL18" s="1086"/>
      <c r="CM18" s="1084"/>
      <c r="CN18" s="1085"/>
      <c r="CO18" s="1085"/>
      <c r="CP18" s="1085"/>
      <c r="CQ18" s="1086"/>
      <c r="CR18" s="1084"/>
      <c r="CS18" s="1085"/>
      <c r="CT18" s="1085"/>
      <c r="CU18" s="1085"/>
      <c r="CV18" s="1086"/>
      <c r="CW18" s="1084"/>
      <c r="CX18" s="1085"/>
      <c r="CY18" s="1085"/>
      <c r="CZ18" s="1085"/>
      <c r="DA18" s="1086"/>
      <c r="DB18" s="1084"/>
      <c r="DC18" s="1085"/>
      <c r="DD18" s="1085"/>
      <c r="DE18" s="1085"/>
      <c r="DF18" s="1086"/>
      <c r="DG18" s="1084"/>
      <c r="DH18" s="1085"/>
      <c r="DI18" s="1085"/>
      <c r="DJ18" s="1085"/>
      <c r="DK18" s="1086"/>
      <c r="DL18" s="1084"/>
      <c r="DM18" s="1085"/>
      <c r="DN18" s="1085"/>
      <c r="DO18" s="1085"/>
      <c r="DP18" s="1086"/>
      <c r="DQ18" s="1084"/>
      <c r="DR18" s="1085"/>
      <c r="DS18" s="1085"/>
      <c r="DT18" s="1085"/>
      <c r="DU18" s="1086"/>
      <c r="DV18" s="1087"/>
      <c r="DW18" s="1088"/>
      <c r="DX18" s="1088"/>
      <c r="DY18" s="1088"/>
      <c r="DZ18" s="1089"/>
      <c r="EA18" s="256"/>
    </row>
    <row r="19" spans="1:131" s="257" customFormat="1" ht="26.25" customHeight="1" x14ac:dyDescent="0.15">
      <c r="A19" s="263">
        <v>13</v>
      </c>
      <c r="B19" s="1126"/>
      <c r="C19" s="1127"/>
      <c r="D19" s="1127"/>
      <c r="E19" s="1127"/>
      <c r="F19" s="1127"/>
      <c r="G19" s="1127"/>
      <c r="H19" s="1127"/>
      <c r="I19" s="1127"/>
      <c r="J19" s="1127"/>
      <c r="K19" s="1127"/>
      <c r="L19" s="1127"/>
      <c r="M19" s="1127"/>
      <c r="N19" s="1127"/>
      <c r="O19" s="1127"/>
      <c r="P19" s="1128"/>
      <c r="Q19" s="1138"/>
      <c r="R19" s="1139"/>
      <c r="S19" s="1139"/>
      <c r="T19" s="1139"/>
      <c r="U19" s="1139"/>
      <c r="V19" s="1139"/>
      <c r="W19" s="1139"/>
      <c r="X19" s="1139"/>
      <c r="Y19" s="1139"/>
      <c r="Z19" s="1139"/>
      <c r="AA19" s="1139"/>
      <c r="AB19" s="1139"/>
      <c r="AC19" s="1139"/>
      <c r="AD19" s="1139"/>
      <c r="AE19" s="1140"/>
      <c r="AF19" s="1132"/>
      <c r="AG19" s="1133"/>
      <c r="AH19" s="1133"/>
      <c r="AI19" s="1133"/>
      <c r="AJ19" s="1134"/>
      <c r="AK19" s="1181"/>
      <c r="AL19" s="1182"/>
      <c r="AM19" s="1182"/>
      <c r="AN19" s="1182"/>
      <c r="AO19" s="1182"/>
      <c r="AP19" s="1182"/>
      <c r="AQ19" s="1182"/>
      <c r="AR19" s="1182"/>
      <c r="AS19" s="1182"/>
      <c r="AT19" s="1182"/>
      <c r="AU19" s="1179"/>
      <c r="AV19" s="1179"/>
      <c r="AW19" s="1179"/>
      <c r="AX19" s="1179"/>
      <c r="AY19" s="1180"/>
      <c r="AZ19" s="254"/>
      <c r="BA19" s="254"/>
      <c r="BB19" s="254"/>
      <c r="BC19" s="254"/>
      <c r="BD19" s="254"/>
      <c r="BE19" s="255"/>
      <c r="BF19" s="255"/>
      <c r="BG19" s="255"/>
      <c r="BH19" s="255"/>
      <c r="BI19" s="255"/>
      <c r="BJ19" s="255"/>
      <c r="BK19" s="255"/>
      <c r="BL19" s="255"/>
      <c r="BM19" s="255"/>
      <c r="BN19" s="255"/>
      <c r="BO19" s="255"/>
      <c r="BP19" s="255"/>
      <c r="BQ19" s="264">
        <v>13</v>
      </c>
      <c r="BR19" s="265"/>
      <c r="BS19" s="1109"/>
      <c r="BT19" s="1110"/>
      <c r="BU19" s="1110"/>
      <c r="BV19" s="1110"/>
      <c r="BW19" s="1110"/>
      <c r="BX19" s="1110"/>
      <c r="BY19" s="1110"/>
      <c r="BZ19" s="1110"/>
      <c r="CA19" s="1110"/>
      <c r="CB19" s="1110"/>
      <c r="CC19" s="1110"/>
      <c r="CD19" s="1110"/>
      <c r="CE19" s="1110"/>
      <c r="CF19" s="1110"/>
      <c r="CG19" s="1111"/>
      <c r="CH19" s="1084"/>
      <c r="CI19" s="1085"/>
      <c r="CJ19" s="1085"/>
      <c r="CK19" s="1085"/>
      <c r="CL19" s="1086"/>
      <c r="CM19" s="1084"/>
      <c r="CN19" s="1085"/>
      <c r="CO19" s="1085"/>
      <c r="CP19" s="1085"/>
      <c r="CQ19" s="1086"/>
      <c r="CR19" s="1084"/>
      <c r="CS19" s="1085"/>
      <c r="CT19" s="1085"/>
      <c r="CU19" s="1085"/>
      <c r="CV19" s="1086"/>
      <c r="CW19" s="1084"/>
      <c r="CX19" s="1085"/>
      <c r="CY19" s="1085"/>
      <c r="CZ19" s="1085"/>
      <c r="DA19" s="1086"/>
      <c r="DB19" s="1084"/>
      <c r="DC19" s="1085"/>
      <c r="DD19" s="1085"/>
      <c r="DE19" s="1085"/>
      <c r="DF19" s="1086"/>
      <c r="DG19" s="1084"/>
      <c r="DH19" s="1085"/>
      <c r="DI19" s="1085"/>
      <c r="DJ19" s="1085"/>
      <c r="DK19" s="1086"/>
      <c r="DL19" s="1084"/>
      <c r="DM19" s="1085"/>
      <c r="DN19" s="1085"/>
      <c r="DO19" s="1085"/>
      <c r="DP19" s="1086"/>
      <c r="DQ19" s="1084"/>
      <c r="DR19" s="1085"/>
      <c r="DS19" s="1085"/>
      <c r="DT19" s="1085"/>
      <c r="DU19" s="1086"/>
      <c r="DV19" s="1087"/>
      <c r="DW19" s="1088"/>
      <c r="DX19" s="1088"/>
      <c r="DY19" s="1088"/>
      <c r="DZ19" s="1089"/>
      <c r="EA19" s="256"/>
    </row>
    <row r="20" spans="1:131" s="257" customFormat="1" ht="26.25" customHeight="1" x14ac:dyDescent="0.15">
      <c r="A20" s="263">
        <v>14</v>
      </c>
      <c r="B20" s="1126"/>
      <c r="C20" s="1127"/>
      <c r="D20" s="1127"/>
      <c r="E20" s="1127"/>
      <c r="F20" s="1127"/>
      <c r="G20" s="1127"/>
      <c r="H20" s="1127"/>
      <c r="I20" s="1127"/>
      <c r="J20" s="1127"/>
      <c r="K20" s="1127"/>
      <c r="L20" s="1127"/>
      <c r="M20" s="1127"/>
      <c r="N20" s="1127"/>
      <c r="O20" s="1127"/>
      <c r="P20" s="1128"/>
      <c r="Q20" s="1138"/>
      <c r="R20" s="1139"/>
      <c r="S20" s="1139"/>
      <c r="T20" s="1139"/>
      <c r="U20" s="1139"/>
      <c r="V20" s="1139"/>
      <c r="W20" s="1139"/>
      <c r="X20" s="1139"/>
      <c r="Y20" s="1139"/>
      <c r="Z20" s="1139"/>
      <c r="AA20" s="1139"/>
      <c r="AB20" s="1139"/>
      <c r="AC20" s="1139"/>
      <c r="AD20" s="1139"/>
      <c r="AE20" s="1140"/>
      <c r="AF20" s="1132"/>
      <c r="AG20" s="1133"/>
      <c r="AH20" s="1133"/>
      <c r="AI20" s="1133"/>
      <c r="AJ20" s="1134"/>
      <c r="AK20" s="1181"/>
      <c r="AL20" s="1182"/>
      <c r="AM20" s="1182"/>
      <c r="AN20" s="1182"/>
      <c r="AO20" s="1182"/>
      <c r="AP20" s="1182"/>
      <c r="AQ20" s="1182"/>
      <c r="AR20" s="1182"/>
      <c r="AS20" s="1182"/>
      <c r="AT20" s="1182"/>
      <c r="AU20" s="1179"/>
      <c r="AV20" s="1179"/>
      <c r="AW20" s="1179"/>
      <c r="AX20" s="1179"/>
      <c r="AY20" s="1180"/>
      <c r="AZ20" s="254"/>
      <c r="BA20" s="254"/>
      <c r="BB20" s="254"/>
      <c r="BC20" s="254"/>
      <c r="BD20" s="254"/>
      <c r="BE20" s="255"/>
      <c r="BF20" s="255"/>
      <c r="BG20" s="255"/>
      <c r="BH20" s="255"/>
      <c r="BI20" s="255"/>
      <c r="BJ20" s="255"/>
      <c r="BK20" s="255"/>
      <c r="BL20" s="255"/>
      <c r="BM20" s="255"/>
      <c r="BN20" s="255"/>
      <c r="BO20" s="255"/>
      <c r="BP20" s="255"/>
      <c r="BQ20" s="264">
        <v>14</v>
      </c>
      <c r="BR20" s="265"/>
      <c r="BS20" s="1109"/>
      <c r="BT20" s="1110"/>
      <c r="BU20" s="1110"/>
      <c r="BV20" s="1110"/>
      <c r="BW20" s="1110"/>
      <c r="BX20" s="1110"/>
      <c r="BY20" s="1110"/>
      <c r="BZ20" s="1110"/>
      <c r="CA20" s="1110"/>
      <c r="CB20" s="1110"/>
      <c r="CC20" s="1110"/>
      <c r="CD20" s="1110"/>
      <c r="CE20" s="1110"/>
      <c r="CF20" s="1110"/>
      <c r="CG20" s="1111"/>
      <c r="CH20" s="1084"/>
      <c r="CI20" s="1085"/>
      <c r="CJ20" s="1085"/>
      <c r="CK20" s="1085"/>
      <c r="CL20" s="1086"/>
      <c r="CM20" s="1084"/>
      <c r="CN20" s="1085"/>
      <c r="CO20" s="1085"/>
      <c r="CP20" s="1085"/>
      <c r="CQ20" s="1086"/>
      <c r="CR20" s="1084"/>
      <c r="CS20" s="1085"/>
      <c r="CT20" s="1085"/>
      <c r="CU20" s="1085"/>
      <c r="CV20" s="1086"/>
      <c r="CW20" s="1084"/>
      <c r="CX20" s="1085"/>
      <c r="CY20" s="1085"/>
      <c r="CZ20" s="1085"/>
      <c r="DA20" s="1086"/>
      <c r="DB20" s="1084"/>
      <c r="DC20" s="1085"/>
      <c r="DD20" s="1085"/>
      <c r="DE20" s="1085"/>
      <c r="DF20" s="1086"/>
      <c r="DG20" s="1084"/>
      <c r="DH20" s="1085"/>
      <c r="DI20" s="1085"/>
      <c r="DJ20" s="1085"/>
      <c r="DK20" s="1086"/>
      <c r="DL20" s="1084"/>
      <c r="DM20" s="1085"/>
      <c r="DN20" s="1085"/>
      <c r="DO20" s="1085"/>
      <c r="DP20" s="1086"/>
      <c r="DQ20" s="1084"/>
      <c r="DR20" s="1085"/>
      <c r="DS20" s="1085"/>
      <c r="DT20" s="1085"/>
      <c r="DU20" s="1086"/>
      <c r="DV20" s="1087"/>
      <c r="DW20" s="1088"/>
      <c r="DX20" s="1088"/>
      <c r="DY20" s="1088"/>
      <c r="DZ20" s="1089"/>
      <c r="EA20" s="256"/>
    </row>
    <row r="21" spans="1:131" s="257" customFormat="1" ht="26.25" customHeight="1" thickBot="1" x14ac:dyDescent="0.2">
      <c r="A21" s="263">
        <v>15</v>
      </c>
      <c r="B21" s="1126"/>
      <c r="C21" s="1127"/>
      <c r="D21" s="1127"/>
      <c r="E21" s="1127"/>
      <c r="F21" s="1127"/>
      <c r="G21" s="1127"/>
      <c r="H21" s="1127"/>
      <c r="I21" s="1127"/>
      <c r="J21" s="1127"/>
      <c r="K21" s="1127"/>
      <c r="L21" s="1127"/>
      <c r="M21" s="1127"/>
      <c r="N21" s="1127"/>
      <c r="O21" s="1127"/>
      <c r="P21" s="1128"/>
      <c r="Q21" s="1138"/>
      <c r="R21" s="1139"/>
      <c r="S21" s="1139"/>
      <c r="T21" s="1139"/>
      <c r="U21" s="1139"/>
      <c r="V21" s="1139"/>
      <c r="W21" s="1139"/>
      <c r="X21" s="1139"/>
      <c r="Y21" s="1139"/>
      <c r="Z21" s="1139"/>
      <c r="AA21" s="1139"/>
      <c r="AB21" s="1139"/>
      <c r="AC21" s="1139"/>
      <c r="AD21" s="1139"/>
      <c r="AE21" s="1140"/>
      <c r="AF21" s="1132"/>
      <c r="AG21" s="1133"/>
      <c r="AH21" s="1133"/>
      <c r="AI21" s="1133"/>
      <c r="AJ21" s="1134"/>
      <c r="AK21" s="1181"/>
      <c r="AL21" s="1182"/>
      <c r="AM21" s="1182"/>
      <c r="AN21" s="1182"/>
      <c r="AO21" s="1182"/>
      <c r="AP21" s="1182"/>
      <c r="AQ21" s="1182"/>
      <c r="AR21" s="1182"/>
      <c r="AS21" s="1182"/>
      <c r="AT21" s="1182"/>
      <c r="AU21" s="1179"/>
      <c r="AV21" s="1179"/>
      <c r="AW21" s="1179"/>
      <c r="AX21" s="1179"/>
      <c r="AY21" s="1180"/>
      <c r="AZ21" s="254"/>
      <c r="BA21" s="254"/>
      <c r="BB21" s="254"/>
      <c r="BC21" s="254"/>
      <c r="BD21" s="254"/>
      <c r="BE21" s="255"/>
      <c r="BF21" s="255"/>
      <c r="BG21" s="255"/>
      <c r="BH21" s="255"/>
      <c r="BI21" s="255"/>
      <c r="BJ21" s="255"/>
      <c r="BK21" s="255"/>
      <c r="BL21" s="255"/>
      <c r="BM21" s="255"/>
      <c r="BN21" s="255"/>
      <c r="BO21" s="255"/>
      <c r="BP21" s="255"/>
      <c r="BQ21" s="264">
        <v>15</v>
      </c>
      <c r="BR21" s="265"/>
      <c r="BS21" s="1109"/>
      <c r="BT21" s="1110"/>
      <c r="BU21" s="1110"/>
      <c r="BV21" s="1110"/>
      <c r="BW21" s="1110"/>
      <c r="BX21" s="1110"/>
      <c r="BY21" s="1110"/>
      <c r="BZ21" s="1110"/>
      <c r="CA21" s="1110"/>
      <c r="CB21" s="1110"/>
      <c r="CC21" s="1110"/>
      <c r="CD21" s="1110"/>
      <c r="CE21" s="1110"/>
      <c r="CF21" s="1110"/>
      <c r="CG21" s="1111"/>
      <c r="CH21" s="1084"/>
      <c r="CI21" s="1085"/>
      <c r="CJ21" s="1085"/>
      <c r="CK21" s="1085"/>
      <c r="CL21" s="1086"/>
      <c r="CM21" s="1084"/>
      <c r="CN21" s="1085"/>
      <c r="CO21" s="1085"/>
      <c r="CP21" s="1085"/>
      <c r="CQ21" s="1086"/>
      <c r="CR21" s="1084"/>
      <c r="CS21" s="1085"/>
      <c r="CT21" s="1085"/>
      <c r="CU21" s="1085"/>
      <c r="CV21" s="1086"/>
      <c r="CW21" s="1084"/>
      <c r="CX21" s="1085"/>
      <c r="CY21" s="1085"/>
      <c r="CZ21" s="1085"/>
      <c r="DA21" s="1086"/>
      <c r="DB21" s="1084"/>
      <c r="DC21" s="1085"/>
      <c r="DD21" s="1085"/>
      <c r="DE21" s="1085"/>
      <c r="DF21" s="1086"/>
      <c r="DG21" s="1084"/>
      <c r="DH21" s="1085"/>
      <c r="DI21" s="1085"/>
      <c r="DJ21" s="1085"/>
      <c r="DK21" s="1086"/>
      <c r="DL21" s="1084"/>
      <c r="DM21" s="1085"/>
      <c r="DN21" s="1085"/>
      <c r="DO21" s="1085"/>
      <c r="DP21" s="1086"/>
      <c r="DQ21" s="1084"/>
      <c r="DR21" s="1085"/>
      <c r="DS21" s="1085"/>
      <c r="DT21" s="1085"/>
      <c r="DU21" s="1086"/>
      <c r="DV21" s="1087"/>
      <c r="DW21" s="1088"/>
      <c r="DX21" s="1088"/>
      <c r="DY21" s="1088"/>
      <c r="DZ21" s="1089"/>
      <c r="EA21" s="256"/>
    </row>
    <row r="22" spans="1:131" s="257" customFormat="1" ht="26.25" customHeight="1" x14ac:dyDescent="0.15">
      <c r="A22" s="263">
        <v>16</v>
      </c>
      <c r="B22" s="1126"/>
      <c r="C22" s="1127"/>
      <c r="D22" s="1127"/>
      <c r="E22" s="1127"/>
      <c r="F22" s="1127"/>
      <c r="G22" s="1127"/>
      <c r="H22" s="1127"/>
      <c r="I22" s="1127"/>
      <c r="J22" s="1127"/>
      <c r="K22" s="1127"/>
      <c r="L22" s="1127"/>
      <c r="M22" s="1127"/>
      <c r="N22" s="1127"/>
      <c r="O22" s="1127"/>
      <c r="P22" s="1128"/>
      <c r="Q22" s="1176"/>
      <c r="R22" s="1177"/>
      <c r="S22" s="1177"/>
      <c r="T22" s="1177"/>
      <c r="U22" s="1177"/>
      <c r="V22" s="1177"/>
      <c r="W22" s="1177"/>
      <c r="X22" s="1177"/>
      <c r="Y22" s="1177"/>
      <c r="Z22" s="1177"/>
      <c r="AA22" s="1177"/>
      <c r="AB22" s="1177"/>
      <c r="AC22" s="1177"/>
      <c r="AD22" s="1177"/>
      <c r="AE22" s="1178"/>
      <c r="AF22" s="1132"/>
      <c r="AG22" s="1133"/>
      <c r="AH22" s="1133"/>
      <c r="AI22" s="1133"/>
      <c r="AJ22" s="1134"/>
      <c r="AK22" s="1172"/>
      <c r="AL22" s="1173"/>
      <c r="AM22" s="1173"/>
      <c r="AN22" s="1173"/>
      <c r="AO22" s="1173"/>
      <c r="AP22" s="1173"/>
      <c r="AQ22" s="1173"/>
      <c r="AR22" s="1173"/>
      <c r="AS22" s="1173"/>
      <c r="AT22" s="1173"/>
      <c r="AU22" s="1174"/>
      <c r="AV22" s="1174"/>
      <c r="AW22" s="1174"/>
      <c r="AX22" s="1174"/>
      <c r="AY22" s="1175"/>
      <c r="AZ22" s="1124" t="s">
        <v>390</v>
      </c>
      <c r="BA22" s="1124"/>
      <c r="BB22" s="1124"/>
      <c r="BC22" s="1124"/>
      <c r="BD22" s="1125"/>
      <c r="BE22" s="255"/>
      <c r="BF22" s="255"/>
      <c r="BG22" s="255"/>
      <c r="BH22" s="255"/>
      <c r="BI22" s="255"/>
      <c r="BJ22" s="255"/>
      <c r="BK22" s="255"/>
      <c r="BL22" s="255"/>
      <c r="BM22" s="255"/>
      <c r="BN22" s="255"/>
      <c r="BO22" s="255"/>
      <c r="BP22" s="255"/>
      <c r="BQ22" s="264">
        <v>16</v>
      </c>
      <c r="BR22" s="265"/>
      <c r="BS22" s="1109"/>
      <c r="BT22" s="1110"/>
      <c r="BU22" s="1110"/>
      <c r="BV22" s="1110"/>
      <c r="BW22" s="1110"/>
      <c r="BX22" s="1110"/>
      <c r="BY22" s="1110"/>
      <c r="BZ22" s="1110"/>
      <c r="CA22" s="1110"/>
      <c r="CB22" s="1110"/>
      <c r="CC22" s="1110"/>
      <c r="CD22" s="1110"/>
      <c r="CE22" s="1110"/>
      <c r="CF22" s="1110"/>
      <c r="CG22" s="1111"/>
      <c r="CH22" s="1084"/>
      <c r="CI22" s="1085"/>
      <c r="CJ22" s="1085"/>
      <c r="CK22" s="1085"/>
      <c r="CL22" s="1086"/>
      <c r="CM22" s="1084"/>
      <c r="CN22" s="1085"/>
      <c r="CO22" s="1085"/>
      <c r="CP22" s="1085"/>
      <c r="CQ22" s="1086"/>
      <c r="CR22" s="1084"/>
      <c r="CS22" s="1085"/>
      <c r="CT22" s="1085"/>
      <c r="CU22" s="1085"/>
      <c r="CV22" s="1086"/>
      <c r="CW22" s="1084"/>
      <c r="CX22" s="1085"/>
      <c r="CY22" s="1085"/>
      <c r="CZ22" s="1085"/>
      <c r="DA22" s="1086"/>
      <c r="DB22" s="1084"/>
      <c r="DC22" s="1085"/>
      <c r="DD22" s="1085"/>
      <c r="DE22" s="1085"/>
      <c r="DF22" s="1086"/>
      <c r="DG22" s="1084"/>
      <c r="DH22" s="1085"/>
      <c r="DI22" s="1085"/>
      <c r="DJ22" s="1085"/>
      <c r="DK22" s="1086"/>
      <c r="DL22" s="1084"/>
      <c r="DM22" s="1085"/>
      <c r="DN22" s="1085"/>
      <c r="DO22" s="1085"/>
      <c r="DP22" s="1086"/>
      <c r="DQ22" s="1084"/>
      <c r="DR22" s="1085"/>
      <c r="DS22" s="1085"/>
      <c r="DT22" s="1085"/>
      <c r="DU22" s="1086"/>
      <c r="DV22" s="1087"/>
      <c r="DW22" s="1088"/>
      <c r="DX22" s="1088"/>
      <c r="DY22" s="1088"/>
      <c r="DZ22" s="1089"/>
      <c r="EA22" s="256"/>
    </row>
    <row r="23" spans="1:131" s="257" customFormat="1" ht="26.25" customHeight="1" thickBot="1" x14ac:dyDescent="0.2">
      <c r="A23" s="266" t="s">
        <v>391</v>
      </c>
      <c r="B23" s="1039" t="s">
        <v>392</v>
      </c>
      <c r="C23" s="1040"/>
      <c r="D23" s="1040"/>
      <c r="E23" s="1040"/>
      <c r="F23" s="1040"/>
      <c r="G23" s="1040"/>
      <c r="H23" s="1040"/>
      <c r="I23" s="1040"/>
      <c r="J23" s="1040"/>
      <c r="K23" s="1040"/>
      <c r="L23" s="1040"/>
      <c r="M23" s="1040"/>
      <c r="N23" s="1040"/>
      <c r="O23" s="1040"/>
      <c r="P23" s="1041"/>
      <c r="Q23" s="1163">
        <v>15133</v>
      </c>
      <c r="R23" s="1164"/>
      <c r="S23" s="1164"/>
      <c r="T23" s="1164"/>
      <c r="U23" s="1164"/>
      <c r="V23" s="1164">
        <v>14704</v>
      </c>
      <c r="W23" s="1164"/>
      <c r="X23" s="1164"/>
      <c r="Y23" s="1164"/>
      <c r="Z23" s="1164"/>
      <c r="AA23" s="1164">
        <v>429</v>
      </c>
      <c r="AB23" s="1164"/>
      <c r="AC23" s="1164"/>
      <c r="AD23" s="1164"/>
      <c r="AE23" s="1165"/>
      <c r="AF23" s="1166">
        <v>308</v>
      </c>
      <c r="AG23" s="1164"/>
      <c r="AH23" s="1164"/>
      <c r="AI23" s="1164"/>
      <c r="AJ23" s="1167"/>
      <c r="AK23" s="1168"/>
      <c r="AL23" s="1169"/>
      <c r="AM23" s="1169"/>
      <c r="AN23" s="1169"/>
      <c r="AO23" s="1169"/>
      <c r="AP23" s="1164">
        <v>11225</v>
      </c>
      <c r="AQ23" s="1164"/>
      <c r="AR23" s="1164"/>
      <c r="AS23" s="1164"/>
      <c r="AT23" s="1164"/>
      <c r="AU23" s="1170"/>
      <c r="AV23" s="1170"/>
      <c r="AW23" s="1170"/>
      <c r="AX23" s="1170"/>
      <c r="AY23" s="1171"/>
      <c r="AZ23" s="1160" t="s">
        <v>227</v>
      </c>
      <c r="BA23" s="1161"/>
      <c r="BB23" s="1161"/>
      <c r="BC23" s="1161"/>
      <c r="BD23" s="1162"/>
      <c r="BE23" s="255"/>
      <c r="BF23" s="255"/>
      <c r="BG23" s="255"/>
      <c r="BH23" s="255"/>
      <c r="BI23" s="255"/>
      <c r="BJ23" s="255"/>
      <c r="BK23" s="255"/>
      <c r="BL23" s="255"/>
      <c r="BM23" s="255"/>
      <c r="BN23" s="255"/>
      <c r="BO23" s="255"/>
      <c r="BP23" s="255"/>
      <c r="BQ23" s="264">
        <v>17</v>
      </c>
      <c r="BR23" s="265"/>
      <c r="BS23" s="1109"/>
      <c r="BT23" s="1110"/>
      <c r="BU23" s="1110"/>
      <c r="BV23" s="1110"/>
      <c r="BW23" s="1110"/>
      <c r="BX23" s="1110"/>
      <c r="BY23" s="1110"/>
      <c r="BZ23" s="1110"/>
      <c r="CA23" s="1110"/>
      <c r="CB23" s="1110"/>
      <c r="CC23" s="1110"/>
      <c r="CD23" s="1110"/>
      <c r="CE23" s="1110"/>
      <c r="CF23" s="1110"/>
      <c r="CG23" s="1111"/>
      <c r="CH23" s="1084"/>
      <c r="CI23" s="1085"/>
      <c r="CJ23" s="1085"/>
      <c r="CK23" s="1085"/>
      <c r="CL23" s="1086"/>
      <c r="CM23" s="1084"/>
      <c r="CN23" s="1085"/>
      <c r="CO23" s="1085"/>
      <c r="CP23" s="1085"/>
      <c r="CQ23" s="1086"/>
      <c r="CR23" s="1084"/>
      <c r="CS23" s="1085"/>
      <c r="CT23" s="1085"/>
      <c r="CU23" s="1085"/>
      <c r="CV23" s="1086"/>
      <c r="CW23" s="1084"/>
      <c r="CX23" s="1085"/>
      <c r="CY23" s="1085"/>
      <c r="CZ23" s="1085"/>
      <c r="DA23" s="1086"/>
      <c r="DB23" s="1084"/>
      <c r="DC23" s="1085"/>
      <c r="DD23" s="1085"/>
      <c r="DE23" s="1085"/>
      <c r="DF23" s="1086"/>
      <c r="DG23" s="1084"/>
      <c r="DH23" s="1085"/>
      <c r="DI23" s="1085"/>
      <c r="DJ23" s="1085"/>
      <c r="DK23" s="1086"/>
      <c r="DL23" s="1084"/>
      <c r="DM23" s="1085"/>
      <c r="DN23" s="1085"/>
      <c r="DO23" s="1085"/>
      <c r="DP23" s="1086"/>
      <c r="DQ23" s="1084"/>
      <c r="DR23" s="1085"/>
      <c r="DS23" s="1085"/>
      <c r="DT23" s="1085"/>
      <c r="DU23" s="1086"/>
      <c r="DV23" s="1087"/>
      <c r="DW23" s="1088"/>
      <c r="DX23" s="1088"/>
      <c r="DY23" s="1088"/>
      <c r="DZ23" s="1089"/>
      <c r="EA23" s="256"/>
    </row>
    <row r="24" spans="1:131" s="257" customFormat="1" ht="26.25" customHeight="1" x14ac:dyDescent="0.15">
      <c r="A24" s="1159" t="s">
        <v>393</v>
      </c>
      <c r="B24" s="1159"/>
      <c r="C24" s="1159"/>
      <c r="D24" s="1159"/>
      <c r="E24" s="1159"/>
      <c r="F24" s="1159"/>
      <c r="G24" s="1159"/>
      <c r="H24" s="1159"/>
      <c r="I24" s="1159"/>
      <c r="J24" s="1159"/>
      <c r="K24" s="1159"/>
      <c r="L24" s="1159"/>
      <c r="M24" s="1159"/>
      <c r="N24" s="1159"/>
      <c r="O24" s="1159"/>
      <c r="P24" s="1159"/>
      <c r="Q24" s="1159"/>
      <c r="R24" s="1159"/>
      <c r="S24" s="1159"/>
      <c r="T24" s="1159"/>
      <c r="U24" s="1159"/>
      <c r="V24" s="1159"/>
      <c r="W24" s="1159"/>
      <c r="X24" s="1159"/>
      <c r="Y24" s="1159"/>
      <c r="Z24" s="1159"/>
      <c r="AA24" s="1159"/>
      <c r="AB24" s="1159"/>
      <c r="AC24" s="1159"/>
      <c r="AD24" s="1159"/>
      <c r="AE24" s="1159"/>
      <c r="AF24" s="1159"/>
      <c r="AG24" s="1159"/>
      <c r="AH24" s="1159"/>
      <c r="AI24" s="1159"/>
      <c r="AJ24" s="1159"/>
      <c r="AK24" s="1159"/>
      <c r="AL24" s="1159"/>
      <c r="AM24" s="1159"/>
      <c r="AN24" s="1159"/>
      <c r="AO24" s="1159"/>
      <c r="AP24" s="1159"/>
      <c r="AQ24" s="1159"/>
      <c r="AR24" s="1159"/>
      <c r="AS24" s="1159"/>
      <c r="AT24" s="1159"/>
      <c r="AU24" s="1159"/>
      <c r="AV24" s="1159"/>
      <c r="AW24" s="1159"/>
      <c r="AX24" s="1159"/>
      <c r="AY24" s="1159"/>
      <c r="AZ24" s="254"/>
      <c r="BA24" s="254"/>
      <c r="BB24" s="254"/>
      <c r="BC24" s="254"/>
      <c r="BD24" s="254"/>
      <c r="BE24" s="255"/>
      <c r="BF24" s="255"/>
      <c r="BG24" s="255"/>
      <c r="BH24" s="255"/>
      <c r="BI24" s="255"/>
      <c r="BJ24" s="255"/>
      <c r="BK24" s="255"/>
      <c r="BL24" s="255"/>
      <c r="BM24" s="255"/>
      <c r="BN24" s="255"/>
      <c r="BO24" s="255"/>
      <c r="BP24" s="255"/>
      <c r="BQ24" s="264">
        <v>18</v>
      </c>
      <c r="BR24" s="265"/>
      <c r="BS24" s="1109"/>
      <c r="BT24" s="1110"/>
      <c r="BU24" s="1110"/>
      <c r="BV24" s="1110"/>
      <c r="BW24" s="1110"/>
      <c r="BX24" s="1110"/>
      <c r="BY24" s="1110"/>
      <c r="BZ24" s="1110"/>
      <c r="CA24" s="1110"/>
      <c r="CB24" s="1110"/>
      <c r="CC24" s="1110"/>
      <c r="CD24" s="1110"/>
      <c r="CE24" s="1110"/>
      <c r="CF24" s="1110"/>
      <c r="CG24" s="1111"/>
      <c r="CH24" s="1084"/>
      <c r="CI24" s="1085"/>
      <c r="CJ24" s="1085"/>
      <c r="CK24" s="1085"/>
      <c r="CL24" s="1086"/>
      <c r="CM24" s="1084"/>
      <c r="CN24" s="1085"/>
      <c r="CO24" s="1085"/>
      <c r="CP24" s="1085"/>
      <c r="CQ24" s="1086"/>
      <c r="CR24" s="1084"/>
      <c r="CS24" s="1085"/>
      <c r="CT24" s="1085"/>
      <c r="CU24" s="1085"/>
      <c r="CV24" s="1086"/>
      <c r="CW24" s="1084"/>
      <c r="CX24" s="1085"/>
      <c r="CY24" s="1085"/>
      <c r="CZ24" s="1085"/>
      <c r="DA24" s="1086"/>
      <c r="DB24" s="1084"/>
      <c r="DC24" s="1085"/>
      <c r="DD24" s="1085"/>
      <c r="DE24" s="1085"/>
      <c r="DF24" s="1086"/>
      <c r="DG24" s="1084"/>
      <c r="DH24" s="1085"/>
      <c r="DI24" s="1085"/>
      <c r="DJ24" s="1085"/>
      <c r="DK24" s="1086"/>
      <c r="DL24" s="1084"/>
      <c r="DM24" s="1085"/>
      <c r="DN24" s="1085"/>
      <c r="DO24" s="1085"/>
      <c r="DP24" s="1086"/>
      <c r="DQ24" s="1084"/>
      <c r="DR24" s="1085"/>
      <c r="DS24" s="1085"/>
      <c r="DT24" s="1085"/>
      <c r="DU24" s="1086"/>
      <c r="DV24" s="1087"/>
      <c r="DW24" s="1088"/>
      <c r="DX24" s="1088"/>
      <c r="DY24" s="1088"/>
      <c r="DZ24" s="1089"/>
      <c r="EA24" s="256"/>
    </row>
    <row r="25" spans="1:131" s="249" customFormat="1" ht="26.25" customHeight="1" thickBot="1" x14ac:dyDescent="0.2">
      <c r="A25" s="1158" t="s">
        <v>394</v>
      </c>
      <c r="B25" s="1158"/>
      <c r="C25" s="1158"/>
      <c r="D25" s="1158"/>
      <c r="E25" s="1158"/>
      <c r="F25" s="1158"/>
      <c r="G25" s="1158"/>
      <c r="H25" s="1158"/>
      <c r="I25" s="1158"/>
      <c r="J25" s="1158"/>
      <c r="K25" s="1158"/>
      <c r="L25" s="1158"/>
      <c r="M25" s="1158"/>
      <c r="N25" s="1158"/>
      <c r="O25" s="1158"/>
      <c r="P25" s="1158"/>
      <c r="Q25" s="1158"/>
      <c r="R25" s="1158"/>
      <c r="S25" s="1158"/>
      <c r="T25" s="1158"/>
      <c r="U25" s="1158"/>
      <c r="V25" s="1158"/>
      <c r="W25" s="1158"/>
      <c r="X25" s="1158"/>
      <c r="Y25" s="1158"/>
      <c r="Z25" s="1158"/>
      <c r="AA25" s="1158"/>
      <c r="AB25" s="1158"/>
      <c r="AC25" s="1158"/>
      <c r="AD25" s="1158"/>
      <c r="AE25" s="1158"/>
      <c r="AF25" s="1158"/>
      <c r="AG25" s="1158"/>
      <c r="AH25" s="1158"/>
      <c r="AI25" s="1158"/>
      <c r="AJ25" s="1158"/>
      <c r="AK25" s="1158"/>
      <c r="AL25" s="1158"/>
      <c r="AM25" s="1158"/>
      <c r="AN25" s="1158"/>
      <c r="AO25" s="1158"/>
      <c r="AP25" s="1158"/>
      <c r="AQ25" s="1158"/>
      <c r="AR25" s="1158"/>
      <c r="AS25" s="1158"/>
      <c r="AT25" s="1158"/>
      <c r="AU25" s="1158"/>
      <c r="AV25" s="1158"/>
      <c r="AW25" s="1158"/>
      <c r="AX25" s="1158"/>
      <c r="AY25" s="1158"/>
      <c r="AZ25" s="1158"/>
      <c r="BA25" s="1158"/>
      <c r="BB25" s="1158"/>
      <c r="BC25" s="1158"/>
      <c r="BD25" s="1158"/>
      <c r="BE25" s="1158"/>
      <c r="BF25" s="1158"/>
      <c r="BG25" s="1158"/>
      <c r="BH25" s="1158"/>
      <c r="BI25" s="1158"/>
      <c r="BJ25" s="254"/>
      <c r="BK25" s="254"/>
      <c r="BL25" s="254"/>
      <c r="BM25" s="254"/>
      <c r="BN25" s="254"/>
      <c r="BO25" s="267"/>
      <c r="BP25" s="267"/>
      <c r="BQ25" s="264">
        <v>19</v>
      </c>
      <c r="BR25" s="265"/>
      <c r="BS25" s="1109"/>
      <c r="BT25" s="1110"/>
      <c r="BU25" s="1110"/>
      <c r="BV25" s="1110"/>
      <c r="BW25" s="1110"/>
      <c r="BX25" s="1110"/>
      <c r="BY25" s="1110"/>
      <c r="BZ25" s="1110"/>
      <c r="CA25" s="1110"/>
      <c r="CB25" s="1110"/>
      <c r="CC25" s="1110"/>
      <c r="CD25" s="1110"/>
      <c r="CE25" s="1110"/>
      <c r="CF25" s="1110"/>
      <c r="CG25" s="1111"/>
      <c r="CH25" s="1084"/>
      <c r="CI25" s="1085"/>
      <c r="CJ25" s="1085"/>
      <c r="CK25" s="1085"/>
      <c r="CL25" s="1086"/>
      <c r="CM25" s="1084"/>
      <c r="CN25" s="1085"/>
      <c r="CO25" s="1085"/>
      <c r="CP25" s="1085"/>
      <c r="CQ25" s="1086"/>
      <c r="CR25" s="1084"/>
      <c r="CS25" s="1085"/>
      <c r="CT25" s="1085"/>
      <c r="CU25" s="1085"/>
      <c r="CV25" s="1086"/>
      <c r="CW25" s="1084"/>
      <c r="CX25" s="1085"/>
      <c r="CY25" s="1085"/>
      <c r="CZ25" s="1085"/>
      <c r="DA25" s="1086"/>
      <c r="DB25" s="1084"/>
      <c r="DC25" s="1085"/>
      <c r="DD25" s="1085"/>
      <c r="DE25" s="1085"/>
      <c r="DF25" s="1086"/>
      <c r="DG25" s="1084"/>
      <c r="DH25" s="1085"/>
      <c r="DI25" s="1085"/>
      <c r="DJ25" s="1085"/>
      <c r="DK25" s="1086"/>
      <c r="DL25" s="1084"/>
      <c r="DM25" s="1085"/>
      <c r="DN25" s="1085"/>
      <c r="DO25" s="1085"/>
      <c r="DP25" s="1086"/>
      <c r="DQ25" s="1084"/>
      <c r="DR25" s="1085"/>
      <c r="DS25" s="1085"/>
      <c r="DT25" s="1085"/>
      <c r="DU25" s="1086"/>
      <c r="DV25" s="1087"/>
      <c r="DW25" s="1088"/>
      <c r="DX25" s="1088"/>
      <c r="DY25" s="1088"/>
      <c r="DZ25" s="1089"/>
      <c r="EA25" s="248"/>
    </row>
    <row r="26" spans="1:131" s="249" customFormat="1" ht="26.25" customHeight="1" x14ac:dyDescent="0.15">
      <c r="A26" s="1090" t="s">
        <v>372</v>
      </c>
      <c r="B26" s="1091"/>
      <c r="C26" s="1091"/>
      <c r="D26" s="1091"/>
      <c r="E26" s="1091"/>
      <c r="F26" s="1091"/>
      <c r="G26" s="1091"/>
      <c r="H26" s="1091"/>
      <c r="I26" s="1091"/>
      <c r="J26" s="1091"/>
      <c r="K26" s="1091"/>
      <c r="L26" s="1091"/>
      <c r="M26" s="1091"/>
      <c r="N26" s="1091"/>
      <c r="O26" s="1091"/>
      <c r="P26" s="1092"/>
      <c r="Q26" s="1096" t="s">
        <v>395</v>
      </c>
      <c r="R26" s="1097"/>
      <c r="S26" s="1097"/>
      <c r="T26" s="1097"/>
      <c r="U26" s="1098"/>
      <c r="V26" s="1096" t="s">
        <v>396</v>
      </c>
      <c r="W26" s="1097"/>
      <c r="X26" s="1097"/>
      <c r="Y26" s="1097"/>
      <c r="Z26" s="1098"/>
      <c r="AA26" s="1096" t="s">
        <v>397</v>
      </c>
      <c r="AB26" s="1097"/>
      <c r="AC26" s="1097"/>
      <c r="AD26" s="1097"/>
      <c r="AE26" s="1097"/>
      <c r="AF26" s="1154" t="s">
        <v>398</v>
      </c>
      <c r="AG26" s="1103"/>
      <c r="AH26" s="1103"/>
      <c r="AI26" s="1103"/>
      <c r="AJ26" s="1155"/>
      <c r="AK26" s="1097" t="s">
        <v>399</v>
      </c>
      <c r="AL26" s="1097"/>
      <c r="AM26" s="1097"/>
      <c r="AN26" s="1097"/>
      <c r="AO26" s="1098"/>
      <c r="AP26" s="1096" t="s">
        <v>400</v>
      </c>
      <c r="AQ26" s="1097"/>
      <c r="AR26" s="1097"/>
      <c r="AS26" s="1097"/>
      <c r="AT26" s="1098"/>
      <c r="AU26" s="1096" t="s">
        <v>401</v>
      </c>
      <c r="AV26" s="1097"/>
      <c r="AW26" s="1097"/>
      <c r="AX26" s="1097"/>
      <c r="AY26" s="1098"/>
      <c r="AZ26" s="1096" t="s">
        <v>402</v>
      </c>
      <c r="BA26" s="1097"/>
      <c r="BB26" s="1097"/>
      <c r="BC26" s="1097"/>
      <c r="BD26" s="1098"/>
      <c r="BE26" s="1096" t="s">
        <v>379</v>
      </c>
      <c r="BF26" s="1097"/>
      <c r="BG26" s="1097"/>
      <c r="BH26" s="1097"/>
      <c r="BI26" s="1112"/>
      <c r="BJ26" s="254"/>
      <c r="BK26" s="254"/>
      <c r="BL26" s="254"/>
      <c r="BM26" s="254"/>
      <c r="BN26" s="254"/>
      <c r="BO26" s="267"/>
      <c r="BP26" s="267"/>
      <c r="BQ26" s="264">
        <v>20</v>
      </c>
      <c r="BR26" s="265"/>
      <c r="BS26" s="1109"/>
      <c r="BT26" s="1110"/>
      <c r="BU26" s="1110"/>
      <c r="BV26" s="1110"/>
      <c r="BW26" s="1110"/>
      <c r="BX26" s="1110"/>
      <c r="BY26" s="1110"/>
      <c r="BZ26" s="1110"/>
      <c r="CA26" s="1110"/>
      <c r="CB26" s="1110"/>
      <c r="CC26" s="1110"/>
      <c r="CD26" s="1110"/>
      <c r="CE26" s="1110"/>
      <c r="CF26" s="1110"/>
      <c r="CG26" s="1111"/>
      <c r="CH26" s="1084"/>
      <c r="CI26" s="1085"/>
      <c r="CJ26" s="1085"/>
      <c r="CK26" s="1085"/>
      <c r="CL26" s="1086"/>
      <c r="CM26" s="1084"/>
      <c r="CN26" s="1085"/>
      <c r="CO26" s="1085"/>
      <c r="CP26" s="1085"/>
      <c r="CQ26" s="1086"/>
      <c r="CR26" s="1084"/>
      <c r="CS26" s="1085"/>
      <c r="CT26" s="1085"/>
      <c r="CU26" s="1085"/>
      <c r="CV26" s="1086"/>
      <c r="CW26" s="1084"/>
      <c r="CX26" s="1085"/>
      <c r="CY26" s="1085"/>
      <c r="CZ26" s="1085"/>
      <c r="DA26" s="1086"/>
      <c r="DB26" s="1084"/>
      <c r="DC26" s="1085"/>
      <c r="DD26" s="1085"/>
      <c r="DE26" s="1085"/>
      <c r="DF26" s="1086"/>
      <c r="DG26" s="1084"/>
      <c r="DH26" s="1085"/>
      <c r="DI26" s="1085"/>
      <c r="DJ26" s="1085"/>
      <c r="DK26" s="1086"/>
      <c r="DL26" s="1084"/>
      <c r="DM26" s="1085"/>
      <c r="DN26" s="1085"/>
      <c r="DO26" s="1085"/>
      <c r="DP26" s="1086"/>
      <c r="DQ26" s="1084"/>
      <c r="DR26" s="1085"/>
      <c r="DS26" s="1085"/>
      <c r="DT26" s="1085"/>
      <c r="DU26" s="1086"/>
      <c r="DV26" s="1087"/>
      <c r="DW26" s="1088"/>
      <c r="DX26" s="1088"/>
      <c r="DY26" s="1088"/>
      <c r="DZ26" s="1089"/>
      <c r="EA26" s="248"/>
    </row>
    <row r="27" spans="1:131" s="249" customFormat="1" ht="26.25" customHeight="1" thickBot="1" x14ac:dyDescent="0.2">
      <c r="A27" s="1093"/>
      <c r="B27" s="1094"/>
      <c r="C27" s="1094"/>
      <c r="D27" s="1094"/>
      <c r="E27" s="1094"/>
      <c r="F27" s="1094"/>
      <c r="G27" s="1094"/>
      <c r="H27" s="1094"/>
      <c r="I27" s="1094"/>
      <c r="J27" s="1094"/>
      <c r="K27" s="1094"/>
      <c r="L27" s="1094"/>
      <c r="M27" s="1094"/>
      <c r="N27" s="1094"/>
      <c r="O27" s="1094"/>
      <c r="P27" s="1095"/>
      <c r="Q27" s="1099"/>
      <c r="R27" s="1100"/>
      <c r="S27" s="1100"/>
      <c r="T27" s="1100"/>
      <c r="U27" s="1101"/>
      <c r="V27" s="1099"/>
      <c r="W27" s="1100"/>
      <c r="X27" s="1100"/>
      <c r="Y27" s="1100"/>
      <c r="Z27" s="1101"/>
      <c r="AA27" s="1099"/>
      <c r="AB27" s="1100"/>
      <c r="AC27" s="1100"/>
      <c r="AD27" s="1100"/>
      <c r="AE27" s="1100"/>
      <c r="AF27" s="1156"/>
      <c r="AG27" s="1106"/>
      <c r="AH27" s="1106"/>
      <c r="AI27" s="1106"/>
      <c r="AJ27" s="1157"/>
      <c r="AK27" s="1100"/>
      <c r="AL27" s="1100"/>
      <c r="AM27" s="1100"/>
      <c r="AN27" s="1100"/>
      <c r="AO27" s="1101"/>
      <c r="AP27" s="1099"/>
      <c r="AQ27" s="1100"/>
      <c r="AR27" s="1100"/>
      <c r="AS27" s="1100"/>
      <c r="AT27" s="1101"/>
      <c r="AU27" s="1099"/>
      <c r="AV27" s="1100"/>
      <c r="AW27" s="1100"/>
      <c r="AX27" s="1100"/>
      <c r="AY27" s="1101"/>
      <c r="AZ27" s="1099"/>
      <c r="BA27" s="1100"/>
      <c r="BB27" s="1100"/>
      <c r="BC27" s="1100"/>
      <c r="BD27" s="1101"/>
      <c r="BE27" s="1099"/>
      <c r="BF27" s="1100"/>
      <c r="BG27" s="1100"/>
      <c r="BH27" s="1100"/>
      <c r="BI27" s="1113"/>
      <c r="BJ27" s="254"/>
      <c r="BK27" s="254"/>
      <c r="BL27" s="254"/>
      <c r="BM27" s="254"/>
      <c r="BN27" s="254"/>
      <c r="BO27" s="267"/>
      <c r="BP27" s="267"/>
      <c r="BQ27" s="264">
        <v>21</v>
      </c>
      <c r="BR27" s="265"/>
      <c r="BS27" s="1109"/>
      <c r="BT27" s="1110"/>
      <c r="BU27" s="1110"/>
      <c r="BV27" s="1110"/>
      <c r="BW27" s="1110"/>
      <c r="BX27" s="1110"/>
      <c r="BY27" s="1110"/>
      <c r="BZ27" s="1110"/>
      <c r="CA27" s="1110"/>
      <c r="CB27" s="1110"/>
      <c r="CC27" s="1110"/>
      <c r="CD27" s="1110"/>
      <c r="CE27" s="1110"/>
      <c r="CF27" s="1110"/>
      <c r="CG27" s="1111"/>
      <c r="CH27" s="1084"/>
      <c r="CI27" s="1085"/>
      <c r="CJ27" s="1085"/>
      <c r="CK27" s="1085"/>
      <c r="CL27" s="1086"/>
      <c r="CM27" s="1084"/>
      <c r="CN27" s="1085"/>
      <c r="CO27" s="1085"/>
      <c r="CP27" s="1085"/>
      <c r="CQ27" s="1086"/>
      <c r="CR27" s="1084"/>
      <c r="CS27" s="1085"/>
      <c r="CT27" s="1085"/>
      <c r="CU27" s="1085"/>
      <c r="CV27" s="1086"/>
      <c r="CW27" s="1084"/>
      <c r="CX27" s="1085"/>
      <c r="CY27" s="1085"/>
      <c r="CZ27" s="1085"/>
      <c r="DA27" s="1086"/>
      <c r="DB27" s="1084"/>
      <c r="DC27" s="1085"/>
      <c r="DD27" s="1085"/>
      <c r="DE27" s="1085"/>
      <c r="DF27" s="1086"/>
      <c r="DG27" s="1084"/>
      <c r="DH27" s="1085"/>
      <c r="DI27" s="1085"/>
      <c r="DJ27" s="1085"/>
      <c r="DK27" s="1086"/>
      <c r="DL27" s="1084"/>
      <c r="DM27" s="1085"/>
      <c r="DN27" s="1085"/>
      <c r="DO27" s="1085"/>
      <c r="DP27" s="1086"/>
      <c r="DQ27" s="1084"/>
      <c r="DR27" s="1085"/>
      <c r="DS27" s="1085"/>
      <c r="DT27" s="1085"/>
      <c r="DU27" s="1086"/>
      <c r="DV27" s="1087"/>
      <c r="DW27" s="1088"/>
      <c r="DX27" s="1088"/>
      <c r="DY27" s="1088"/>
      <c r="DZ27" s="1089"/>
      <c r="EA27" s="248"/>
    </row>
    <row r="28" spans="1:131" s="249" customFormat="1" ht="26.25" customHeight="1" thickTop="1" x14ac:dyDescent="0.15">
      <c r="A28" s="268">
        <v>1</v>
      </c>
      <c r="B28" s="1145" t="s">
        <v>403</v>
      </c>
      <c r="C28" s="1146"/>
      <c r="D28" s="1146"/>
      <c r="E28" s="1146"/>
      <c r="F28" s="1146"/>
      <c r="G28" s="1146"/>
      <c r="H28" s="1146"/>
      <c r="I28" s="1146"/>
      <c r="J28" s="1146"/>
      <c r="K28" s="1146"/>
      <c r="L28" s="1146"/>
      <c r="M28" s="1146"/>
      <c r="N28" s="1146"/>
      <c r="O28" s="1146"/>
      <c r="P28" s="1147"/>
      <c r="Q28" s="1148">
        <v>2407</v>
      </c>
      <c r="R28" s="1149"/>
      <c r="S28" s="1149"/>
      <c r="T28" s="1149"/>
      <c r="U28" s="1149"/>
      <c r="V28" s="1149">
        <v>2342</v>
      </c>
      <c r="W28" s="1149"/>
      <c r="X28" s="1149"/>
      <c r="Y28" s="1149"/>
      <c r="Z28" s="1149"/>
      <c r="AA28" s="1149">
        <v>65</v>
      </c>
      <c r="AB28" s="1149"/>
      <c r="AC28" s="1149"/>
      <c r="AD28" s="1149"/>
      <c r="AE28" s="1150"/>
      <c r="AF28" s="1151">
        <v>65</v>
      </c>
      <c r="AG28" s="1149"/>
      <c r="AH28" s="1149"/>
      <c r="AI28" s="1149"/>
      <c r="AJ28" s="1152"/>
      <c r="AK28" s="1153">
        <v>169</v>
      </c>
      <c r="AL28" s="1141"/>
      <c r="AM28" s="1141"/>
      <c r="AN28" s="1141"/>
      <c r="AO28" s="1141"/>
      <c r="AP28" s="1141" t="s">
        <v>519</v>
      </c>
      <c r="AQ28" s="1141"/>
      <c r="AR28" s="1141"/>
      <c r="AS28" s="1141"/>
      <c r="AT28" s="1141"/>
      <c r="AU28" s="1141" t="s">
        <v>519</v>
      </c>
      <c r="AV28" s="1141"/>
      <c r="AW28" s="1141"/>
      <c r="AX28" s="1141"/>
      <c r="AY28" s="1141"/>
      <c r="AZ28" s="1142" t="s">
        <v>519</v>
      </c>
      <c r="BA28" s="1142"/>
      <c r="BB28" s="1142"/>
      <c r="BC28" s="1142"/>
      <c r="BD28" s="1142"/>
      <c r="BE28" s="1143"/>
      <c r="BF28" s="1143"/>
      <c r="BG28" s="1143"/>
      <c r="BH28" s="1143"/>
      <c r="BI28" s="1144"/>
      <c r="BJ28" s="254"/>
      <c r="BK28" s="254"/>
      <c r="BL28" s="254"/>
      <c r="BM28" s="254"/>
      <c r="BN28" s="254"/>
      <c r="BO28" s="267"/>
      <c r="BP28" s="267"/>
      <c r="BQ28" s="264">
        <v>22</v>
      </c>
      <c r="BR28" s="265"/>
      <c r="BS28" s="1109"/>
      <c r="BT28" s="1110"/>
      <c r="BU28" s="1110"/>
      <c r="BV28" s="1110"/>
      <c r="BW28" s="1110"/>
      <c r="BX28" s="1110"/>
      <c r="BY28" s="1110"/>
      <c r="BZ28" s="1110"/>
      <c r="CA28" s="1110"/>
      <c r="CB28" s="1110"/>
      <c r="CC28" s="1110"/>
      <c r="CD28" s="1110"/>
      <c r="CE28" s="1110"/>
      <c r="CF28" s="1110"/>
      <c r="CG28" s="1111"/>
      <c r="CH28" s="1084"/>
      <c r="CI28" s="1085"/>
      <c r="CJ28" s="1085"/>
      <c r="CK28" s="1085"/>
      <c r="CL28" s="1086"/>
      <c r="CM28" s="1084"/>
      <c r="CN28" s="1085"/>
      <c r="CO28" s="1085"/>
      <c r="CP28" s="1085"/>
      <c r="CQ28" s="1086"/>
      <c r="CR28" s="1084"/>
      <c r="CS28" s="1085"/>
      <c r="CT28" s="1085"/>
      <c r="CU28" s="1085"/>
      <c r="CV28" s="1086"/>
      <c r="CW28" s="1084"/>
      <c r="CX28" s="1085"/>
      <c r="CY28" s="1085"/>
      <c r="CZ28" s="1085"/>
      <c r="DA28" s="1086"/>
      <c r="DB28" s="1084"/>
      <c r="DC28" s="1085"/>
      <c r="DD28" s="1085"/>
      <c r="DE28" s="1085"/>
      <c r="DF28" s="1086"/>
      <c r="DG28" s="1084"/>
      <c r="DH28" s="1085"/>
      <c r="DI28" s="1085"/>
      <c r="DJ28" s="1085"/>
      <c r="DK28" s="1086"/>
      <c r="DL28" s="1084"/>
      <c r="DM28" s="1085"/>
      <c r="DN28" s="1085"/>
      <c r="DO28" s="1085"/>
      <c r="DP28" s="1086"/>
      <c r="DQ28" s="1084"/>
      <c r="DR28" s="1085"/>
      <c r="DS28" s="1085"/>
      <c r="DT28" s="1085"/>
      <c r="DU28" s="1086"/>
      <c r="DV28" s="1087"/>
      <c r="DW28" s="1088"/>
      <c r="DX28" s="1088"/>
      <c r="DY28" s="1088"/>
      <c r="DZ28" s="1089"/>
      <c r="EA28" s="248"/>
    </row>
    <row r="29" spans="1:131" s="249" customFormat="1" ht="26.25" customHeight="1" x14ac:dyDescent="0.15">
      <c r="A29" s="268">
        <v>2</v>
      </c>
      <c r="B29" s="1126" t="s">
        <v>404</v>
      </c>
      <c r="C29" s="1127"/>
      <c r="D29" s="1127"/>
      <c r="E29" s="1127"/>
      <c r="F29" s="1127"/>
      <c r="G29" s="1127"/>
      <c r="H29" s="1127"/>
      <c r="I29" s="1127"/>
      <c r="J29" s="1127"/>
      <c r="K29" s="1127"/>
      <c r="L29" s="1127"/>
      <c r="M29" s="1127"/>
      <c r="N29" s="1127"/>
      <c r="O29" s="1127"/>
      <c r="P29" s="1128"/>
      <c r="Q29" s="1138">
        <v>2080</v>
      </c>
      <c r="R29" s="1139"/>
      <c r="S29" s="1139"/>
      <c r="T29" s="1139"/>
      <c r="U29" s="1139"/>
      <c r="V29" s="1139">
        <v>1984</v>
      </c>
      <c r="W29" s="1139"/>
      <c r="X29" s="1139"/>
      <c r="Y29" s="1139"/>
      <c r="Z29" s="1139"/>
      <c r="AA29" s="1139">
        <v>96</v>
      </c>
      <c r="AB29" s="1139"/>
      <c r="AC29" s="1139"/>
      <c r="AD29" s="1139"/>
      <c r="AE29" s="1140"/>
      <c r="AF29" s="1132">
        <v>96</v>
      </c>
      <c r="AG29" s="1133"/>
      <c r="AH29" s="1133"/>
      <c r="AI29" s="1133"/>
      <c r="AJ29" s="1134"/>
      <c r="AK29" s="1075">
        <v>315</v>
      </c>
      <c r="AL29" s="1066"/>
      <c r="AM29" s="1066"/>
      <c r="AN29" s="1066"/>
      <c r="AO29" s="1066"/>
      <c r="AP29" s="1066" t="s">
        <v>519</v>
      </c>
      <c r="AQ29" s="1066"/>
      <c r="AR29" s="1066"/>
      <c r="AS29" s="1066"/>
      <c r="AT29" s="1066"/>
      <c r="AU29" s="1066" t="s">
        <v>519</v>
      </c>
      <c r="AV29" s="1066"/>
      <c r="AW29" s="1066"/>
      <c r="AX29" s="1066"/>
      <c r="AY29" s="1066"/>
      <c r="AZ29" s="1137" t="s">
        <v>519</v>
      </c>
      <c r="BA29" s="1137"/>
      <c r="BB29" s="1137"/>
      <c r="BC29" s="1137"/>
      <c r="BD29" s="1137"/>
      <c r="BE29" s="1121"/>
      <c r="BF29" s="1121"/>
      <c r="BG29" s="1121"/>
      <c r="BH29" s="1121"/>
      <c r="BI29" s="1122"/>
      <c r="BJ29" s="254"/>
      <c r="BK29" s="254"/>
      <c r="BL29" s="254"/>
      <c r="BM29" s="254"/>
      <c r="BN29" s="254"/>
      <c r="BO29" s="267"/>
      <c r="BP29" s="267"/>
      <c r="BQ29" s="264">
        <v>23</v>
      </c>
      <c r="BR29" s="265"/>
      <c r="BS29" s="1109"/>
      <c r="BT29" s="1110"/>
      <c r="BU29" s="1110"/>
      <c r="BV29" s="1110"/>
      <c r="BW29" s="1110"/>
      <c r="BX29" s="1110"/>
      <c r="BY29" s="1110"/>
      <c r="BZ29" s="1110"/>
      <c r="CA29" s="1110"/>
      <c r="CB29" s="1110"/>
      <c r="CC29" s="1110"/>
      <c r="CD29" s="1110"/>
      <c r="CE29" s="1110"/>
      <c r="CF29" s="1110"/>
      <c r="CG29" s="1111"/>
      <c r="CH29" s="1084"/>
      <c r="CI29" s="1085"/>
      <c r="CJ29" s="1085"/>
      <c r="CK29" s="1085"/>
      <c r="CL29" s="1086"/>
      <c r="CM29" s="1084"/>
      <c r="CN29" s="1085"/>
      <c r="CO29" s="1085"/>
      <c r="CP29" s="1085"/>
      <c r="CQ29" s="1086"/>
      <c r="CR29" s="1084"/>
      <c r="CS29" s="1085"/>
      <c r="CT29" s="1085"/>
      <c r="CU29" s="1085"/>
      <c r="CV29" s="1086"/>
      <c r="CW29" s="1084"/>
      <c r="CX29" s="1085"/>
      <c r="CY29" s="1085"/>
      <c r="CZ29" s="1085"/>
      <c r="DA29" s="1086"/>
      <c r="DB29" s="1084"/>
      <c r="DC29" s="1085"/>
      <c r="DD29" s="1085"/>
      <c r="DE29" s="1085"/>
      <c r="DF29" s="1086"/>
      <c r="DG29" s="1084"/>
      <c r="DH29" s="1085"/>
      <c r="DI29" s="1085"/>
      <c r="DJ29" s="1085"/>
      <c r="DK29" s="1086"/>
      <c r="DL29" s="1084"/>
      <c r="DM29" s="1085"/>
      <c r="DN29" s="1085"/>
      <c r="DO29" s="1085"/>
      <c r="DP29" s="1086"/>
      <c r="DQ29" s="1084"/>
      <c r="DR29" s="1085"/>
      <c r="DS29" s="1085"/>
      <c r="DT29" s="1085"/>
      <c r="DU29" s="1086"/>
      <c r="DV29" s="1087"/>
      <c r="DW29" s="1088"/>
      <c r="DX29" s="1088"/>
      <c r="DY29" s="1088"/>
      <c r="DZ29" s="1089"/>
      <c r="EA29" s="248"/>
    </row>
    <row r="30" spans="1:131" s="249" customFormat="1" ht="26.25" customHeight="1" x14ac:dyDescent="0.15">
      <c r="A30" s="268">
        <v>3</v>
      </c>
      <c r="B30" s="1126" t="s">
        <v>405</v>
      </c>
      <c r="C30" s="1127"/>
      <c r="D30" s="1127"/>
      <c r="E30" s="1127"/>
      <c r="F30" s="1127"/>
      <c r="G30" s="1127"/>
      <c r="H30" s="1127"/>
      <c r="I30" s="1127"/>
      <c r="J30" s="1127"/>
      <c r="K30" s="1127"/>
      <c r="L30" s="1127"/>
      <c r="M30" s="1127"/>
      <c r="N30" s="1127"/>
      <c r="O30" s="1127"/>
      <c r="P30" s="1128"/>
      <c r="Q30" s="1138">
        <v>595</v>
      </c>
      <c r="R30" s="1139"/>
      <c r="S30" s="1139"/>
      <c r="T30" s="1139"/>
      <c r="U30" s="1139"/>
      <c r="V30" s="1139">
        <v>595</v>
      </c>
      <c r="W30" s="1139"/>
      <c r="X30" s="1139"/>
      <c r="Y30" s="1139"/>
      <c r="Z30" s="1139"/>
      <c r="AA30" s="1139" t="s">
        <v>519</v>
      </c>
      <c r="AB30" s="1139"/>
      <c r="AC30" s="1139"/>
      <c r="AD30" s="1139"/>
      <c r="AE30" s="1140"/>
      <c r="AF30" s="1132" t="s">
        <v>227</v>
      </c>
      <c r="AG30" s="1133"/>
      <c r="AH30" s="1133"/>
      <c r="AI30" s="1133"/>
      <c r="AJ30" s="1134"/>
      <c r="AK30" s="1075">
        <v>385</v>
      </c>
      <c r="AL30" s="1066"/>
      <c r="AM30" s="1066"/>
      <c r="AN30" s="1066"/>
      <c r="AO30" s="1066"/>
      <c r="AP30" s="1066" t="s">
        <v>519</v>
      </c>
      <c r="AQ30" s="1066"/>
      <c r="AR30" s="1066"/>
      <c r="AS30" s="1066"/>
      <c r="AT30" s="1066"/>
      <c r="AU30" s="1066" t="s">
        <v>519</v>
      </c>
      <c r="AV30" s="1066"/>
      <c r="AW30" s="1066"/>
      <c r="AX30" s="1066"/>
      <c r="AY30" s="1066"/>
      <c r="AZ30" s="1137" t="s">
        <v>519</v>
      </c>
      <c r="BA30" s="1137"/>
      <c r="BB30" s="1137"/>
      <c r="BC30" s="1137"/>
      <c r="BD30" s="1137"/>
      <c r="BE30" s="1121"/>
      <c r="BF30" s="1121"/>
      <c r="BG30" s="1121"/>
      <c r="BH30" s="1121"/>
      <c r="BI30" s="1122"/>
      <c r="BJ30" s="254"/>
      <c r="BK30" s="254"/>
      <c r="BL30" s="254"/>
      <c r="BM30" s="254"/>
      <c r="BN30" s="254"/>
      <c r="BO30" s="267"/>
      <c r="BP30" s="267"/>
      <c r="BQ30" s="264">
        <v>24</v>
      </c>
      <c r="BR30" s="265"/>
      <c r="BS30" s="1109"/>
      <c r="BT30" s="1110"/>
      <c r="BU30" s="1110"/>
      <c r="BV30" s="1110"/>
      <c r="BW30" s="1110"/>
      <c r="BX30" s="1110"/>
      <c r="BY30" s="1110"/>
      <c r="BZ30" s="1110"/>
      <c r="CA30" s="1110"/>
      <c r="CB30" s="1110"/>
      <c r="CC30" s="1110"/>
      <c r="CD30" s="1110"/>
      <c r="CE30" s="1110"/>
      <c r="CF30" s="1110"/>
      <c r="CG30" s="1111"/>
      <c r="CH30" s="1084"/>
      <c r="CI30" s="1085"/>
      <c r="CJ30" s="1085"/>
      <c r="CK30" s="1085"/>
      <c r="CL30" s="1086"/>
      <c r="CM30" s="1084"/>
      <c r="CN30" s="1085"/>
      <c r="CO30" s="1085"/>
      <c r="CP30" s="1085"/>
      <c r="CQ30" s="1086"/>
      <c r="CR30" s="1084"/>
      <c r="CS30" s="1085"/>
      <c r="CT30" s="1085"/>
      <c r="CU30" s="1085"/>
      <c r="CV30" s="1086"/>
      <c r="CW30" s="1084"/>
      <c r="CX30" s="1085"/>
      <c r="CY30" s="1085"/>
      <c r="CZ30" s="1085"/>
      <c r="DA30" s="1086"/>
      <c r="DB30" s="1084"/>
      <c r="DC30" s="1085"/>
      <c r="DD30" s="1085"/>
      <c r="DE30" s="1085"/>
      <c r="DF30" s="1086"/>
      <c r="DG30" s="1084"/>
      <c r="DH30" s="1085"/>
      <c r="DI30" s="1085"/>
      <c r="DJ30" s="1085"/>
      <c r="DK30" s="1086"/>
      <c r="DL30" s="1084"/>
      <c r="DM30" s="1085"/>
      <c r="DN30" s="1085"/>
      <c r="DO30" s="1085"/>
      <c r="DP30" s="1086"/>
      <c r="DQ30" s="1084"/>
      <c r="DR30" s="1085"/>
      <c r="DS30" s="1085"/>
      <c r="DT30" s="1085"/>
      <c r="DU30" s="1086"/>
      <c r="DV30" s="1087"/>
      <c r="DW30" s="1088"/>
      <c r="DX30" s="1088"/>
      <c r="DY30" s="1088"/>
      <c r="DZ30" s="1089"/>
      <c r="EA30" s="248"/>
    </row>
    <row r="31" spans="1:131" s="249" customFormat="1" ht="26.25" customHeight="1" x14ac:dyDescent="0.15">
      <c r="A31" s="268">
        <v>4</v>
      </c>
      <c r="B31" s="1126" t="s">
        <v>406</v>
      </c>
      <c r="C31" s="1127"/>
      <c r="D31" s="1127"/>
      <c r="E31" s="1127"/>
      <c r="F31" s="1127"/>
      <c r="G31" s="1127"/>
      <c r="H31" s="1127"/>
      <c r="I31" s="1127"/>
      <c r="J31" s="1127"/>
      <c r="K31" s="1127"/>
      <c r="L31" s="1127"/>
      <c r="M31" s="1127"/>
      <c r="N31" s="1127"/>
      <c r="O31" s="1127"/>
      <c r="P31" s="1128"/>
      <c r="Q31" s="1138">
        <v>424</v>
      </c>
      <c r="R31" s="1139"/>
      <c r="S31" s="1139"/>
      <c r="T31" s="1139"/>
      <c r="U31" s="1139"/>
      <c r="V31" s="1139">
        <v>394</v>
      </c>
      <c r="W31" s="1139"/>
      <c r="X31" s="1139"/>
      <c r="Y31" s="1139"/>
      <c r="Z31" s="1139"/>
      <c r="AA31" s="1139">
        <v>30</v>
      </c>
      <c r="AB31" s="1139"/>
      <c r="AC31" s="1139"/>
      <c r="AD31" s="1139"/>
      <c r="AE31" s="1140"/>
      <c r="AF31" s="1132">
        <v>743</v>
      </c>
      <c r="AG31" s="1133"/>
      <c r="AH31" s="1133"/>
      <c r="AI31" s="1133"/>
      <c r="AJ31" s="1134"/>
      <c r="AK31" s="1075">
        <v>2</v>
      </c>
      <c r="AL31" s="1066"/>
      <c r="AM31" s="1066"/>
      <c r="AN31" s="1066"/>
      <c r="AO31" s="1066"/>
      <c r="AP31" s="1066">
        <v>1366</v>
      </c>
      <c r="AQ31" s="1066"/>
      <c r="AR31" s="1066"/>
      <c r="AS31" s="1066"/>
      <c r="AT31" s="1066"/>
      <c r="AU31" s="1066">
        <v>11</v>
      </c>
      <c r="AV31" s="1066"/>
      <c r="AW31" s="1066"/>
      <c r="AX31" s="1066"/>
      <c r="AY31" s="1066"/>
      <c r="AZ31" s="1137" t="s">
        <v>519</v>
      </c>
      <c r="BA31" s="1137"/>
      <c r="BB31" s="1137"/>
      <c r="BC31" s="1137"/>
      <c r="BD31" s="1137"/>
      <c r="BE31" s="1121" t="s">
        <v>407</v>
      </c>
      <c r="BF31" s="1121"/>
      <c r="BG31" s="1121"/>
      <c r="BH31" s="1121"/>
      <c r="BI31" s="1122"/>
      <c r="BJ31" s="254"/>
      <c r="BK31" s="254"/>
      <c r="BL31" s="254"/>
      <c r="BM31" s="254"/>
      <c r="BN31" s="254"/>
      <c r="BO31" s="267"/>
      <c r="BP31" s="267"/>
      <c r="BQ31" s="264">
        <v>25</v>
      </c>
      <c r="BR31" s="265"/>
      <c r="BS31" s="1109"/>
      <c r="BT31" s="1110"/>
      <c r="BU31" s="1110"/>
      <c r="BV31" s="1110"/>
      <c r="BW31" s="1110"/>
      <c r="BX31" s="1110"/>
      <c r="BY31" s="1110"/>
      <c r="BZ31" s="1110"/>
      <c r="CA31" s="1110"/>
      <c r="CB31" s="1110"/>
      <c r="CC31" s="1110"/>
      <c r="CD31" s="1110"/>
      <c r="CE31" s="1110"/>
      <c r="CF31" s="1110"/>
      <c r="CG31" s="1111"/>
      <c r="CH31" s="1084"/>
      <c r="CI31" s="1085"/>
      <c r="CJ31" s="1085"/>
      <c r="CK31" s="1085"/>
      <c r="CL31" s="1086"/>
      <c r="CM31" s="1084"/>
      <c r="CN31" s="1085"/>
      <c r="CO31" s="1085"/>
      <c r="CP31" s="1085"/>
      <c r="CQ31" s="1086"/>
      <c r="CR31" s="1084"/>
      <c r="CS31" s="1085"/>
      <c r="CT31" s="1085"/>
      <c r="CU31" s="1085"/>
      <c r="CV31" s="1086"/>
      <c r="CW31" s="1084"/>
      <c r="CX31" s="1085"/>
      <c r="CY31" s="1085"/>
      <c r="CZ31" s="1085"/>
      <c r="DA31" s="1086"/>
      <c r="DB31" s="1084"/>
      <c r="DC31" s="1085"/>
      <c r="DD31" s="1085"/>
      <c r="DE31" s="1085"/>
      <c r="DF31" s="1086"/>
      <c r="DG31" s="1084"/>
      <c r="DH31" s="1085"/>
      <c r="DI31" s="1085"/>
      <c r="DJ31" s="1085"/>
      <c r="DK31" s="1086"/>
      <c r="DL31" s="1084"/>
      <c r="DM31" s="1085"/>
      <c r="DN31" s="1085"/>
      <c r="DO31" s="1085"/>
      <c r="DP31" s="1086"/>
      <c r="DQ31" s="1084"/>
      <c r="DR31" s="1085"/>
      <c r="DS31" s="1085"/>
      <c r="DT31" s="1085"/>
      <c r="DU31" s="1086"/>
      <c r="DV31" s="1087"/>
      <c r="DW31" s="1088"/>
      <c r="DX31" s="1088"/>
      <c r="DY31" s="1088"/>
      <c r="DZ31" s="1089"/>
      <c r="EA31" s="248"/>
    </row>
    <row r="32" spans="1:131" s="249" customFormat="1" ht="26.25" customHeight="1" x14ac:dyDescent="0.15">
      <c r="A32" s="268">
        <v>5</v>
      </c>
      <c r="B32" s="1126" t="s">
        <v>408</v>
      </c>
      <c r="C32" s="1127"/>
      <c r="D32" s="1127"/>
      <c r="E32" s="1127"/>
      <c r="F32" s="1127"/>
      <c r="G32" s="1127"/>
      <c r="H32" s="1127"/>
      <c r="I32" s="1127"/>
      <c r="J32" s="1127"/>
      <c r="K32" s="1127"/>
      <c r="L32" s="1127"/>
      <c r="M32" s="1127"/>
      <c r="N32" s="1127"/>
      <c r="O32" s="1127"/>
      <c r="P32" s="1128"/>
      <c r="Q32" s="1138">
        <v>558</v>
      </c>
      <c r="R32" s="1139"/>
      <c r="S32" s="1139"/>
      <c r="T32" s="1139"/>
      <c r="U32" s="1139"/>
      <c r="V32" s="1139">
        <v>458</v>
      </c>
      <c r="W32" s="1139"/>
      <c r="X32" s="1139"/>
      <c r="Y32" s="1139"/>
      <c r="Z32" s="1139"/>
      <c r="AA32" s="1139">
        <v>100</v>
      </c>
      <c r="AB32" s="1139"/>
      <c r="AC32" s="1139"/>
      <c r="AD32" s="1139"/>
      <c r="AE32" s="1140"/>
      <c r="AF32" s="1132">
        <v>172</v>
      </c>
      <c r="AG32" s="1133"/>
      <c r="AH32" s="1133"/>
      <c r="AI32" s="1133"/>
      <c r="AJ32" s="1134"/>
      <c r="AK32" s="1075">
        <v>309</v>
      </c>
      <c r="AL32" s="1066"/>
      <c r="AM32" s="1066"/>
      <c r="AN32" s="1066"/>
      <c r="AO32" s="1066"/>
      <c r="AP32" s="1066">
        <v>4480</v>
      </c>
      <c r="AQ32" s="1066"/>
      <c r="AR32" s="1066"/>
      <c r="AS32" s="1066"/>
      <c r="AT32" s="1066"/>
      <c r="AU32" s="1066">
        <v>4131</v>
      </c>
      <c r="AV32" s="1066"/>
      <c r="AW32" s="1066"/>
      <c r="AX32" s="1066"/>
      <c r="AY32" s="1066"/>
      <c r="AZ32" s="1137" t="s">
        <v>519</v>
      </c>
      <c r="BA32" s="1137"/>
      <c r="BB32" s="1137"/>
      <c r="BC32" s="1137"/>
      <c r="BD32" s="1137"/>
      <c r="BE32" s="1121" t="s">
        <v>407</v>
      </c>
      <c r="BF32" s="1121"/>
      <c r="BG32" s="1121"/>
      <c r="BH32" s="1121"/>
      <c r="BI32" s="1122"/>
      <c r="BJ32" s="254"/>
      <c r="BK32" s="254"/>
      <c r="BL32" s="254"/>
      <c r="BM32" s="254"/>
      <c r="BN32" s="254"/>
      <c r="BO32" s="267"/>
      <c r="BP32" s="267"/>
      <c r="BQ32" s="264">
        <v>26</v>
      </c>
      <c r="BR32" s="265"/>
      <c r="BS32" s="1109"/>
      <c r="BT32" s="1110"/>
      <c r="BU32" s="1110"/>
      <c r="BV32" s="1110"/>
      <c r="BW32" s="1110"/>
      <c r="BX32" s="1110"/>
      <c r="BY32" s="1110"/>
      <c r="BZ32" s="1110"/>
      <c r="CA32" s="1110"/>
      <c r="CB32" s="1110"/>
      <c r="CC32" s="1110"/>
      <c r="CD32" s="1110"/>
      <c r="CE32" s="1110"/>
      <c r="CF32" s="1110"/>
      <c r="CG32" s="1111"/>
      <c r="CH32" s="1084"/>
      <c r="CI32" s="1085"/>
      <c r="CJ32" s="1085"/>
      <c r="CK32" s="1085"/>
      <c r="CL32" s="1086"/>
      <c r="CM32" s="1084"/>
      <c r="CN32" s="1085"/>
      <c r="CO32" s="1085"/>
      <c r="CP32" s="1085"/>
      <c r="CQ32" s="1086"/>
      <c r="CR32" s="1084"/>
      <c r="CS32" s="1085"/>
      <c r="CT32" s="1085"/>
      <c r="CU32" s="1085"/>
      <c r="CV32" s="1086"/>
      <c r="CW32" s="1084"/>
      <c r="CX32" s="1085"/>
      <c r="CY32" s="1085"/>
      <c r="CZ32" s="1085"/>
      <c r="DA32" s="1086"/>
      <c r="DB32" s="1084"/>
      <c r="DC32" s="1085"/>
      <c r="DD32" s="1085"/>
      <c r="DE32" s="1085"/>
      <c r="DF32" s="1086"/>
      <c r="DG32" s="1084"/>
      <c r="DH32" s="1085"/>
      <c r="DI32" s="1085"/>
      <c r="DJ32" s="1085"/>
      <c r="DK32" s="1086"/>
      <c r="DL32" s="1084"/>
      <c r="DM32" s="1085"/>
      <c r="DN32" s="1085"/>
      <c r="DO32" s="1085"/>
      <c r="DP32" s="1086"/>
      <c r="DQ32" s="1084"/>
      <c r="DR32" s="1085"/>
      <c r="DS32" s="1085"/>
      <c r="DT32" s="1085"/>
      <c r="DU32" s="1086"/>
      <c r="DV32" s="1087"/>
      <c r="DW32" s="1088"/>
      <c r="DX32" s="1088"/>
      <c r="DY32" s="1088"/>
      <c r="DZ32" s="1089"/>
      <c r="EA32" s="248"/>
    </row>
    <row r="33" spans="1:131" s="249" customFormat="1" ht="26.25" customHeight="1" x14ac:dyDescent="0.15">
      <c r="A33" s="268">
        <v>6</v>
      </c>
      <c r="B33" s="1126" t="s">
        <v>409</v>
      </c>
      <c r="C33" s="1127"/>
      <c r="D33" s="1127"/>
      <c r="E33" s="1127"/>
      <c r="F33" s="1127"/>
      <c r="G33" s="1127"/>
      <c r="H33" s="1127"/>
      <c r="I33" s="1127"/>
      <c r="J33" s="1127"/>
      <c r="K33" s="1127"/>
      <c r="L33" s="1127"/>
      <c r="M33" s="1127"/>
      <c r="N33" s="1127"/>
      <c r="O33" s="1127"/>
      <c r="P33" s="1128"/>
      <c r="Q33" s="1138">
        <v>241</v>
      </c>
      <c r="R33" s="1139"/>
      <c r="S33" s="1139"/>
      <c r="T33" s="1139"/>
      <c r="U33" s="1139"/>
      <c r="V33" s="1139">
        <v>231</v>
      </c>
      <c r="W33" s="1139"/>
      <c r="X33" s="1139"/>
      <c r="Y33" s="1139"/>
      <c r="Z33" s="1139"/>
      <c r="AA33" s="1139">
        <v>10</v>
      </c>
      <c r="AB33" s="1139"/>
      <c r="AC33" s="1139"/>
      <c r="AD33" s="1139"/>
      <c r="AE33" s="1140"/>
      <c r="AF33" s="1132">
        <v>230</v>
      </c>
      <c r="AG33" s="1133"/>
      <c r="AH33" s="1133"/>
      <c r="AI33" s="1133"/>
      <c r="AJ33" s="1134"/>
      <c r="AK33" s="1075">
        <v>120</v>
      </c>
      <c r="AL33" s="1066"/>
      <c r="AM33" s="1066"/>
      <c r="AN33" s="1066"/>
      <c r="AO33" s="1066"/>
      <c r="AP33" s="1066">
        <v>1070</v>
      </c>
      <c r="AQ33" s="1066"/>
      <c r="AR33" s="1066"/>
      <c r="AS33" s="1066"/>
      <c r="AT33" s="1066"/>
      <c r="AU33" s="1066">
        <v>1070</v>
      </c>
      <c r="AV33" s="1066"/>
      <c r="AW33" s="1066"/>
      <c r="AX33" s="1066"/>
      <c r="AY33" s="1066"/>
      <c r="AZ33" s="1137" t="s">
        <v>519</v>
      </c>
      <c r="BA33" s="1137"/>
      <c r="BB33" s="1137"/>
      <c r="BC33" s="1137"/>
      <c r="BD33" s="1137"/>
      <c r="BE33" s="1121" t="s">
        <v>410</v>
      </c>
      <c r="BF33" s="1121"/>
      <c r="BG33" s="1121"/>
      <c r="BH33" s="1121"/>
      <c r="BI33" s="1122"/>
      <c r="BJ33" s="254"/>
      <c r="BK33" s="254"/>
      <c r="BL33" s="254"/>
      <c r="BM33" s="254"/>
      <c r="BN33" s="254"/>
      <c r="BO33" s="267"/>
      <c r="BP33" s="267"/>
      <c r="BQ33" s="264">
        <v>27</v>
      </c>
      <c r="BR33" s="265"/>
      <c r="BS33" s="1109"/>
      <c r="BT33" s="1110"/>
      <c r="BU33" s="1110"/>
      <c r="BV33" s="1110"/>
      <c r="BW33" s="1110"/>
      <c r="BX33" s="1110"/>
      <c r="BY33" s="1110"/>
      <c r="BZ33" s="1110"/>
      <c r="CA33" s="1110"/>
      <c r="CB33" s="1110"/>
      <c r="CC33" s="1110"/>
      <c r="CD33" s="1110"/>
      <c r="CE33" s="1110"/>
      <c r="CF33" s="1110"/>
      <c r="CG33" s="1111"/>
      <c r="CH33" s="1084"/>
      <c r="CI33" s="1085"/>
      <c r="CJ33" s="1085"/>
      <c r="CK33" s="1085"/>
      <c r="CL33" s="1086"/>
      <c r="CM33" s="1084"/>
      <c r="CN33" s="1085"/>
      <c r="CO33" s="1085"/>
      <c r="CP33" s="1085"/>
      <c r="CQ33" s="1086"/>
      <c r="CR33" s="1084"/>
      <c r="CS33" s="1085"/>
      <c r="CT33" s="1085"/>
      <c r="CU33" s="1085"/>
      <c r="CV33" s="1086"/>
      <c r="CW33" s="1084"/>
      <c r="CX33" s="1085"/>
      <c r="CY33" s="1085"/>
      <c r="CZ33" s="1085"/>
      <c r="DA33" s="1086"/>
      <c r="DB33" s="1084"/>
      <c r="DC33" s="1085"/>
      <c r="DD33" s="1085"/>
      <c r="DE33" s="1085"/>
      <c r="DF33" s="1086"/>
      <c r="DG33" s="1084"/>
      <c r="DH33" s="1085"/>
      <c r="DI33" s="1085"/>
      <c r="DJ33" s="1085"/>
      <c r="DK33" s="1086"/>
      <c r="DL33" s="1084"/>
      <c r="DM33" s="1085"/>
      <c r="DN33" s="1085"/>
      <c r="DO33" s="1085"/>
      <c r="DP33" s="1086"/>
      <c r="DQ33" s="1084"/>
      <c r="DR33" s="1085"/>
      <c r="DS33" s="1085"/>
      <c r="DT33" s="1085"/>
      <c r="DU33" s="1086"/>
      <c r="DV33" s="1087"/>
      <c r="DW33" s="1088"/>
      <c r="DX33" s="1088"/>
      <c r="DY33" s="1088"/>
      <c r="DZ33" s="1089"/>
      <c r="EA33" s="248"/>
    </row>
    <row r="34" spans="1:131" s="249" customFormat="1" ht="26.25" customHeight="1" x14ac:dyDescent="0.15">
      <c r="A34" s="268">
        <v>7</v>
      </c>
      <c r="B34" s="1126" t="s">
        <v>411</v>
      </c>
      <c r="C34" s="1127"/>
      <c r="D34" s="1127"/>
      <c r="E34" s="1127"/>
      <c r="F34" s="1127"/>
      <c r="G34" s="1127"/>
      <c r="H34" s="1127"/>
      <c r="I34" s="1127"/>
      <c r="J34" s="1127"/>
      <c r="K34" s="1127"/>
      <c r="L34" s="1127"/>
      <c r="M34" s="1127"/>
      <c r="N34" s="1127"/>
      <c r="O34" s="1127"/>
      <c r="P34" s="1128"/>
      <c r="Q34" s="1138">
        <v>71</v>
      </c>
      <c r="R34" s="1139"/>
      <c r="S34" s="1139"/>
      <c r="T34" s="1139"/>
      <c r="U34" s="1139"/>
      <c r="V34" s="1139">
        <v>61</v>
      </c>
      <c r="W34" s="1139"/>
      <c r="X34" s="1139"/>
      <c r="Y34" s="1139"/>
      <c r="Z34" s="1139"/>
      <c r="AA34" s="1139">
        <v>10</v>
      </c>
      <c r="AB34" s="1139"/>
      <c r="AC34" s="1139"/>
      <c r="AD34" s="1139"/>
      <c r="AE34" s="1140"/>
      <c r="AF34" s="1132">
        <v>18</v>
      </c>
      <c r="AG34" s="1133"/>
      <c r="AH34" s="1133"/>
      <c r="AI34" s="1133"/>
      <c r="AJ34" s="1134"/>
      <c r="AK34" s="1075">
        <v>44</v>
      </c>
      <c r="AL34" s="1066"/>
      <c r="AM34" s="1066"/>
      <c r="AN34" s="1066"/>
      <c r="AO34" s="1066"/>
      <c r="AP34" s="1066">
        <v>277</v>
      </c>
      <c r="AQ34" s="1066"/>
      <c r="AR34" s="1066"/>
      <c r="AS34" s="1066"/>
      <c r="AT34" s="1066"/>
      <c r="AU34" s="1066">
        <v>263</v>
      </c>
      <c r="AV34" s="1066"/>
      <c r="AW34" s="1066"/>
      <c r="AX34" s="1066"/>
      <c r="AY34" s="1066"/>
      <c r="AZ34" s="1137" t="s">
        <v>519</v>
      </c>
      <c r="BA34" s="1137"/>
      <c r="BB34" s="1137"/>
      <c r="BC34" s="1137"/>
      <c r="BD34" s="1137"/>
      <c r="BE34" s="1121" t="s">
        <v>407</v>
      </c>
      <c r="BF34" s="1121"/>
      <c r="BG34" s="1121"/>
      <c r="BH34" s="1121"/>
      <c r="BI34" s="1122"/>
      <c r="BJ34" s="254"/>
      <c r="BK34" s="254"/>
      <c r="BL34" s="254"/>
      <c r="BM34" s="254"/>
      <c r="BN34" s="254"/>
      <c r="BO34" s="267"/>
      <c r="BP34" s="267"/>
      <c r="BQ34" s="264">
        <v>28</v>
      </c>
      <c r="BR34" s="265"/>
      <c r="BS34" s="1109"/>
      <c r="BT34" s="1110"/>
      <c r="BU34" s="1110"/>
      <c r="BV34" s="1110"/>
      <c r="BW34" s="1110"/>
      <c r="BX34" s="1110"/>
      <c r="BY34" s="1110"/>
      <c r="BZ34" s="1110"/>
      <c r="CA34" s="1110"/>
      <c r="CB34" s="1110"/>
      <c r="CC34" s="1110"/>
      <c r="CD34" s="1110"/>
      <c r="CE34" s="1110"/>
      <c r="CF34" s="1110"/>
      <c r="CG34" s="1111"/>
      <c r="CH34" s="1084"/>
      <c r="CI34" s="1085"/>
      <c r="CJ34" s="1085"/>
      <c r="CK34" s="1085"/>
      <c r="CL34" s="1086"/>
      <c r="CM34" s="1084"/>
      <c r="CN34" s="1085"/>
      <c r="CO34" s="1085"/>
      <c r="CP34" s="1085"/>
      <c r="CQ34" s="1086"/>
      <c r="CR34" s="1084"/>
      <c r="CS34" s="1085"/>
      <c r="CT34" s="1085"/>
      <c r="CU34" s="1085"/>
      <c r="CV34" s="1086"/>
      <c r="CW34" s="1084"/>
      <c r="CX34" s="1085"/>
      <c r="CY34" s="1085"/>
      <c r="CZ34" s="1085"/>
      <c r="DA34" s="1086"/>
      <c r="DB34" s="1084"/>
      <c r="DC34" s="1085"/>
      <c r="DD34" s="1085"/>
      <c r="DE34" s="1085"/>
      <c r="DF34" s="1086"/>
      <c r="DG34" s="1084"/>
      <c r="DH34" s="1085"/>
      <c r="DI34" s="1085"/>
      <c r="DJ34" s="1085"/>
      <c r="DK34" s="1086"/>
      <c r="DL34" s="1084"/>
      <c r="DM34" s="1085"/>
      <c r="DN34" s="1085"/>
      <c r="DO34" s="1085"/>
      <c r="DP34" s="1086"/>
      <c r="DQ34" s="1084"/>
      <c r="DR34" s="1085"/>
      <c r="DS34" s="1085"/>
      <c r="DT34" s="1085"/>
      <c r="DU34" s="1086"/>
      <c r="DV34" s="1087"/>
      <c r="DW34" s="1088"/>
      <c r="DX34" s="1088"/>
      <c r="DY34" s="1088"/>
      <c r="DZ34" s="1089"/>
      <c r="EA34" s="248"/>
    </row>
    <row r="35" spans="1:131" s="249" customFormat="1" ht="26.25" customHeight="1" x14ac:dyDescent="0.15">
      <c r="A35" s="268">
        <v>8</v>
      </c>
      <c r="B35" s="1126" t="s">
        <v>412</v>
      </c>
      <c r="C35" s="1127"/>
      <c r="D35" s="1127"/>
      <c r="E35" s="1127"/>
      <c r="F35" s="1127"/>
      <c r="G35" s="1127"/>
      <c r="H35" s="1127"/>
      <c r="I35" s="1127"/>
      <c r="J35" s="1127"/>
      <c r="K35" s="1127"/>
      <c r="L35" s="1127"/>
      <c r="M35" s="1127"/>
      <c r="N35" s="1127"/>
      <c r="O35" s="1127"/>
      <c r="P35" s="1128"/>
      <c r="Q35" s="1138">
        <v>24</v>
      </c>
      <c r="R35" s="1139"/>
      <c r="S35" s="1139"/>
      <c r="T35" s="1139"/>
      <c r="U35" s="1139"/>
      <c r="V35" s="1139">
        <v>24</v>
      </c>
      <c r="W35" s="1139"/>
      <c r="X35" s="1139"/>
      <c r="Y35" s="1139"/>
      <c r="Z35" s="1139"/>
      <c r="AA35" s="1139" t="s">
        <v>519</v>
      </c>
      <c r="AB35" s="1139"/>
      <c r="AC35" s="1139"/>
      <c r="AD35" s="1139"/>
      <c r="AE35" s="1140"/>
      <c r="AF35" s="1132" t="s">
        <v>227</v>
      </c>
      <c r="AG35" s="1133"/>
      <c r="AH35" s="1133"/>
      <c r="AI35" s="1133"/>
      <c r="AJ35" s="1134"/>
      <c r="AK35" s="1075">
        <v>11</v>
      </c>
      <c r="AL35" s="1066"/>
      <c r="AM35" s="1066"/>
      <c r="AN35" s="1066"/>
      <c r="AO35" s="1066"/>
      <c r="AP35" s="1066">
        <v>28</v>
      </c>
      <c r="AQ35" s="1066"/>
      <c r="AR35" s="1066"/>
      <c r="AS35" s="1066"/>
      <c r="AT35" s="1066"/>
      <c r="AU35" s="1066">
        <v>7</v>
      </c>
      <c r="AV35" s="1066"/>
      <c r="AW35" s="1066"/>
      <c r="AX35" s="1066"/>
      <c r="AY35" s="1066"/>
      <c r="AZ35" s="1137" t="s">
        <v>519</v>
      </c>
      <c r="BA35" s="1137"/>
      <c r="BB35" s="1137"/>
      <c r="BC35" s="1137"/>
      <c r="BD35" s="1137"/>
      <c r="BE35" s="1121" t="s">
        <v>413</v>
      </c>
      <c r="BF35" s="1121"/>
      <c r="BG35" s="1121"/>
      <c r="BH35" s="1121"/>
      <c r="BI35" s="1122"/>
      <c r="BJ35" s="254"/>
      <c r="BK35" s="254"/>
      <c r="BL35" s="254"/>
      <c r="BM35" s="254"/>
      <c r="BN35" s="254"/>
      <c r="BO35" s="267"/>
      <c r="BP35" s="267"/>
      <c r="BQ35" s="264">
        <v>29</v>
      </c>
      <c r="BR35" s="265"/>
      <c r="BS35" s="1109"/>
      <c r="BT35" s="1110"/>
      <c r="BU35" s="1110"/>
      <c r="BV35" s="1110"/>
      <c r="BW35" s="1110"/>
      <c r="BX35" s="1110"/>
      <c r="BY35" s="1110"/>
      <c r="BZ35" s="1110"/>
      <c r="CA35" s="1110"/>
      <c r="CB35" s="1110"/>
      <c r="CC35" s="1110"/>
      <c r="CD35" s="1110"/>
      <c r="CE35" s="1110"/>
      <c r="CF35" s="1110"/>
      <c r="CG35" s="1111"/>
      <c r="CH35" s="1084"/>
      <c r="CI35" s="1085"/>
      <c r="CJ35" s="1085"/>
      <c r="CK35" s="1085"/>
      <c r="CL35" s="1086"/>
      <c r="CM35" s="1084"/>
      <c r="CN35" s="1085"/>
      <c r="CO35" s="1085"/>
      <c r="CP35" s="1085"/>
      <c r="CQ35" s="1086"/>
      <c r="CR35" s="1084"/>
      <c r="CS35" s="1085"/>
      <c r="CT35" s="1085"/>
      <c r="CU35" s="1085"/>
      <c r="CV35" s="1086"/>
      <c r="CW35" s="1084"/>
      <c r="CX35" s="1085"/>
      <c r="CY35" s="1085"/>
      <c r="CZ35" s="1085"/>
      <c r="DA35" s="1086"/>
      <c r="DB35" s="1084"/>
      <c r="DC35" s="1085"/>
      <c r="DD35" s="1085"/>
      <c r="DE35" s="1085"/>
      <c r="DF35" s="1086"/>
      <c r="DG35" s="1084"/>
      <c r="DH35" s="1085"/>
      <c r="DI35" s="1085"/>
      <c r="DJ35" s="1085"/>
      <c r="DK35" s="1086"/>
      <c r="DL35" s="1084"/>
      <c r="DM35" s="1085"/>
      <c r="DN35" s="1085"/>
      <c r="DO35" s="1085"/>
      <c r="DP35" s="1086"/>
      <c r="DQ35" s="1084"/>
      <c r="DR35" s="1085"/>
      <c r="DS35" s="1085"/>
      <c r="DT35" s="1085"/>
      <c r="DU35" s="1086"/>
      <c r="DV35" s="1087"/>
      <c r="DW35" s="1088"/>
      <c r="DX35" s="1088"/>
      <c r="DY35" s="1088"/>
      <c r="DZ35" s="1089"/>
      <c r="EA35" s="248"/>
    </row>
    <row r="36" spans="1:131" s="249" customFormat="1" ht="26.25" customHeight="1" x14ac:dyDescent="0.15">
      <c r="A36" s="268">
        <v>9</v>
      </c>
      <c r="B36" s="1126"/>
      <c r="C36" s="1127"/>
      <c r="D36" s="1127"/>
      <c r="E36" s="1127"/>
      <c r="F36" s="1127"/>
      <c r="G36" s="1127"/>
      <c r="H36" s="1127"/>
      <c r="I36" s="1127"/>
      <c r="J36" s="1127"/>
      <c r="K36" s="1127"/>
      <c r="L36" s="1127"/>
      <c r="M36" s="1127"/>
      <c r="N36" s="1127"/>
      <c r="O36" s="1127"/>
      <c r="P36" s="1128"/>
      <c r="Q36" s="1138"/>
      <c r="R36" s="1139"/>
      <c r="S36" s="1139"/>
      <c r="T36" s="1139"/>
      <c r="U36" s="1139"/>
      <c r="V36" s="1139"/>
      <c r="W36" s="1139"/>
      <c r="X36" s="1139"/>
      <c r="Y36" s="1139"/>
      <c r="Z36" s="1139"/>
      <c r="AA36" s="1139"/>
      <c r="AB36" s="1139"/>
      <c r="AC36" s="1139"/>
      <c r="AD36" s="1139"/>
      <c r="AE36" s="1140"/>
      <c r="AF36" s="1132"/>
      <c r="AG36" s="1133"/>
      <c r="AH36" s="1133"/>
      <c r="AI36" s="1133"/>
      <c r="AJ36" s="1134"/>
      <c r="AK36" s="1075"/>
      <c r="AL36" s="1066"/>
      <c r="AM36" s="1066"/>
      <c r="AN36" s="1066"/>
      <c r="AO36" s="1066"/>
      <c r="AP36" s="1066"/>
      <c r="AQ36" s="1066"/>
      <c r="AR36" s="1066"/>
      <c r="AS36" s="1066"/>
      <c r="AT36" s="1066"/>
      <c r="AU36" s="1066"/>
      <c r="AV36" s="1066"/>
      <c r="AW36" s="1066"/>
      <c r="AX36" s="1066"/>
      <c r="AY36" s="1066"/>
      <c r="AZ36" s="1137"/>
      <c r="BA36" s="1137"/>
      <c r="BB36" s="1137"/>
      <c r="BC36" s="1137"/>
      <c r="BD36" s="1137"/>
      <c r="BE36" s="1121"/>
      <c r="BF36" s="1121"/>
      <c r="BG36" s="1121"/>
      <c r="BH36" s="1121"/>
      <c r="BI36" s="1122"/>
      <c r="BJ36" s="254"/>
      <c r="BK36" s="254"/>
      <c r="BL36" s="254"/>
      <c r="BM36" s="254"/>
      <c r="BN36" s="254"/>
      <c r="BO36" s="267"/>
      <c r="BP36" s="267"/>
      <c r="BQ36" s="264">
        <v>30</v>
      </c>
      <c r="BR36" s="265"/>
      <c r="BS36" s="1109"/>
      <c r="BT36" s="1110"/>
      <c r="BU36" s="1110"/>
      <c r="BV36" s="1110"/>
      <c r="BW36" s="1110"/>
      <c r="BX36" s="1110"/>
      <c r="BY36" s="1110"/>
      <c r="BZ36" s="1110"/>
      <c r="CA36" s="1110"/>
      <c r="CB36" s="1110"/>
      <c r="CC36" s="1110"/>
      <c r="CD36" s="1110"/>
      <c r="CE36" s="1110"/>
      <c r="CF36" s="1110"/>
      <c r="CG36" s="1111"/>
      <c r="CH36" s="1084"/>
      <c r="CI36" s="1085"/>
      <c r="CJ36" s="1085"/>
      <c r="CK36" s="1085"/>
      <c r="CL36" s="1086"/>
      <c r="CM36" s="1084"/>
      <c r="CN36" s="1085"/>
      <c r="CO36" s="1085"/>
      <c r="CP36" s="1085"/>
      <c r="CQ36" s="1086"/>
      <c r="CR36" s="1084"/>
      <c r="CS36" s="1085"/>
      <c r="CT36" s="1085"/>
      <c r="CU36" s="1085"/>
      <c r="CV36" s="1086"/>
      <c r="CW36" s="1084"/>
      <c r="CX36" s="1085"/>
      <c r="CY36" s="1085"/>
      <c r="CZ36" s="1085"/>
      <c r="DA36" s="1086"/>
      <c r="DB36" s="1084"/>
      <c r="DC36" s="1085"/>
      <c r="DD36" s="1085"/>
      <c r="DE36" s="1085"/>
      <c r="DF36" s="1086"/>
      <c r="DG36" s="1084"/>
      <c r="DH36" s="1085"/>
      <c r="DI36" s="1085"/>
      <c r="DJ36" s="1085"/>
      <c r="DK36" s="1086"/>
      <c r="DL36" s="1084"/>
      <c r="DM36" s="1085"/>
      <c r="DN36" s="1085"/>
      <c r="DO36" s="1085"/>
      <c r="DP36" s="1086"/>
      <c r="DQ36" s="1084"/>
      <c r="DR36" s="1085"/>
      <c r="DS36" s="1085"/>
      <c r="DT36" s="1085"/>
      <c r="DU36" s="1086"/>
      <c r="DV36" s="1087"/>
      <c r="DW36" s="1088"/>
      <c r="DX36" s="1088"/>
      <c r="DY36" s="1088"/>
      <c r="DZ36" s="1089"/>
      <c r="EA36" s="248"/>
    </row>
    <row r="37" spans="1:131" s="249" customFormat="1" ht="26.25" customHeight="1" x14ac:dyDescent="0.15">
      <c r="A37" s="268">
        <v>10</v>
      </c>
      <c r="B37" s="1126"/>
      <c r="C37" s="1127"/>
      <c r="D37" s="1127"/>
      <c r="E37" s="1127"/>
      <c r="F37" s="1127"/>
      <c r="G37" s="1127"/>
      <c r="H37" s="1127"/>
      <c r="I37" s="1127"/>
      <c r="J37" s="1127"/>
      <c r="K37" s="1127"/>
      <c r="L37" s="1127"/>
      <c r="M37" s="1127"/>
      <c r="N37" s="1127"/>
      <c r="O37" s="1127"/>
      <c r="P37" s="1128"/>
      <c r="Q37" s="1138"/>
      <c r="R37" s="1139"/>
      <c r="S37" s="1139"/>
      <c r="T37" s="1139"/>
      <c r="U37" s="1139"/>
      <c r="V37" s="1139"/>
      <c r="W37" s="1139"/>
      <c r="X37" s="1139"/>
      <c r="Y37" s="1139"/>
      <c r="Z37" s="1139"/>
      <c r="AA37" s="1139"/>
      <c r="AB37" s="1139"/>
      <c r="AC37" s="1139"/>
      <c r="AD37" s="1139"/>
      <c r="AE37" s="1140"/>
      <c r="AF37" s="1132"/>
      <c r="AG37" s="1133"/>
      <c r="AH37" s="1133"/>
      <c r="AI37" s="1133"/>
      <c r="AJ37" s="1134"/>
      <c r="AK37" s="1075"/>
      <c r="AL37" s="1066"/>
      <c r="AM37" s="1066"/>
      <c r="AN37" s="1066"/>
      <c r="AO37" s="1066"/>
      <c r="AP37" s="1066"/>
      <c r="AQ37" s="1066"/>
      <c r="AR37" s="1066"/>
      <c r="AS37" s="1066"/>
      <c r="AT37" s="1066"/>
      <c r="AU37" s="1066"/>
      <c r="AV37" s="1066"/>
      <c r="AW37" s="1066"/>
      <c r="AX37" s="1066"/>
      <c r="AY37" s="1066"/>
      <c r="AZ37" s="1137"/>
      <c r="BA37" s="1137"/>
      <c r="BB37" s="1137"/>
      <c r="BC37" s="1137"/>
      <c r="BD37" s="1137"/>
      <c r="BE37" s="1121"/>
      <c r="BF37" s="1121"/>
      <c r="BG37" s="1121"/>
      <c r="BH37" s="1121"/>
      <c r="BI37" s="1122"/>
      <c r="BJ37" s="254"/>
      <c r="BK37" s="254"/>
      <c r="BL37" s="254"/>
      <c r="BM37" s="254"/>
      <c r="BN37" s="254"/>
      <c r="BO37" s="267"/>
      <c r="BP37" s="267"/>
      <c r="BQ37" s="264">
        <v>31</v>
      </c>
      <c r="BR37" s="265"/>
      <c r="BS37" s="1109"/>
      <c r="BT37" s="1110"/>
      <c r="BU37" s="1110"/>
      <c r="BV37" s="1110"/>
      <c r="BW37" s="1110"/>
      <c r="BX37" s="1110"/>
      <c r="BY37" s="1110"/>
      <c r="BZ37" s="1110"/>
      <c r="CA37" s="1110"/>
      <c r="CB37" s="1110"/>
      <c r="CC37" s="1110"/>
      <c r="CD37" s="1110"/>
      <c r="CE37" s="1110"/>
      <c r="CF37" s="1110"/>
      <c r="CG37" s="1111"/>
      <c r="CH37" s="1084"/>
      <c r="CI37" s="1085"/>
      <c r="CJ37" s="1085"/>
      <c r="CK37" s="1085"/>
      <c r="CL37" s="1086"/>
      <c r="CM37" s="1084"/>
      <c r="CN37" s="1085"/>
      <c r="CO37" s="1085"/>
      <c r="CP37" s="1085"/>
      <c r="CQ37" s="1086"/>
      <c r="CR37" s="1084"/>
      <c r="CS37" s="1085"/>
      <c r="CT37" s="1085"/>
      <c r="CU37" s="1085"/>
      <c r="CV37" s="1086"/>
      <c r="CW37" s="1084"/>
      <c r="CX37" s="1085"/>
      <c r="CY37" s="1085"/>
      <c r="CZ37" s="1085"/>
      <c r="DA37" s="1086"/>
      <c r="DB37" s="1084"/>
      <c r="DC37" s="1085"/>
      <c r="DD37" s="1085"/>
      <c r="DE37" s="1085"/>
      <c r="DF37" s="1086"/>
      <c r="DG37" s="1084"/>
      <c r="DH37" s="1085"/>
      <c r="DI37" s="1085"/>
      <c r="DJ37" s="1085"/>
      <c r="DK37" s="1086"/>
      <c r="DL37" s="1084"/>
      <c r="DM37" s="1085"/>
      <c r="DN37" s="1085"/>
      <c r="DO37" s="1085"/>
      <c r="DP37" s="1086"/>
      <c r="DQ37" s="1084"/>
      <c r="DR37" s="1085"/>
      <c r="DS37" s="1085"/>
      <c r="DT37" s="1085"/>
      <c r="DU37" s="1086"/>
      <c r="DV37" s="1087"/>
      <c r="DW37" s="1088"/>
      <c r="DX37" s="1088"/>
      <c r="DY37" s="1088"/>
      <c r="DZ37" s="1089"/>
      <c r="EA37" s="248"/>
    </row>
    <row r="38" spans="1:131" s="249" customFormat="1" ht="26.25" customHeight="1" x14ac:dyDescent="0.15">
      <c r="A38" s="268">
        <v>11</v>
      </c>
      <c r="B38" s="1126"/>
      <c r="C38" s="1127"/>
      <c r="D38" s="1127"/>
      <c r="E38" s="1127"/>
      <c r="F38" s="1127"/>
      <c r="G38" s="1127"/>
      <c r="H38" s="1127"/>
      <c r="I38" s="1127"/>
      <c r="J38" s="1127"/>
      <c r="K38" s="1127"/>
      <c r="L38" s="1127"/>
      <c r="M38" s="1127"/>
      <c r="N38" s="1127"/>
      <c r="O38" s="1127"/>
      <c r="P38" s="1128"/>
      <c r="Q38" s="1138"/>
      <c r="R38" s="1139"/>
      <c r="S38" s="1139"/>
      <c r="T38" s="1139"/>
      <c r="U38" s="1139"/>
      <c r="V38" s="1139"/>
      <c r="W38" s="1139"/>
      <c r="X38" s="1139"/>
      <c r="Y38" s="1139"/>
      <c r="Z38" s="1139"/>
      <c r="AA38" s="1139"/>
      <c r="AB38" s="1139"/>
      <c r="AC38" s="1139"/>
      <c r="AD38" s="1139"/>
      <c r="AE38" s="1140"/>
      <c r="AF38" s="1132"/>
      <c r="AG38" s="1133"/>
      <c r="AH38" s="1133"/>
      <c r="AI38" s="1133"/>
      <c r="AJ38" s="1134"/>
      <c r="AK38" s="1075"/>
      <c r="AL38" s="1066"/>
      <c r="AM38" s="1066"/>
      <c r="AN38" s="1066"/>
      <c r="AO38" s="1066"/>
      <c r="AP38" s="1066"/>
      <c r="AQ38" s="1066"/>
      <c r="AR38" s="1066"/>
      <c r="AS38" s="1066"/>
      <c r="AT38" s="1066"/>
      <c r="AU38" s="1066"/>
      <c r="AV38" s="1066"/>
      <c r="AW38" s="1066"/>
      <c r="AX38" s="1066"/>
      <c r="AY38" s="1066"/>
      <c r="AZ38" s="1137"/>
      <c r="BA38" s="1137"/>
      <c r="BB38" s="1137"/>
      <c r="BC38" s="1137"/>
      <c r="BD38" s="1137"/>
      <c r="BE38" s="1121"/>
      <c r="BF38" s="1121"/>
      <c r="BG38" s="1121"/>
      <c r="BH38" s="1121"/>
      <c r="BI38" s="1122"/>
      <c r="BJ38" s="254"/>
      <c r="BK38" s="254"/>
      <c r="BL38" s="254"/>
      <c r="BM38" s="254"/>
      <c r="BN38" s="254"/>
      <c r="BO38" s="267"/>
      <c r="BP38" s="267"/>
      <c r="BQ38" s="264">
        <v>32</v>
      </c>
      <c r="BR38" s="265"/>
      <c r="BS38" s="1109"/>
      <c r="BT38" s="1110"/>
      <c r="BU38" s="1110"/>
      <c r="BV38" s="1110"/>
      <c r="BW38" s="1110"/>
      <c r="BX38" s="1110"/>
      <c r="BY38" s="1110"/>
      <c r="BZ38" s="1110"/>
      <c r="CA38" s="1110"/>
      <c r="CB38" s="1110"/>
      <c r="CC38" s="1110"/>
      <c r="CD38" s="1110"/>
      <c r="CE38" s="1110"/>
      <c r="CF38" s="1110"/>
      <c r="CG38" s="1111"/>
      <c r="CH38" s="1084"/>
      <c r="CI38" s="1085"/>
      <c r="CJ38" s="1085"/>
      <c r="CK38" s="1085"/>
      <c r="CL38" s="1086"/>
      <c r="CM38" s="1084"/>
      <c r="CN38" s="1085"/>
      <c r="CO38" s="1085"/>
      <c r="CP38" s="1085"/>
      <c r="CQ38" s="1086"/>
      <c r="CR38" s="1084"/>
      <c r="CS38" s="1085"/>
      <c r="CT38" s="1085"/>
      <c r="CU38" s="1085"/>
      <c r="CV38" s="1086"/>
      <c r="CW38" s="1084"/>
      <c r="CX38" s="1085"/>
      <c r="CY38" s="1085"/>
      <c r="CZ38" s="1085"/>
      <c r="DA38" s="1086"/>
      <c r="DB38" s="1084"/>
      <c r="DC38" s="1085"/>
      <c r="DD38" s="1085"/>
      <c r="DE38" s="1085"/>
      <c r="DF38" s="1086"/>
      <c r="DG38" s="1084"/>
      <c r="DH38" s="1085"/>
      <c r="DI38" s="1085"/>
      <c r="DJ38" s="1085"/>
      <c r="DK38" s="1086"/>
      <c r="DL38" s="1084"/>
      <c r="DM38" s="1085"/>
      <c r="DN38" s="1085"/>
      <c r="DO38" s="1085"/>
      <c r="DP38" s="1086"/>
      <c r="DQ38" s="1084"/>
      <c r="DR38" s="1085"/>
      <c r="DS38" s="1085"/>
      <c r="DT38" s="1085"/>
      <c r="DU38" s="1086"/>
      <c r="DV38" s="1087"/>
      <c r="DW38" s="1088"/>
      <c r="DX38" s="1088"/>
      <c r="DY38" s="1088"/>
      <c r="DZ38" s="1089"/>
      <c r="EA38" s="248"/>
    </row>
    <row r="39" spans="1:131" s="249" customFormat="1" ht="26.25" customHeight="1" x14ac:dyDescent="0.15">
      <c r="A39" s="268">
        <v>12</v>
      </c>
      <c r="B39" s="1126"/>
      <c r="C39" s="1127"/>
      <c r="D39" s="1127"/>
      <c r="E39" s="1127"/>
      <c r="F39" s="1127"/>
      <c r="G39" s="1127"/>
      <c r="H39" s="1127"/>
      <c r="I39" s="1127"/>
      <c r="J39" s="1127"/>
      <c r="K39" s="1127"/>
      <c r="L39" s="1127"/>
      <c r="M39" s="1127"/>
      <c r="N39" s="1127"/>
      <c r="O39" s="1127"/>
      <c r="P39" s="1128"/>
      <c r="Q39" s="1138"/>
      <c r="R39" s="1139"/>
      <c r="S39" s="1139"/>
      <c r="T39" s="1139"/>
      <c r="U39" s="1139"/>
      <c r="V39" s="1139"/>
      <c r="W39" s="1139"/>
      <c r="X39" s="1139"/>
      <c r="Y39" s="1139"/>
      <c r="Z39" s="1139"/>
      <c r="AA39" s="1139"/>
      <c r="AB39" s="1139"/>
      <c r="AC39" s="1139"/>
      <c r="AD39" s="1139"/>
      <c r="AE39" s="1140"/>
      <c r="AF39" s="1132"/>
      <c r="AG39" s="1133"/>
      <c r="AH39" s="1133"/>
      <c r="AI39" s="1133"/>
      <c r="AJ39" s="1134"/>
      <c r="AK39" s="1075"/>
      <c r="AL39" s="1066"/>
      <c r="AM39" s="1066"/>
      <c r="AN39" s="1066"/>
      <c r="AO39" s="1066"/>
      <c r="AP39" s="1066"/>
      <c r="AQ39" s="1066"/>
      <c r="AR39" s="1066"/>
      <c r="AS39" s="1066"/>
      <c r="AT39" s="1066"/>
      <c r="AU39" s="1066"/>
      <c r="AV39" s="1066"/>
      <c r="AW39" s="1066"/>
      <c r="AX39" s="1066"/>
      <c r="AY39" s="1066"/>
      <c r="AZ39" s="1137"/>
      <c r="BA39" s="1137"/>
      <c r="BB39" s="1137"/>
      <c r="BC39" s="1137"/>
      <c r="BD39" s="1137"/>
      <c r="BE39" s="1121"/>
      <c r="BF39" s="1121"/>
      <c r="BG39" s="1121"/>
      <c r="BH39" s="1121"/>
      <c r="BI39" s="1122"/>
      <c r="BJ39" s="254"/>
      <c r="BK39" s="254"/>
      <c r="BL39" s="254"/>
      <c r="BM39" s="254"/>
      <c r="BN39" s="254"/>
      <c r="BO39" s="267"/>
      <c r="BP39" s="267"/>
      <c r="BQ39" s="264">
        <v>33</v>
      </c>
      <c r="BR39" s="265"/>
      <c r="BS39" s="1109"/>
      <c r="BT39" s="1110"/>
      <c r="BU39" s="1110"/>
      <c r="BV39" s="1110"/>
      <c r="BW39" s="1110"/>
      <c r="BX39" s="1110"/>
      <c r="BY39" s="1110"/>
      <c r="BZ39" s="1110"/>
      <c r="CA39" s="1110"/>
      <c r="CB39" s="1110"/>
      <c r="CC39" s="1110"/>
      <c r="CD39" s="1110"/>
      <c r="CE39" s="1110"/>
      <c r="CF39" s="1110"/>
      <c r="CG39" s="1111"/>
      <c r="CH39" s="1084"/>
      <c r="CI39" s="1085"/>
      <c r="CJ39" s="1085"/>
      <c r="CK39" s="1085"/>
      <c r="CL39" s="1086"/>
      <c r="CM39" s="1084"/>
      <c r="CN39" s="1085"/>
      <c r="CO39" s="1085"/>
      <c r="CP39" s="1085"/>
      <c r="CQ39" s="1086"/>
      <c r="CR39" s="1084"/>
      <c r="CS39" s="1085"/>
      <c r="CT39" s="1085"/>
      <c r="CU39" s="1085"/>
      <c r="CV39" s="1086"/>
      <c r="CW39" s="1084"/>
      <c r="CX39" s="1085"/>
      <c r="CY39" s="1085"/>
      <c r="CZ39" s="1085"/>
      <c r="DA39" s="1086"/>
      <c r="DB39" s="1084"/>
      <c r="DC39" s="1085"/>
      <c r="DD39" s="1085"/>
      <c r="DE39" s="1085"/>
      <c r="DF39" s="1086"/>
      <c r="DG39" s="1084"/>
      <c r="DH39" s="1085"/>
      <c r="DI39" s="1085"/>
      <c r="DJ39" s="1085"/>
      <c r="DK39" s="1086"/>
      <c r="DL39" s="1084"/>
      <c r="DM39" s="1085"/>
      <c r="DN39" s="1085"/>
      <c r="DO39" s="1085"/>
      <c r="DP39" s="1086"/>
      <c r="DQ39" s="1084"/>
      <c r="DR39" s="1085"/>
      <c r="DS39" s="1085"/>
      <c r="DT39" s="1085"/>
      <c r="DU39" s="1086"/>
      <c r="DV39" s="1087"/>
      <c r="DW39" s="1088"/>
      <c r="DX39" s="1088"/>
      <c r="DY39" s="1088"/>
      <c r="DZ39" s="1089"/>
      <c r="EA39" s="248"/>
    </row>
    <row r="40" spans="1:131" s="249" customFormat="1" ht="26.25" customHeight="1" x14ac:dyDescent="0.15">
      <c r="A40" s="263">
        <v>13</v>
      </c>
      <c r="B40" s="1126"/>
      <c r="C40" s="1127"/>
      <c r="D40" s="1127"/>
      <c r="E40" s="1127"/>
      <c r="F40" s="1127"/>
      <c r="G40" s="1127"/>
      <c r="H40" s="1127"/>
      <c r="I40" s="1127"/>
      <c r="J40" s="1127"/>
      <c r="K40" s="1127"/>
      <c r="L40" s="1127"/>
      <c r="M40" s="1127"/>
      <c r="N40" s="1127"/>
      <c r="O40" s="1127"/>
      <c r="P40" s="1128"/>
      <c r="Q40" s="1138"/>
      <c r="R40" s="1139"/>
      <c r="S40" s="1139"/>
      <c r="T40" s="1139"/>
      <c r="U40" s="1139"/>
      <c r="V40" s="1139"/>
      <c r="W40" s="1139"/>
      <c r="X40" s="1139"/>
      <c r="Y40" s="1139"/>
      <c r="Z40" s="1139"/>
      <c r="AA40" s="1139"/>
      <c r="AB40" s="1139"/>
      <c r="AC40" s="1139"/>
      <c r="AD40" s="1139"/>
      <c r="AE40" s="1140"/>
      <c r="AF40" s="1132"/>
      <c r="AG40" s="1133"/>
      <c r="AH40" s="1133"/>
      <c r="AI40" s="1133"/>
      <c r="AJ40" s="1134"/>
      <c r="AK40" s="1075"/>
      <c r="AL40" s="1066"/>
      <c r="AM40" s="1066"/>
      <c r="AN40" s="1066"/>
      <c r="AO40" s="1066"/>
      <c r="AP40" s="1066"/>
      <c r="AQ40" s="1066"/>
      <c r="AR40" s="1066"/>
      <c r="AS40" s="1066"/>
      <c r="AT40" s="1066"/>
      <c r="AU40" s="1066"/>
      <c r="AV40" s="1066"/>
      <c r="AW40" s="1066"/>
      <c r="AX40" s="1066"/>
      <c r="AY40" s="1066"/>
      <c r="AZ40" s="1137"/>
      <c r="BA40" s="1137"/>
      <c r="BB40" s="1137"/>
      <c r="BC40" s="1137"/>
      <c r="BD40" s="1137"/>
      <c r="BE40" s="1121"/>
      <c r="BF40" s="1121"/>
      <c r="BG40" s="1121"/>
      <c r="BH40" s="1121"/>
      <c r="BI40" s="1122"/>
      <c r="BJ40" s="254"/>
      <c r="BK40" s="254"/>
      <c r="BL40" s="254"/>
      <c r="BM40" s="254"/>
      <c r="BN40" s="254"/>
      <c r="BO40" s="267"/>
      <c r="BP40" s="267"/>
      <c r="BQ40" s="264">
        <v>34</v>
      </c>
      <c r="BR40" s="265"/>
      <c r="BS40" s="1109"/>
      <c r="BT40" s="1110"/>
      <c r="BU40" s="1110"/>
      <c r="BV40" s="1110"/>
      <c r="BW40" s="1110"/>
      <c r="BX40" s="1110"/>
      <c r="BY40" s="1110"/>
      <c r="BZ40" s="1110"/>
      <c r="CA40" s="1110"/>
      <c r="CB40" s="1110"/>
      <c r="CC40" s="1110"/>
      <c r="CD40" s="1110"/>
      <c r="CE40" s="1110"/>
      <c r="CF40" s="1110"/>
      <c r="CG40" s="1111"/>
      <c r="CH40" s="1084"/>
      <c r="CI40" s="1085"/>
      <c r="CJ40" s="1085"/>
      <c r="CK40" s="1085"/>
      <c r="CL40" s="1086"/>
      <c r="CM40" s="1084"/>
      <c r="CN40" s="1085"/>
      <c r="CO40" s="1085"/>
      <c r="CP40" s="1085"/>
      <c r="CQ40" s="1086"/>
      <c r="CR40" s="1084"/>
      <c r="CS40" s="1085"/>
      <c r="CT40" s="1085"/>
      <c r="CU40" s="1085"/>
      <c r="CV40" s="1086"/>
      <c r="CW40" s="1084"/>
      <c r="CX40" s="1085"/>
      <c r="CY40" s="1085"/>
      <c r="CZ40" s="1085"/>
      <c r="DA40" s="1086"/>
      <c r="DB40" s="1084"/>
      <c r="DC40" s="1085"/>
      <c r="DD40" s="1085"/>
      <c r="DE40" s="1085"/>
      <c r="DF40" s="1086"/>
      <c r="DG40" s="1084"/>
      <c r="DH40" s="1085"/>
      <c r="DI40" s="1085"/>
      <c r="DJ40" s="1085"/>
      <c r="DK40" s="1086"/>
      <c r="DL40" s="1084"/>
      <c r="DM40" s="1085"/>
      <c r="DN40" s="1085"/>
      <c r="DO40" s="1085"/>
      <c r="DP40" s="1086"/>
      <c r="DQ40" s="1084"/>
      <c r="DR40" s="1085"/>
      <c r="DS40" s="1085"/>
      <c r="DT40" s="1085"/>
      <c r="DU40" s="1086"/>
      <c r="DV40" s="1087"/>
      <c r="DW40" s="1088"/>
      <c r="DX40" s="1088"/>
      <c r="DY40" s="1088"/>
      <c r="DZ40" s="1089"/>
      <c r="EA40" s="248"/>
    </row>
    <row r="41" spans="1:131" s="249" customFormat="1" ht="26.25" customHeight="1" x14ac:dyDescent="0.15">
      <c r="A41" s="263">
        <v>14</v>
      </c>
      <c r="B41" s="1126"/>
      <c r="C41" s="1127"/>
      <c r="D41" s="1127"/>
      <c r="E41" s="1127"/>
      <c r="F41" s="1127"/>
      <c r="G41" s="1127"/>
      <c r="H41" s="1127"/>
      <c r="I41" s="1127"/>
      <c r="J41" s="1127"/>
      <c r="K41" s="1127"/>
      <c r="L41" s="1127"/>
      <c r="M41" s="1127"/>
      <c r="N41" s="1127"/>
      <c r="O41" s="1127"/>
      <c r="P41" s="1128"/>
      <c r="Q41" s="1138"/>
      <c r="R41" s="1139"/>
      <c r="S41" s="1139"/>
      <c r="T41" s="1139"/>
      <c r="U41" s="1139"/>
      <c r="V41" s="1139"/>
      <c r="W41" s="1139"/>
      <c r="X41" s="1139"/>
      <c r="Y41" s="1139"/>
      <c r="Z41" s="1139"/>
      <c r="AA41" s="1139"/>
      <c r="AB41" s="1139"/>
      <c r="AC41" s="1139"/>
      <c r="AD41" s="1139"/>
      <c r="AE41" s="1140"/>
      <c r="AF41" s="1132"/>
      <c r="AG41" s="1133"/>
      <c r="AH41" s="1133"/>
      <c r="AI41" s="1133"/>
      <c r="AJ41" s="1134"/>
      <c r="AK41" s="1075"/>
      <c r="AL41" s="1066"/>
      <c r="AM41" s="1066"/>
      <c r="AN41" s="1066"/>
      <c r="AO41" s="1066"/>
      <c r="AP41" s="1066"/>
      <c r="AQ41" s="1066"/>
      <c r="AR41" s="1066"/>
      <c r="AS41" s="1066"/>
      <c r="AT41" s="1066"/>
      <c r="AU41" s="1066"/>
      <c r="AV41" s="1066"/>
      <c r="AW41" s="1066"/>
      <c r="AX41" s="1066"/>
      <c r="AY41" s="1066"/>
      <c r="AZ41" s="1137"/>
      <c r="BA41" s="1137"/>
      <c r="BB41" s="1137"/>
      <c r="BC41" s="1137"/>
      <c r="BD41" s="1137"/>
      <c r="BE41" s="1121"/>
      <c r="BF41" s="1121"/>
      <c r="BG41" s="1121"/>
      <c r="BH41" s="1121"/>
      <c r="BI41" s="1122"/>
      <c r="BJ41" s="254"/>
      <c r="BK41" s="254"/>
      <c r="BL41" s="254"/>
      <c r="BM41" s="254"/>
      <c r="BN41" s="254"/>
      <c r="BO41" s="267"/>
      <c r="BP41" s="267"/>
      <c r="BQ41" s="264">
        <v>35</v>
      </c>
      <c r="BR41" s="265"/>
      <c r="BS41" s="1109"/>
      <c r="BT41" s="1110"/>
      <c r="BU41" s="1110"/>
      <c r="BV41" s="1110"/>
      <c r="BW41" s="1110"/>
      <c r="BX41" s="1110"/>
      <c r="BY41" s="1110"/>
      <c r="BZ41" s="1110"/>
      <c r="CA41" s="1110"/>
      <c r="CB41" s="1110"/>
      <c r="CC41" s="1110"/>
      <c r="CD41" s="1110"/>
      <c r="CE41" s="1110"/>
      <c r="CF41" s="1110"/>
      <c r="CG41" s="1111"/>
      <c r="CH41" s="1084"/>
      <c r="CI41" s="1085"/>
      <c r="CJ41" s="1085"/>
      <c r="CK41" s="1085"/>
      <c r="CL41" s="1086"/>
      <c r="CM41" s="1084"/>
      <c r="CN41" s="1085"/>
      <c r="CO41" s="1085"/>
      <c r="CP41" s="1085"/>
      <c r="CQ41" s="1086"/>
      <c r="CR41" s="1084"/>
      <c r="CS41" s="1085"/>
      <c r="CT41" s="1085"/>
      <c r="CU41" s="1085"/>
      <c r="CV41" s="1086"/>
      <c r="CW41" s="1084"/>
      <c r="CX41" s="1085"/>
      <c r="CY41" s="1085"/>
      <c r="CZ41" s="1085"/>
      <c r="DA41" s="1086"/>
      <c r="DB41" s="1084"/>
      <c r="DC41" s="1085"/>
      <c r="DD41" s="1085"/>
      <c r="DE41" s="1085"/>
      <c r="DF41" s="1086"/>
      <c r="DG41" s="1084"/>
      <c r="DH41" s="1085"/>
      <c r="DI41" s="1085"/>
      <c r="DJ41" s="1085"/>
      <c r="DK41" s="1086"/>
      <c r="DL41" s="1084"/>
      <c r="DM41" s="1085"/>
      <c r="DN41" s="1085"/>
      <c r="DO41" s="1085"/>
      <c r="DP41" s="1086"/>
      <c r="DQ41" s="1084"/>
      <c r="DR41" s="1085"/>
      <c r="DS41" s="1085"/>
      <c r="DT41" s="1085"/>
      <c r="DU41" s="1086"/>
      <c r="DV41" s="1087"/>
      <c r="DW41" s="1088"/>
      <c r="DX41" s="1088"/>
      <c r="DY41" s="1088"/>
      <c r="DZ41" s="1089"/>
      <c r="EA41" s="248"/>
    </row>
    <row r="42" spans="1:131" s="249" customFormat="1" ht="26.25" customHeight="1" x14ac:dyDescent="0.15">
      <c r="A42" s="263">
        <v>15</v>
      </c>
      <c r="B42" s="1126"/>
      <c r="C42" s="1127"/>
      <c r="D42" s="1127"/>
      <c r="E42" s="1127"/>
      <c r="F42" s="1127"/>
      <c r="G42" s="1127"/>
      <c r="H42" s="1127"/>
      <c r="I42" s="1127"/>
      <c r="J42" s="1127"/>
      <c r="K42" s="1127"/>
      <c r="L42" s="1127"/>
      <c r="M42" s="1127"/>
      <c r="N42" s="1127"/>
      <c r="O42" s="1127"/>
      <c r="P42" s="1128"/>
      <c r="Q42" s="1138"/>
      <c r="R42" s="1139"/>
      <c r="S42" s="1139"/>
      <c r="T42" s="1139"/>
      <c r="U42" s="1139"/>
      <c r="V42" s="1139"/>
      <c r="W42" s="1139"/>
      <c r="X42" s="1139"/>
      <c r="Y42" s="1139"/>
      <c r="Z42" s="1139"/>
      <c r="AA42" s="1139"/>
      <c r="AB42" s="1139"/>
      <c r="AC42" s="1139"/>
      <c r="AD42" s="1139"/>
      <c r="AE42" s="1140"/>
      <c r="AF42" s="1132"/>
      <c r="AG42" s="1133"/>
      <c r="AH42" s="1133"/>
      <c r="AI42" s="1133"/>
      <c r="AJ42" s="1134"/>
      <c r="AK42" s="1075"/>
      <c r="AL42" s="1066"/>
      <c r="AM42" s="1066"/>
      <c r="AN42" s="1066"/>
      <c r="AO42" s="1066"/>
      <c r="AP42" s="1066"/>
      <c r="AQ42" s="1066"/>
      <c r="AR42" s="1066"/>
      <c r="AS42" s="1066"/>
      <c r="AT42" s="1066"/>
      <c r="AU42" s="1066"/>
      <c r="AV42" s="1066"/>
      <c r="AW42" s="1066"/>
      <c r="AX42" s="1066"/>
      <c r="AY42" s="1066"/>
      <c r="AZ42" s="1137"/>
      <c r="BA42" s="1137"/>
      <c r="BB42" s="1137"/>
      <c r="BC42" s="1137"/>
      <c r="BD42" s="1137"/>
      <c r="BE42" s="1121"/>
      <c r="BF42" s="1121"/>
      <c r="BG42" s="1121"/>
      <c r="BH42" s="1121"/>
      <c r="BI42" s="1122"/>
      <c r="BJ42" s="254"/>
      <c r="BK42" s="254"/>
      <c r="BL42" s="254"/>
      <c r="BM42" s="254"/>
      <c r="BN42" s="254"/>
      <c r="BO42" s="267"/>
      <c r="BP42" s="267"/>
      <c r="BQ42" s="264">
        <v>36</v>
      </c>
      <c r="BR42" s="265"/>
      <c r="BS42" s="1109"/>
      <c r="BT42" s="1110"/>
      <c r="BU42" s="1110"/>
      <c r="BV42" s="1110"/>
      <c r="BW42" s="1110"/>
      <c r="BX42" s="1110"/>
      <c r="BY42" s="1110"/>
      <c r="BZ42" s="1110"/>
      <c r="CA42" s="1110"/>
      <c r="CB42" s="1110"/>
      <c r="CC42" s="1110"/>
      <c r="CD42" s="1110"/>
      <c r="CE42" s="1110"/>
      <c r="CF42" s="1110"/>
      <c r="CG42" s="1111"/>
      <c r="CH42" s="1084"/>
      <c r="CI42" s="1085"/>
      <c r="CJ42" s="1085"/>
      <c r="CK42" s="1085"/>
      <c r="CL42" s="1086"/>
      <c r="CM42" s="1084"/>
      <c r="CN42" s="1085"/>
      <c r="CO42" s="1085"/>
      <c r="CP42" s="1085"/>
      <c r="CQ42" s="1086"/>
      <c r="CR42" s="1084"/>
      <c r="CS42" s="1085"/>
      <c r="CT42" s="1085"/>
      <c r="CU42" s="1085"/>
      <c r="CV42" s="1086"/>
      <c r="CW42" s="1084"/>
      <c r="CX42" s="1085"/>
      <c r="CY42" s="1085"/>
      <c r="CZ42" s="1085"/>
      <c r="DA42" s="1086"/>
      <c r="DB42" s="1084"/>
      <c r="DC42" s="1085"/>
      <c r="DD42" s="1085"/>
      <c r="DE42" s="1085"/>
      <c r="DF42" s="1086"/>
      <c r="DG42" s="1084"/>
      <c r="DH42" s="1085"/>
      <c r="DI42" s="1085"/>
      <c r="DJ42" s="1085"/>
      <c r="DK42" s="1086"/>
      <c r="DL42" s="1084"/>
      <c r="DM42" s="1085"/>
      <c r="DN42" s="1085"/>
      <c r="DO42" s="1085"/>
      <c r="DP42" s="1086"/>
      <c r="DQ42" s="1084"/>
      <c r="DR42" s="1085"/>
      <c r="DS42" s="1085"/>
      <c r="DT42" s="1085"/>
      <c r="DU42" s="1086"/>
      <c r="DV42" s="1087"/>
      <c r="DW42" s="1088"/>
      <c r="DX42" s="1088"/>
      <c r="DY42" s="1088"/>
      <c r="DZ42" s="1089"/>
      <c r="EA42" s="248"/>
    </row>
    <row r="43" spans="1:131" s="249" customFormat="1" ht="26.25" customHeight="1" x14ac:dyDescent="0.15">
      <c r="A43" s="263">
        <v>16</v>
      </c>
      <c r="B43" s="1126"/>
      <c r="C43" s="1127"/>
      <c r="D43" s="1127"/>
      <c r="E43" s="1127"/>
      <c r="F43" s="1127"/>
      <c r="G43" s="1127"/>
      <c r="H43" s="1127"/>
      <c r="I43" s="1127"/>
      <c r="J43" s="1127"/>
      <c r="K43" s="1127"/>
      <c r="L43" s="1127"/>
      <c r="M43" s="1127"/>
      <c r="N43" s="1127"/>
      <c r="O43" s="1127"/>
      <c r="P43" s="1128"/>
      <c r="Q43" s="1138"/>
      <c r="R43" s="1139"/>
      <c r="S43" s="1139"/>
      <c r="T43" s="1139"/>
      <c r="U43" s="1139"/>
      <c r="V43" s="1139"/>
      <c r="W43" s="1139"/>
      <c r="X43" s="1139"/>
      <c r="Y43" s="1139"/>
      <c r="Z43" s="1139"/>
      <c r="AA43" s="1139"/>
      <c r="AB43" s="1139"/>
      <c r="AC43" s="1139"/>
      <c r="AD43" s="1139"/>
      <c r="AE43" s="1140"/>
      <c r="AF43" s="1132"/>
      <c r="AG43" s="1133"/>
      <c r="AH43" s="1133"/>
      <c r="AI43" s="1133"/>
      <c r="AJ43" s="1134"/>
      <c r="AK43" s="1075"/>
      <c r="AL43" s="1066"/>
      <c r="AM43" s="1066"/>
      <c r="AN43" s="1066"/>
      <c r="AO43" s="1066"/>
      <c r="AP43" s="1066"/>
      <c r="AQ43" s="1066"/>
      <c r="AR43" s="1066"/>
      <c r="AS43" s="1066"/>
      <c r="AT43" s="1066"/>
      <c r="AU43" s="1066"/>
      <c r="AV43" s="1066"/>
      <c r="AW43" s="1066"/>
      <c r="AX43" s="1066"/>
      <c r="AY43" s="1066"/>
      <c r="AZ43" s="1137"/>
      <c r="BA43" s="1137"/>
      <c r="BB43" s="1137"/>
      <c r="BC43" s="1137"/>
      <c r="BD43" s="1137"/>
      <c r="BE43" s="1121"/>
      <c r="BF43" s="1121"/>
      <c r="BG43" s="1121"/>
      <c r="BH43" s="1121"/>
      <c r="BI43" s="1122"/>
      <c r="BJ43" s="254"/>
      <c r="BK43" s="254"/>
      <c r="BL43" s="254"/>
      <c r="BM43" s="254"/>
      <c r="BN43" s="254"/>
      <c r="BO43" s="267"/>
      <c r="BP43" s="267"/>
      <c r="BQ43" s="264">
        <v>37</v>
      </c>
      <c r="BR43" s="265"/>
      <c r="BS43" s="1109"/>
      <c r="BT43" s="1110"/>
      <c r="BU43" s="1110"/>
      <c r="BV43" s="1110"/>
      <c r="BW43" s="1110"/>
      <c r="BX43" s="1110"/>
      <c r="BY43" s="1110"/>
      <c r="BZ43" s="1110"/>
      <c r="CA43" s="1110"/>
      <c r="CB43" s="1110"/>
      <c r="CC43" s="1110"/>
      <c r="CD43" s="1110"/>
      <c r="CE43" s="1110"/>
      <c r="CF43" s="1110"/>
      <c r="CG43" s="1111"/>
      <c r="CH43" s="1084"/>
      <c r="CI43" s="1085"/>
      <c r="CJ43" s="1085"/>
      <c r="CK43" s="1085"/>
      <c r="CL43" s="1086"/>
      <c r="CM43" s="1084"/>
      <c r="CN43" s="1085"/>
      <c r="CO43" s="1085"/>
      <c r="CP43" s="1085"/>
      <c r="CQ43" s="1086"/>
      <c r="CR43" s="1084"/>
      <c r="CS43" s="1085"/>
      <c r="CT43" s="1085"/>
      <c r="CU43" s="1085"/>
      <c r="CV43" s="1086"/>
      <c r="CW43" s="1084"/>
      <c r="CX43" s="1085"/>
      <c r="CY43" s="1085"/>
      <c r="CZ43" s="1085"/>
      <c r="DA43" s="1086"/>
      <c r="DB43" s="1084"/>
      <c r="DC43" s="1085"/>
      <c r="DD43" s="1085"/>
      <c r="DE43" s="1085"/>
      <c r="DF43" s="1086"/>
      <c r="DG43" s="1084"/>
      <c r="DH43" s="1085"/>
      <c r="DI43" s="1085"/>
      <c r="DJ43" s="1085"/>
      <c r="DK43" s="1086"/>
      <c r="DL43" s="1084"/>
      <c r="DM43" s="1085"/>
      <c r="DN43" s="1085"/>
      <c r="DO43" s="1085"/>
      <c r="DP43" s="1086"/>
      <c r="DQ43" s="1084"/>
      <c r="DR43" s="1085"/>
      <c r="DS43" s="1085"/>
      <c r="DT43" s="1085"/>
      <c r="DU43" s="1086"/>
      <c r="DV43" s="1087"/>
      <c r="DW43" s="1088"/>
      <c r="DX43" s="1088"/>
      <c r="DY43" s="1088"/>
      <c r="DZ43" s="1089"/>
      <c r="EA43" s="248"/>
    </row>
    <row r="44" spans="1:131" s="249" customFormat="1" ht="26.25" customHeight="1" x14ac:dyDescent="0.15">
      <c r="A44" s="263">
        <v>17</v>
      </c>
      <c r="B44" s="1126"/>
      <c r="C44" s="1127"/>
      <c r="D44" s="1127"/>
      <c r="E44" s="1127"/>
      <c r="F44" s="1127"/>
      <c r="G44" s="1127"/>
      <c r="H44" s="1127"/>
      <c r="I44" s="1127"/>
      <c r="J44" s="1127"/>
      <c r="K44" s="1127"/>
      <c r="L44" s="1127"/>
      <c r="M44" s="1127"/>
      <c r="N44" s="1127"/>
      <c r="O44" s="1127"/>
      <c r="P44" s="1128"/>
      <c r="Q44" s="1138"/>
      <c r="R44" s="1139"/>
      <c r="S44" s="1139"/>
      <c r="T44" s="1139"/>
      <c r="U44" s="1139"/>
      <c r="V44" s="1139"/>
      <c r="W44" s="1139"/>
      <c r="X44" s="1139"/>
      <c r="Y44" s="1139"/>
      <c r="Z44" s="1139"/>
      <c r="AA44" s="1139"/>
      <c r="AB44" s="1139"/>
      <c r="AC44" s="1139"/>
      <c r="AD44" s="1139"/>
      <c r="AE44" s="1140"/>
      <c r="AF44" s="1132"/>
      <c r="AG44" s="1133"/>
      <c r="AH44" s="1133"/>
      <c r="AI44" s="1133"/>
      <c r="AJ44" s="1134"/>
      <c r="AK44" s="1075"/>
      <c r="AL44" s="1066"/>
      <c r="AM44" s="1066"/>
      <c r="AN44" s="1066"/>
      <c r="AO44" s="1066"/>
      <c r="AP44" s="1066"/>
      <c r="AQ44" s="1066"/>
      <c r="AR44" s="1066"/>
      <c r="AS44" s="1066"/>
      <c r="AT44" s="1066"/>
      <c r="AU44" s="1066"/>
      <c r="AV44" s="1066"/>
      <c r="AW44" s="1066"/>
      <c r="AX44" s="1066"/>
      <c r="AY44" s="1066"/>
      <c r="AZ44" s="1137"/>
      <c r="BA44" s="1137"/>
      <c r="BB44" s="1137"/>
      <c r="BC44" s="1137"/>
      <c r="BD44" s="1137"/>
      <c r="BE44" s="1121"/>
      <c r="BF44" s="1121"/>
      <c r="BG44" s="1121"/>
      <c r="BH44" s="1121"/>
      <c r="BI44" s="1122"/>
      <c r="BJ44" s="254"/>
      <c r="BK44" s="254"/>
      <c r="BL44" s="254"/>
      <c r="BM44" s="254"/>
      <c r="BN44" s="254"/>
      <c r="BO44" s="267"/>
      <c r="BP44" s="267"/>
      <c r="BQ44" s="264">
        <v>38</v>
      </c>
      <c r="BR44" s="265"/>
      <c r="BS44" s="1109"/>
      <c r="BT44" s="1110"/>
      <c r="BU44" s="1110"/>
      <c r="BV44" s="1110"/>
      <c r="BW44" s="1110"/>
      <c r="BX44" s="1110"/>
      <c r="BY44" s="1110"/>
      <c r="BZ44" s="1110"/>
      <c r="CA44" s="1110"/>
      <c r="CB44" s="1110"/>
      <c r="CC44" s="1110"/>
      <c r="CD44" s="1110"/>
      <c r="CE44" s="1110"/>
      <c r="CF44" s="1110"/>
      <c r="CG44" s="1111"/>
      <c r="CH44" s="1084"/>
      <c r="CI44" s="1085"/>
      <c r="CJ44" s="1085"/>
      <c r="CK44" s="1085"/>
      <c r="CL44" s="1086"/>
      <c r="CM44" s="1084"/>
      <c r="CN44" s="1085"/>
      <c r="CO44" s="1085"/>
      <c r="CP44" s="1085"/>
      <c r="CQ44" s="1086"/>
      <c r="CR44" s="1084"/>
      <c r="CS44" s="1085"/>
      <c r="CT44" s="1085"/>
      <c r="CU44" s="1085"/>
      <c r="CV44" s="1086"/>
      <c r="CW44" s="1084"/>
      <c r="CX44" s="1085"/>
      <c r="CY44" s="1085"/>
      <c r="CZ44" s="1085"/>
      <c r="DA44" s="1086"/>
      <c r="DB44" s="1084"/>
      <c r="DC44" s="1085"/>
      <c r="DD44" s="1085"/>
      <c r="DE44" s="1085"/>
      <c r="DF44" s="1086"/>
      <c r="DG44" s="1084"/>
      <c r="DH44" s="1085"/>
      <c r="DI44" s="1085"/>
      <c r="DJ44" s="1085"/>
      <c r="DK44" s="1086"/>
      <c r="DL44" s="1084"/>
      <c r="DM44" s="1085"/>
      <c r="DN44" s="1085"/>
      <c r="DO44" s="1085"/>
      <c r="DP44" s="1086"/>
      <c r="DQ44" s="1084"/>
      <c r="DR44" s="1085"/>
      <c r="DS44" s="1085"/>
      <c r="DT44" s="1085"/>
      <c r="DU44" s="1086"/>
      <c r="DV44" s="1087"/>
      <c r="DW44" s="1088"/>
      <c r="DX44" s="1088"/>
      <c r="DY44" s="1088"/>
      <c r="DZ44" s="1089"/>
      <c r="EA44" s="248"/>
    </row>
    <row r="45" spans="1:131" s="249" customFormat="1" ht="26.25" customHeight="1" x14ac:dyDescent="0.15">
      <c r="A45" s="263">
        <v>18</v>
      </c>
      <c r="B45" s="1126"/>
      <c r="C45" s="1127"/>
      <c r="D45" s="1127"/>
      <c r="E45" s="1127"/>
      <c r="F45" s="1127"/>
      <c r="G45" s="1127"/>
      <c r="H45" s="1127"/>
      <c r="I45" s="1127"/>
      <c r="J45" s="1127"/>
      <c r="K45" s="1127"/>
      <c r="L45" s="1127"/>
      <c r="M45" s="1127"/>
      <c r="N45" s="1127"/>
      <c r="O45" s="1127"/>
      <c r="P45" s="1128"/>
      <c r="Q45" s="1138"/>
      <c r="R45" s="1139"/>
      <c r="S45" s="1139"/>
      <c r="T45" s="1139"/>
      <c r="U45" s="1139"/>
      <c r="V45" s="1139"/>
      <c r="W45" s="1139"/>
      <c r="X45" s="1139"/>
      <c r="Y45" s="1139"/>
      <c r="Z45" s="1139"/>
      <c r="AA45" s="1139"/>
      <c r="AB45" s="1139"/>
      <c r="AC45" s="1139"/>
      <c r="AD45" s="1139"/>
      <c r="AE45" s="1140"/>
      <c r="AF45" s="1132"/>
      <c r="AG45" s="1133"/>
      <c r="AH45" s="1133"/>
      <c r="AI45" s="1133"/>
      <c r="AJ45" s="1134"/>
      <c r="AK45" s="1075"/>
      <c r="AL45" s="1066"/>
      <c r="AM45" s="1066"/>
      <c r="AN45" s="1066"/>
      <c r="AO45" s="1066"/>
      <c r="AP45" s="1066"/>
      <c r="AQ45" s="1066"/>
      <c r="AR45" s="1066"/>
      <c r="AS45" s="1066"/>
      <c r="AT45" s="1066"/>
      <c r="AU45" s="1066"/>
      <c r="AV45" s="1066"/>
      <c r="AW45" s="1066"/>
      <c r="AX45" s="1066"/>
      <c r="AY45" s="1066"/>
      <c r="AZ45" s="1137"/>
      <c r="BA45" s="1137"/>
      <c r="BB45" s="1137"/>
      <c r="BC45" s="1137"/>
      <c r="BD45" s="1137"/>
      <c r="BE45" s="1121"/>
      <c r="BF45" s="1121"/>
      <c r="BG45" s="1121"/>
      <c r="BH45" s="1121"/>
      <c r="BI45" s="1122"/>
      <c r="BJ45" s="254"/>
      <c r="BK45" s="254"/>
      <c r="BL45" s="254"/>
      <c r="BM45" s="254"/>
      <c r="BN45" s="254"/>
      <c r="BO45" s="267"/>
      <c r="BP45" s="267"/>
      <c r="BQ45" s="264">
        <v>39</v>
      </c>
      <c r="BR45" s="265"/>
      <c r="BS45" s="1109"/>
      <c r="BT45" s="1110"/>
      <c r="BU45" s="1110"/>
      <c r="BV45" s="1110"/>
      <c r="BW45" s="1110"/>
      <c r="BX45" s="1110"/>
      <c r="BY45" s="1110"/>
      <c r="BZ45" s="1110"/>
      <c r="CA45" s="1110"/>
      <c r="CB45" s="1110"/>
      <c r="CC45" s="1110"/>
      <c r="CD45" s="1110"/>
      <c r="CE45" s="1110"/>
      <c r="CF45" s="1110"/>
      <c r="CG45" s="1111"/>
      <c r="CH45" s="1084"/>
      <c r="CI45" s="1085"/>
      <c r="CJ45" s="1085"/>
      <c r="CK45" s="1085"/>
      <c r="CL45" s="1086"/>
      <c r="CM45" s="1084"/>
      <c r="CN45" s="1085"/>
      <c r="CO45" s="1085"/>
      <c r="CP45" s="1085"/>
      <c r="CQ45" s="1086"/>
      <c r="CR45" s="1084"/>
      <c r="CS45" s="1085"/>
      <c r="CT45" s="1085"/>
      <c r="CU45" s="1085"/>
      <c r="CV45" s="1086"/>
      <c r="CW45" s="1084"/>
      <c r="CX45" s="1085"/>
      <c r="CY45" s="1085"/>
      <c r="CZ45" s="1085"/>
      <c r="DA45" s="1086"/>
      <c r="DB45" s="1084"/>
      <c r="DC45" s="1085"/>
      <c r="DD45" s="1085"/>
      <c r="DE45" s="1085"/>
      <c r="DF45" s="1086"/>
      <c r="DG45" s="1084"/>
      <c r="DH45" s="1085"/>
      <c r="DI45" s="1085"/>
      <c r="DJ45" s="1085"/>
      <c r="DK45" s="1086"/>
      <c r="DL45" s="1084"/>
      <c r="DM45" s="1085"/>
      <c r="DN45" s="1085"/>
      <c r="DO45" s="1085"/>
      <c r="DP45" s="1086"/>
      <c r="DQ45" s="1084"/>
      <c r="DR45" s="1085"/>
      <c r="DS45" s="1085"/>
      <c r="DT45" s="1085"/>
      <c r="DU45" s="1086"/>
      <c r="DV45" s="1087"/>
      <c r="DW45" s="1088"/>
      <c r="DX45" s="1088"/>
      <c r="DY45" s="1088"/>
      <c r="DZ45" s="1089"/>
      <c r="EA45" s="248"/>
    </row>
    <row r="46" spans="1:131" s="249" customFormat="1" ht="26.25" customHeight="1" x14ac:dyDescent="0.15">
      <c r="A46" s="263">
        <v>19</v>
      </c>
      <c r="B46" s="1126"/>
      <c r="C46" s="1127"/>
      <c r="D46" s="1127"/>
      <c r="E46" s="1127"/>
      <c r="F46" s="1127"/>
      <c r="G46" s="1127"/>
      <c r="H46" s="1127"/>
      <c r="I46" s="1127"/>
      <c r="J46" s="1127"/>
      <c r="K46" s="1127"/>
      <c r="L46" s="1127"/>
      <c r="M46" s="1127"/>
      <c r="N46" s="1127"/>
      <c r="O46" s="1127"/>
      <c r="P46" s="1128"/>
      <c r="Q46" s="1138"/>
      <c r="R46" s="1139"/>
      <c r="S46" s="1139"/>
      <c r="T46" s="1139"/>
      <c r="U46" s="1139"/>
      <c r="V46" s="1139"/>
      <c r="W46" s="1139"/>
      <c r="X46" s="1139"/>
      <c r="Y46" s="1139"/>
      <c r="Z46" s="1139"/>
      <c r="AA46" s="1139"/>
      <c r="AB46" s="1139"/>
      <c r="AC46" s="1139"/>
      <c r="AD46" s="1139"/>
      <c r="AE46" s="1140"/>
      <c r="AF46" s="1132"/>
      <c r="AG46" s="1133"/>
      <c r="AH46" s="1133"/>
      <c r="AI46" s="1133"/>
      <c r="AJ46" s="1134"/>
      <c r="AK46" s="1075"/>
      <c r="AL46" s="1066"/>
      <c r="AM46" s="1066"/>
      <c r="AN46" s="1066"/>
      <c r="AO46" s="1066"/>
      <c r="AP46" s="1066"/>
      <c r="AQ46" s="1066"/>
      <c r="AR46" s="1066"/>
      <c r="AS46" s="1066"/>
      <c r="AT46" s="1066"/>
      <c r="AU46" s="1066"/>
      <c r="AV46" s="1066"/>
      <c r="AW46" s="1066"/>
      <c r="AX46" s="1066"/>
      <c r="AY46" s="1066"/>
      <c r="AZ46" s="1137"/>
      <c r="BA46" s="1137"/>
      <c r="BB46" s="1137"/>
      <c r="BC46" s="1137"/>
      <c r="BD46" s="1137"/>
      <c r="BE46" s="1121"/>
      <c r="BF46" s="1121"/>
      <c r="BG46" s="1121"/>
      <c r="BH46" s="1121"/>
      <c r="BI46" s="1122"/>
      <c r="BJ46" s="254"/>
      <c r="BK46" s="254"/>
      <c r="BL46" s="254"/>
      <c r="BM46" s="254"/>
      <c r="BN46" s="254"/>
      <c r="BO46" s="267"/>
      <c r="BP46" s="267"/>
      <c r="BQ46" s="264">
        <v>40</v>
      </c>
      <c r="BR46" s="265"/>
      <c r="BS46" s="1109"/>
      <c r="BT46" s="1110"/>
      <c r="BU46" s="1110"/>
      <c r="BV46" s="1110"/>
      <c r="BW46" s="1110"/>
      <c r="BX46" s="1110"/>
      <c r="BY46" s="1110"/>
      <c r="BZ46" s="1110"/>
      <c r="CA46" s="1110"/>
      <c r="CB46" s="1110"/>
      <c r="CC46" s="1110"/>
      <c r="CD46" s="1110"/>
      <c r="CE46" s="1110"/>
      <c r="CF46" s="1110"/>
      <c r="CG46" s="1111"/>
      <c r="CH46" s="1084"/>
      <c r="CI46" s="1085"/>
      <c r="CJ46" s="1085"/>
      <c r="CK46" s="1085"/>
      <c r="CL46" s="1086"/>
      <c r="CM46" s="1084"/>
      <c r="CN46" s="1085"/>
      <c r="CO46" s="1085"/>
      <c r="CP46" s="1085"/>
      <c r="CQ46" s="1086"/>
      <c r="CR46" s="1084"/>
      <c r="CS46" s="1085"/>
      <c r="CT46" s="1085"/>
      <c r="CU46" s="1085"/>
      <c r="CV46" s="1086"/>
      <c r="CW46" s="1084"/>
      <c r="CX46" s="1085"/>
      <c r="CY46" s="1085"/>
      <c r="CZ46" s="1085"/>
      <c r="DA46" s="1086"/>
      <c r="DB46" s="1084"/>
      <c r="DC46" s="1085"/>
      <c r="DD46" s="1085"/>
      <c r="DE46" s="1085"/>
      <c r="DF46" s="1086"/>
      <c r="DG46" s="1084"/>
      <c r="DH46" s="1085"/>
      <c r="DI46" s="1085"/>
      <c r="DJ46" s="1085"/>
      <c r="DK46" s="1086"/>
      <c r="DL46" s="1084"/>
      <c r="DM46" s="1085"/>
      <c r="DN46" s="1085"/>
      <c r="DO46" s="1085"/>
      <c r="DP46" s="1086"/>
      <c r="DQ46" s="1084"/>
      <c r="DR46" s="1085"/>
      <c r="DS46" s="1085"/>
      <c r="DT46" s="1085"/>
      <c r="DU46" s="1086"/>
      <c r="DV46" s="1087"/>
      <c r="DW46" s="1088"/>
      <c r="DX46" s="1088"/>
      <c r="DY46" s="1088"/>
      <c r="DZ46" s="1089"/>
      <c r="EA46" s="248"/>
    </row>
    <row r="47" spans="1:131" s="249" customFormat="1" ht="26.25" customHeight="1" x14ac:dyDescent="0.15">
      <c r="A47" s="263">
        <v>20</v>
      </c>
      <c r="B47" s="1126"/>
      <c r="C47" s="1127"/>
      <c r="D47" s="1127"/>
      <c r="E47" s="1127"/>
      <c r="F47" s="1127"/>
      <c r="G47" s="1127"/>
      <c r="H47" s="1127"/>
      <c r="I47" s="1127"/>
      <c r="J47" s="1127"/>
      <c r="K47" s="1127"/>
      <c r="L47" s="1127"/>
      <c r="M47" s="1127"/>
      <c r="N47" s="1127"/>
      <c r="O47" s="1127"/>
      <c r="P47" s="1128"/>
      <c r="Q47" s="1138"/>
      <c r="R47" s="1139"/>
      <c r="S47" s="1139"/>
      <c r="T47" s="1139"/>
      <c r="U47" s="1139"/>
      <c r="V47" s="1139"/>
      <c r="W47" s="1139"/>
      <c r="X47" s="1139"/>
      <c r="Y47" s="1139"/>
      <c r="Z47" s="1139"/>
      <c r="AA47" s="1139"/>
      <c r="AB47" s="1139"/>
      <c r="AC47" s="1139"/>
      <c r="AD47" s="1139"/>
      <c r="AE47" s="1140"/>
      <c r="AF47" s="1132"/>
      <c r="AG47" s="1133"/>
      <c r="AH47" s="1133"/>
      <c r="AI47" s="1133"/>
      <c r="AJ47" s="1134"/>
      <c r="AK47" s="1075"/>
      <c r="AL47" s="1066"/>
      <c r="AM47" s="1066"/>
      <c r="AN47" s="1066"/>
      <c r="AO47" s="1066"/>
      <c r="AP47" s="1066"/>
      <c r="AQ47" s="1066"/>
      <c r="AR47" s="1066"/>
      <c r="AS47" s="1066"/>
      <c r="AT47" s="1066"/>
      <c r="AU47" s="1066"/>
      <c r="AV47" s="1066"/>
      <c r="AW47" s="1066"/>
      <c r="AX47" s="1066"/>
      <c r="AY47" s="1066"/>
      <c r="AZ47" s="1137"/>
      <c r="BA47" s="1137"/>
      <c r="BB47" s="1137"/>
      <c r="BC47" s="1137"/>
      <c r="BD47" s="1137"/>
      <c r="BE47" s="1121"/>
      <c r="BF47" s="1121"/>
      <c r="BG47" s="1121"/>
      <c r="BH47" s="1121"/>
      <c r="BI47" s="1122"/>
      <c r="BJ47" s="254"/>
      <c r="BK47" s="254"/>
      <c r="BL47" s="254"/>
      <c r="BM47" s="254"/>
      <c r="BN47" s="254"/>
      <c r="BO47" s="267"/>
      <c r="BP47" s="267"/>
      <c r="BQ47" s="264">
        <v>41</v>
      </c>
      <c r="BR47" s="265"/>
      <c r="BS47" s="1109"/>
      <c r="BT47" s="1110"/>
      <c r="BU47" s="1110"/>
      <c r="BV47" s="1110"/>
      <c r="BW47" s="1110"/>
      <c r="BX47" s="1110"/>
      <c r="BY47" s="1110"/>
      <c r="BZ47" s="1110"/>
      <c r="CA47" s="1110"/>
      <c r="CB47" s="1110"/>
      <c r="CC47" s="1110"/>
      <c r="CD47" s="1110"/>
      <c r="CE47" s="1110"/>
      <c r="CF47" s="1110"/>
      <c r="CG47" s="1111"/>
      <c r="CH47" s="1084"/>
      <c r="CI47" s="1085"/>
      <c r="CJ47" s="1085"/>
      <c r="CK47" s="1085"/>
      <c r="CL47" s="1086"/>
      <c r="CM47" s="1084"/>
      <c r="CN47" s="1085"/>
      <c r="CO47" s="1085"/>
      <c r="CP47" s="1085"/>
      <c r="CQ47" s="1086"/>
      <c r="CR47" s="1084"/>
      <c r="CS47" s="1085"/>
      <c r="CT47" s="1085"/>
      <c r="CU47" s="1085"/>
      <c r="CV47" s="1086"/>
      <c r="CW47" s="1084"/>
      <c r="CX47" s="1085"/>
      <c r="CY47" s="1085"/>
      <c r="CZ47" s="1085"/>
      <c r="DA47" s="1086"/>
      <c r="DB47" s="1084"/>
      <c r="DC47" s="1085"/>
      <c r="DD47" s="1085"/>
      <c r="DE47" s="1085"/>
      <c r="DF47" s="1086"/>
      <c r="DG47" s="1084"/>
      <c r="DH47" s="1085"/>
      <c r="DI47" s="1085"/>
      <c r="DJ47" s="1085"/>
      <c r="DK47" s="1086"/>
      <c r="DL47" s="1084"/>
      <c r="DM47" s="1085"/>
      <c r="DN47" s="1085"/>
      <c r="DO47" s="1085"/>
      <c r="DP47" s="1086"/>
      <c r="DQ47" s="1084"/>
      <c r="DR47" s="1085"/>
      <c r="DS47" s="1085"/>
      <c r="DT47" s="1085"/>
      <c r="DU47" s="1086"/>
      <c r="DV47" s="1087"/>
      <c r="DW47" s="1088"/>
      <c r="DX47" s="1088"/>
      <c r="DY47" s="1088"/>
      <c r="DZ47" s="1089"/>
      <c r="EA47" s="248"/>
    </row>
    <row r="48" spans="1:131" s="249" customFormat="1" ht="26.25" customHeight="1" x14ac:dyDescent="0.15">
      <c r="A48" s="263">
        <v>21</v>
      </c>
      <c r="B48" s="1126"/>
      <c r="C48" s="1127"/>
      <c r="D48" s="1127"/>
      <c r="E48" s="1127"/>
      <c r="F48" s="1127"/>
      <c r="G48" s="1127"/>
      <c r="H48" s="1127"/>
      <c r="I48" s="1127"/>
      <c r="J48" s="1127"/>
      <c r="K48" s="1127"/>
      <c r="L48" s="1127"/>
      <c r="M48" s="1127"/>
      <c r="N48" s="1127"/>
      <c r="O48" s="1127"/>
      <c r="P48" s="1128"/>
      <c r="Q48" s="1138"/>
      <c r="R48" s="1139"/>
      <c r="S48" s="1139"/>
      <c r="T48" s="1139"/>
      <c r="U48" s="1139"/>
      <c r="V48" s="1139"/>
      <c r="W48" s="1139"/>
      <c r="X48" s="1139"/>
      <c r="Y48" s="1139"/>
      <c r="Z48" s="1139"/>
      <c r="AA48" s="1139"/>
      <c r="AB48" s="1139"/>
      <c r="AC48" s="1139"/>
      <c r="AD48" s="1139"/>
      <c r="AE48" s="1140"/>
      <c r="AF48" s="1132"/>
      <c r="AG48" s="1133"/>
      <c r="AH48" s="1133"/>
      <c r="AI48" s="1133"/>
      <c r="AJ48" s="1134"/>
      <c r="AK48" s="1075"/>
      <c r="AL48" s="1066"/>
      <c r="AM48" s="1066"/>
      <c r="AN48" s="1066"/>
      <c r="AO48" s="1066"/>
      <c r="AP48" s="1066"/>
      <c r="AQ48" s="1066"/>
      <c r="AR48" s="1066"/>
      <c r="AS48" s="1066"/>
      <c r="AT48" s="1066"/>
      <c r="AU48" s="1066"/>
      <c r="AV48" s="1066"/>
      <c r="AW48" s="1066"/>
      <c r="AX48" s="1066"/>
      <c r="AY48" s="1066"/>
      <c r="AZ48" s="1137"/>
      <c r="BA48" s="1137"/>
      <c r="BB48" s="1137"/>
      <c r="BC48" s="1137"/>
      <c r="BD48" s="1137"/>
      <c r="BE48" s="1121"/>
      <c r="BF48" s="1121"/>
      <c r="BG48" s="1121"/>
      <c r="BH48" s="1121"/>
      <c r="BI48" s="1122"/>
      <c r="BJ48" s="254"/>
      <c r="BK48" s="254"/>
      <c r="BL48" s="254"/>
      <c r="BM48" s="254"/>
      <c r="BN48" s="254"/>
      <c r="BO48" s="267"/>
      <c r="BP48" s="267"/>
      <c r="BQ48" s="264">
        <v>42</v>
      </c>
      <c r="BR48" s="265"/>
      <c r="BS48" s="1109"/>
      <c r="BT48" s="1110"/>
      <c r="BU48" s="1110"/>
      <c r="BV48" s="1110"/>
      <c r="BW48" s="1110"/>
      <c r="BX48" s="1110"/>
      <c r="BY48" s="1110"/>
      <c r="BZ48" s="1110"/>
      <c r="CA48" s="1110"/>
      <c r="CB48" s="1110"/>
      <c r="CC48" s="1110"/>
      <c r="CD48" s="1110"/>
      <c r="CE48" s="1110"/>
      <c r="CF48" s="1110"/>
      <c r="CG48" s="1111"/>
      <c r="CH48" s="1084"/>
      <c r="CI48" s="1085"/>
      <c r="CJ48" s="1085"/>
      <c r="CK48" s="1085"/>
      <c r="CL48" s="1086"/>
      <c r="CM48" s="1084"/>
      <c r="CN48" s="1085"/>
      <c r="CO48" s="1085"/>
      <c r="CP48" s="1085"/>
      <c r="CQ48" s="1086"/>
      <c r="CR48" s="1084"/>
      <c r="CS48" s="1085"/>
      <c r="CT48" s="1085"/>
      <c r="CU48" s="1085"/>
      <c r="CV48" s="1086"/>
      <c r="CW48" s="1084"/>
      <c r="CX48" s="1085"/>
      <c r="CY48" s="1085"/>
      <c r="CZ48" s="1085"/>
      <c r="DA48" s="1086"/>
      <c r="DB48" s="1084"/>
      <c r="DC48" s="1085"/>
      <c r="DD48" s="1085"/>
      <c r="DE48" s="1085"/>
      <c r="DF48" s="1086"/>
      <c r="DG48" s="1084"/>
      <c r="DH48" s="1085"/>
      <c r="DI48" s="1085"/>
      <c r="DJ48" s="1085"/>
      <c r="DK48" s="1086"/>
      <c r="DL48" s="1084"/>
      <c r="DM48" s="1085"/>
      <c r="DN48" s="1085"/>
      <c r="DO48" s="1085"/>
      <c r="DP48" s="1086"/>
      <c r="DQ48" s="1084"/>
      <c r="DR48" s="1085"/>
      <c r="DS48" s="1085"/>
      <c r="DT48" s="1085"/>
      <c r="DU48" s="1086"/>
      <c r="DV48" s="1087"/>
      <c r="DW48" s="1088"/>
      <c r="DX48" s="1088"/>
      <c r="DY48" s="1088"/>
      <c r="DZ48" s="1089"/>
      <c r="EA48" s="248"/>
    </row>
    <row r="49" spans="1:131" s="249" customFormat="1" ht="26.25" customHeight="1" x14ac:dyDescent="0.15">
      <c r="A49" s="263">
        <v>22</v>
      </c>
      <c r="B49" s="1126"/>
      <c r="C49" s="1127"/>
      <c r="D49" s="1127"/>
      <c r="E49" s="1127"/>
      <c r="F49" s="1127"/>
      <c r="G49" s="1127"/>
      <c r="H49" s="1127"/>
      <c r="I49" s="1127"/>
      <c r="J49" s="1127"/>
      <c r="K49" s="1127"/>
      <c r="L49" s="1127"/>
      <c r="M49" s="1127"/>
      <c r="N49" s="1127"/>
      <c r="O49" s="1127"/>
      <c r="P49" s="1128"/>
      <c r="Q49" s="1138"/>
      <c r="R49" s="1139"/>
      <c r="S49" s="1139"/>
      <c r="T49" s="1139"/>
      <c r="U49" s="1139"/>
      <c r="V49" s="1139"/>
      <c r="W49" s="1139"/>
      <c r="X49" s="1139"/>
      <c r="Y49" s="1139"/>
      <c r="Z49" s="1139"/>
      <c r="AA49" s="1139"/>
      <c r="AB49" s="1139"/>
      <c r="AC49" s="1139"/>
      <c r="AD49" s="1139"/>
      <c r="AE49" s="1140"/>
      <c r="AF49" s="1132"/>
      <c r="AG49" s="1133"/>
      <c r="AH49" s="1133"/>
      <c r="AI49" s="1133"/>
      <c r="AJ49" s="1134"/>
      <c r="AK49" s="1075"/>
      <c r="AL49" s="1066"/>
      <c r="AM49" s="1066"/>
      <c r="AN49" s="1066"/>
      <c r="AO49" s="1066"/>
      <c r="AP49" s="1066"/>
      <c r="AQ49" s="1066"/>
      <c r="AR49" s="1066"/>
      <c r="AS49" s="1066"/>
      <c r="AT49" s="1066"/>
      <c r="AU49" s="1066"/>
      <c r="AV49" s="1066"/>
      <c r="AW49" s="1066"/>
      <c r="AX49" s="1066"/>
      <c r="AY49" s="1066"/>
      <c r="AZ49" s="1137"/>
      <c r="BA49" s="1137"/>
      <c r="BB49" s="1137"/>
      <c r="BC49" s="1137"/>
      <c r="BD49" s="1137"/>
      <c r="BE49" s="1121"/>
      <c r="BF49" s="1121"/>
      <c r="BG49" s="1121"/>
      <c r="BH49" s="1121"/>
      <c r="BI49" s="1122"/>
      <c r="BJ49" s="254"/>
      <c r="BK49" s="254"/>
      <c r="BL49" s="254"/>
      <c r="BM49" s="254"/>
      <c r="BN49" s="254"/>
      <c r="BO49" s="267"/>
      <c r="BP49" s="267"/>
      <c r="BQ49" s="264">
        <v>43</v>
      </c>
      <c r="BR49" s="265"/>
      <c r="BS49" s="1109"/>
      <c r="BT49" s="1110"/>
      <c r="BU49" s="1110"/>
      <c r="BV49" s="1110"/>
      <c r="BW49" s="1110"/>
      <c r="BX49" s="1110"/>
      <c r="BY49" s="1110"/>
      <c r="BZ49" s="1110"/>
      <c r="CA49" s="1110"/>
      <c r="CB49" s="1110"/>
      <c r="CC49" s="1110"/>
      <c r="CD49" s="1110"/>
      <c r="CE49" s="1110"/>
      <c r="CF49" s="1110"/>
      <c r="CG49" s="1111"/>
      <c r="CH49" s="1084"/>
      <c r="CI49" s="1085"/>
      <c r="CJ49" s="1085"/>
      <c r="CK49" s="1085"/>
      <c r="CL49" s="1086"/>
      <c r="CM49" s="1084"/>
      <c r="CN49" s="1085"/>
      <c r="CO49" s="1085"/>
      <c r="CP49" s="1085"/>
      <c r="CQ49" s="1086"/>
      <c r="CR49" s="1084"/>
      <c r="CS49" s="1085"/>
      <c r="CT49" s="1085"/>
      <c r="CU49" s="1085"/>
      <c r="CV49" s="1086"/>
      <c r="CW49" s="1084"/>
      <c r="CX49" s="1085"/>
      <c r="CY49" s="1085"/>
      <c r="CZ49" s="1085"/>
      <c r="DA49" s="1086"/>
      <c r="DB49" s="1084"/>
      <c r="DC49" s="1085"/>
      <c r="DD49" s="1085"/>
      <c r="DE49" s="1085"/>
      <c r="DF49" s="1086"/>
      <c r="DG49" s="1084"/>
      <c r="DH49" s="1085"/>
      <c r="DI49" s="1085"/>
      <c r="DJ49" s="1085"/>
      <c r="DK49" s="1086"/>
      <c r="DL49" s="1084"/>
      <c r="DM49" s="1085"/>
      <c r="DN49" s="1085"/>
      <c r="DO49" s="1085"/>
      <c r="DP49" s="1086"/>
      <c r="DQ49" s="1084"/>
      <c r="DR49" s="1085"/>
      <c r="DS49" s="1085"/>
      <c r="DT49" s="1085"/>
      <c r="DU49" s="1086"/>
      <c r="DV49" s="1087"/>
      <c r="DW49" s="1088"/>
      <c r="DX49" s="1088"/>
      <c r="DY49" s="1088"/>
      <c r="DZ49" s="1089"/>
      <c r="EA49" s="248"/>
    </row>
    <row r="50" spans="1:131" s="249" customFormat="1" ht="26.25" customHeight="1" x14ac:dyDescent="0.15">
      <c r="A50" s="263">
        <v>23</v>
      </c>
      <c r="B50" s="1126"/>
      <c r="C50" s="1127"/>
      <c r="D50" s="1127"/>
      <c r="E50" s="1127"/>
      <c r="F50" s="1127"/>
      <c r="G50" s="1127"/>
      <c r="H50" s="1127"/>
      <c r="I50" s="1127"/>
      <c r="J50" s="1127"/>
      <c r="K50" s="1127"/>
      <c r="L50" s="1127"/>
      <c r="M50" s="1127"/>
      <c r="N50" s="1127"/>
      <c r="O50" s="1127"/>
      <c r="P50" s="1128"/>
      <c r="Q50" s="1129"/>
      <c r="R50" s="1130"/>
      <c r="S50" s="1130"/>
      <c r="T50" s="1130"/>
      <c r="U50" s="1130"/>
      <c r="V50" s="1130"/>
      <c r="W50" s="1130"/>
      <c r="X50" s="1130"/>
      <c r="Y50" s="1130"/>
      <c r="Z50" s="1130"/>
      <c r="AA50" s="1130"/>
      <c r="AB50" s="1130"/>
      <c r="AC50" s="1130"/>
      <c r="AD50" s="1130"/>
      <c r="AE50" s="1131"/>
      <c r="AF50" s="1132"/>
      <c r="AG50" s="1133"/>
      <c r="AH50" s="1133"/>
      <c r="AI50" s="1133"/>
      <c r="AJ50" s="1134"/>
      <c r="AK50" s="1135"/>
      <c r="AL50" s="1130"/>
      <c r="AM50" s="1130"/>
      <c r="AN50" s="1130"/>
      <c r="AO50" s="1130"/>
      <c r="AP50" s="1130"/>
      <c r="AQ50" s="1130"/>
      <c r="AR50" s="1130"/>
      <c r="AS50" s="1130"/>
      <c r="AT50" s="1130"/>
      <c r="AU50" s="1130"/>
      <c r="AV50" s="1130"/>
      <c r="AW50" s="1130"/>
      <c r="AX50" s="1130"/>
      <c r="AY50" s="1130"/>
      <c r="AZ50" s="1136"/>
      <c r="BA50" s="1136"/>
      <c r="BB50" s="1136"/>
      <c r="BC50" s="1136"/>
      <c r="BD50" s="1136"/>
      <c r="BE50" s="1121"/>
      <c r="BF50" s="1121"/>
      <c r="BG50" s="1121"/>
      <c r="BH50" s="1121"/>
      <c r="BI50" s="1122"/>
      <c r="BJ50" s="254"/>
      <c r="BK50" s="254"/>
      <c r="BL50" s="254"/>
      <c r="BM50" s="254"/>
      <c r="BN50" s="254"/>
      <c r="BO50" s="267"/>
      <c r="BP50" s="267"/>
      <c r="BQ50" s="264">
        <v>44</v>
      </c>
      <c r="BR50" s="265"/>
      <c r="BS50" s="1109"/>
      <c r="BT50" s="1110"/>
      <c r="BU50" s="1110"/>
      <c r="BV50" s="1110"/>
      <c r="BW50" s="1110"/>
      <c r="BX50" s="1110"/>
      <c r="BY50" s="1110"/>
      <c r="BZ50" s="1110"/>
      <c r="CA50" s="1110"/>
      <c r="CB50" s="1110"/>
      <c r="CC50" s="1110"/>
      <c r="CD50" s="1110"/>
      <c r="CE50" s="1110"/>
      <c r="CF50" s="1110"/>
      <c r="CG50" s="1111"/>
      <c r="CH50" s="1084"/>
      <c r="CI50" s="1085"/>
      <c r="CJ50" s="1085"/>
      <c r="CK50" s="1085"/>
      <c r="CL50" s="1086"/>
      <c r="CM50" s="1084"/>
      <c r="CN50" s="1085"/>
      <c r="CO50" s="1085"/>
      <c r="CP50" s="1085"/>
      <c r="CQ50" s="1086"/>
      <c r="CR50" s="1084"/>
      <c r="CS50" s="1085"/>
      <c r="CT50" s="1085"/>
      <c r="CU50" s="1085"/>
      <c r="CV50" s="1086"/>
      <c r="CW50" s="1084"/>
      <c r="CX50" s="1085"/>
      <c r="CY50" s="1085"/>
      <c r="CZ50" s="1085"/>
      <c r="DA50" s="1086"/>
      <c r="DB50" s="1084"/>
      <c r="DC50" s="1085"/>
      <c r="DD50" s="1085"/>
      <c r="DE50" s="1085"/>
      <c r="DF50" s="1086"/>
      <c r="DG50" s="1084"/>
      <c r="DH50" s="1085"/>
      <c r="DI50" s="1085"/>
      <c r="DJ50" s="1085"/>
      <c r="DK50" s="1086"/>
      <c r="DL50" s="1084"/>
      <c r="DM50" s="1085"/>
      <c r="DN50" s="1085"/>
      <c r="DO50" s="1085"/>
      <c r="DP50" s="1086"/>
      <c r="DQ50" s="1084"/>
      <c r="DR50" s="1085"/>
      <c r="DS50" s="1085"/>
      <c r="DT50" s="1085"/>
      <c r="DU50" s="1086"/>
      <c r="DV50" s="1087"/>
      <c r="DW50" s="1088"/>
      <c r="DX50" s="1088"/>
      <c r="DY50" s="1088"/>
      <c r="DZ50" s="1089"/>
      <c r="EA50" s="248"/>
    </row>
    <row r="51" spans="1:131" s="249" customFormat="1" ht="26.25" customHeight="1" x14ac:dyDescent="0.15">
      <c r="A51" s="263">
        <v>24</v>
      </c>
      <c r="B51" s="1126"/>
      <c r="C51" s="1127"/>
      <c r="D51" s="1127"/>
      <c r="E51" s="1127"/>
      <c r="F51" s="1127"/>
      <c r="G51" s="1127"/>
      <c r="H51" s="1127"/>
      <c r="I51" s="1127"/>
      <c r="J51" s="1127"/>
      <c r="K51" s="1127"/>
      <c r="L51" s="1127"/>
      <c r="M51" s="1127"/>
      <c r="N51" s="1127"/>
      <c r="O51" s="1127"/>
      <c r="P51" s="1128"/>
      <c r="Q51" s="1129"/>
      <c r="R51" s="1130"/>
      <c r="S51" s="1130"/>
      <c r="T51" s="1130"/>
      <c r="U51" s="1130"/>
      <c r="V51" s="1130"/>
      <c r="W51" s="1130"/>
      <c r="X51" s="1130"/>
      <c r="Y51" s="1130"/>
      <c r="Z51" s="1130"/>
      <c r="AA51" s="1130"/>
      <c r="AB51" s="1130"/>
      <c r="AC51" s="1130"/>
      <c r="AD51" s="1130"/>
      <c r="AE51" s="1131"/>
      <c r="AF51" s="1132"/>
      <c r="AG51" s="1133"/>
      <c r="AH51" s="1133"/>
      <c r="AI51" s="1133"/>
      <c r="AJ51" s="1134"/>
      <c r="AK51" s="1135"/>
      <c r="AL51" s="1130"/>
      <c r="AM51" s="1130"/>
      <c r="AN51" s="1130"/>
      <c r="AO51" s="1130"/>
      <c r="AP51" s="1130"/>
      <c r="AQ51" s="1130"/>
      <c r="AR51" s="1130"/>
      <c r="AS51" s="1130"/>
      <c r="AT51" s="1130"/>
      <c r="AU51" s="1130"/>
      <c r="AV51" s="1130"/>
      <c r="AW51" s="1130"/>
      <c r="AX51" s="1130"/>
      <c r="AY51" s="1130"/>
      <c r="AZ51" s="1136"/>
      <c r="BA51" s="1136"/>
      <c r="BB51" s="1136"/>
      <c r="BC51" s="1136"/>
      <c r="BD51" s="1136"/>
      <c r="BE51" s="1121"/>
      <c r="BF51" s="1121"/>
      <c r="BG51" s="1121"/>
      <c r="BH51" s="1121"/>
      <c r="BI51" s="1122"/>
      <c r="BJ51" s="254"/>
      <c r="BK51" s="254"/>
      <c r="BL51" s="254"/>
      <c r="BM51" s="254"/>
      <c r="BN51" s="254"/>
      <c r="BO51" s="267"/>
      <c r="BP51" s="267"/>
      <c r="BQ51" s="264">
        <v>45</v>
      </c>
      <c r="BR51" s="265"/>
      <c r="BS51" s="1109"/>
      <c r="BT51" s="1110"/>
      <c r="BU51" s="1110"/>
      <c r="BV51" s="1110"/>
      <c r="BW51" s="1110"/>
      <c r="BX51" s="1110"/>
      <c r="BY51" s="1110"/>
      <c r="BZ51" s="1110"/>
      <c r="CA51" s="1110"/>
      <c r="CB51" s="1110"/>
      <c r="CC51" s="1110"/>
      <c r="CD51" s="1110"/>
      <c r="CE51" s="1110"/>
      <c r="CF51" s="1110"/>
      <c r="CG51" s="1111"/>
      <c r="CH51" s="1084"/>
      <c r="CI51" s="1085"/>
      <c r="CJ51" s="1085"/>
      <c r="CK51" s="1085"/>
      <c r="CL51" s="1086"/>
      <c r="CM51" s="1084"/>
      <c r="CN51" s="1085"/>
      <c r="CO51" s="1085"/>
      <c r="CP51" s="1085"/>
      <c r="CQ51" s="1086"/>
      <c r="CR51" s="1084"/>
      <c r="CS51" s="1085"/>
      <c r="CT51" s="1085"/>
      <c r="CU51" s="1085"/>
      <c r="CV51" s="1086"/>
      <c r="CW51" s="1084"/>
      <c r="CX51" s="1085"/>
      <c r="CY51" s="1085"/>
      <c r="CZ51" s="1085"/>
      <c r="DA51" s="1086"/>
      <c r="DB51" s="1084"/>
      <c r="DC51" s="1085"/>
      <c r="DD51" s="1085"/>
      <c r="DE51" s="1085"/>
      <c r="DF51" s="1086"/>
      <c r="DG51" s="1084"/>
      <c r="DH51" s="1085"/>
      <c r="DI51" s="1085"/>
      <c r="DJ51" s="1085"/>
      <c r="DK51" s="1086"/>
      <c r="DL51" s="1084"/>
      <c r="DM51" s="1085"/>
      <c r="DN51" s="1085"/>
      <c r="DO51" s="1085"/>
      <c r="DP51" s="1086"/>
      <c r="DQ51" s="1084"/>
      <c r="DR51" s="1085"/>
      <c r="DS51" s="1085"/>
      <c r="DT51" s="1085"/>
      <c r="DU51" s="1086"/>
      <c r="DV51" s="1087"/>
      <c r="DW51" s="1088"/>
      <c r="DX51" s="1088"/>
      <c r="DY51" s="1088"/>
      <c r="DZ51" s="1089"/>
      <c r="EA51" s="248"/>
    </row>
    <row r="52" spans="1:131" s="249" customFormat="1" ht="26.25" customHeight="1" x14ac:dyDescent="0.15">
      <c r="A52" s="263">
        <v>25</v>
      </c>
      <c r="B52" s="1126"/>
      <c r="C52" s="1127"/>
      <c r="D52" s="1127"/>
      <c r="E52" s="1127"/>
      <c r="F52" s="1127"/>
      <c r="G52" s="1127"/>
      <c r="H52" s="1127"/>
      <c r="I52" s="1127"/>
      <c r="J52" s="1127"/>
      <c r="K52" s="1127"/>
      <c r="L52" s="1127"/>
      <c r="M52" s="1127"/>
      <c r="N52" s="1127"/>
      <c r="O52" s="1127"/>
      <c r="P52" s="1128"/>
      <c r="Q52" s="1129"/>
      <c r="R52" s="1130"/>
      <c r="S52" s="1130"/>
      <c r="T52" s="1130"/>
      <c r="U52" s="1130"/>
      <c r="V52" s="1130"/>
      <c r="W52" s="1130"/>
      <c r="X52" s="1130"/>
      <c r="Y52" s="1130"/>
      <c r="Z52" s="1130"/>
      <c r="AA52" s="1130"/>
      <c r="AB52" s="1130"/>
      <c r="AC52" s="1130"/>
      <c r="AD52" s="1130"/>
      <c r="AE52" s="1131"/>
      <c r="AF52" s="1132"/>
      <c r="AG52" s="1133"/>
      <c r="AH52" s="1133"/>
      <c r="AI52" s="1133"/>
      <c r="AJ52" s="1134"/>
      <c r="AK52" s="1135"/>
      <c r="AL52" s="1130"/>
      <c r="AM52" s="1130"/>
      <c r="AN52" s="1130"/>
      <c r="AO52" s="1130"/>
      <c r="AP52" s="1130"/>
      <c r="AQ52" s="1130"/>
      <c r="AR52" s="1130"/>
      <c r="AS52" s="1130"/>
      <c r="AT52" s="1130"/>
      <c r="AU52" s="1130"/>
      <c r="AV52" s="1130"/>
      <c r="AW52" s="1130"/>
      <c r="AX52" s="1130"/>
      <c r="AY52" s="1130"/>
      <c r="AZ52" s="1136"/>
      <c r="BA52" s="1136"/>
      <c r="BB52" s="1136"/>
      <c r="BC52" s="1136"/>
      <c r="BD52" s="1136"/>
      <c r="BE52" s="1121"/>
      <c r="BF52" s="1121"/>
      <c r="BG52" s="1121"/>
      <c r="BH52" s="1121"/>
      <c r="BI52" s="1122"/>
      <c r="BJ52" s="254"/>
      <c r="BK52" s="254"/>
      <c r="BL52" s="254"/>
      <c r="BM52" s="254"/>
      <c r="BN52" s="254"/>
      <c r="BO52" s="267"/>
      <c r="BP52" s="267"/>
      <c r="BQ52" s="264">
        <v>46</v>
      </c>
      <c r="BR52" s="265"/>
      <c r="BS52" s="1109"/>
      <c r="BT52" s="1110"/>
      <c r="BU52" s="1110"/>
      <c r="BV52" s="1110"/>
      <c r="BW52" s="1110"/>
      <c r="BX52" s="1110"/>
      <c r="BY52" s="1110"/>
      <c r="BZ52" s="1110"/>
      <c r="CA52" s="1110"/>
      <c r="CB52" s="1110"/>
      <c r="CC52" s="1110"/>
      <c r="CD52" s="1110"/>
      <c r="CE52" s="1110"/>
      <c r="CF52" s="1110"/>
      <c r="CG52" s="1111"/>
      <c r="CH52" s="1084"/>
      <c r="CI52" s="1085"/>
      <c r="CJ52" s="1085"/>
      <c r="CK52" s="1085"/>
      <c r="CL52" s="1086"/>
      <c r="CM52" s="1084"/>
      <c r="CN52" s="1085"/>
      <c r="CO52" s="1085"/>
      <c r="CP52" s="1085"/>
      <c r="CQ52" s="1086"/>
      <c r="CR52" s="1084"/>
      <c r="CS52" s="1085"/>
      <c r="CT52" s="1085"/>
      <c r="CU52" s="1085"/>
      <c r="CV52" s="1086"/>
      <c r="CW52" s="1084"/>
      <c r="CX52" s="1085"/>
      <c r="CY52" s="1085"/>
      <c r="CZ52" s="1085"/>
      <c r="DA52" s="1086"/>
      <c r="DB52" s="1084"/>
      <c r="DC52" s="1085"/>
      <c r="DD52" s="1085"/>
      <c r="DE52" s="1085"/>
      <c r="DF52" s="1086"/>
      <c r="DG52" s="1084"/>
      <c r="DH52" s="1085"/>
      <c r="DI52" s="1085"/>
      <c r="DJ52" s="1085"/>
      <c r="DK52" s="1086"/>
      <c r="DL52" s="1084"/>
      <c r="DM52" s="1085"/>
      <c r="DN52" s="1085"/>
      <c r="DO52" s="1085"/>
      <c r="DP52" s="1086"/>
      <c r="DQ52" s="1084"/>
      <c r="DR52" s="1085"/>
      <c r="DS52" s="1085"/>
      <c r="DT52" s="1085"/>
      <c r="DU52" s="1086"/>
      <c r="DV52" s="1087"/>
      <c r="DW52" s="1088"/>
      <c r="DX52" s="1088"/>
      <c r="DY52" s="1088"/>
      <c r="DZ52" s="1089"/>
      <c r="EA52" s="248"/>
    </row>
    <row r="53" spans="1:131" s="249" customFormat="1" ht="26.25" customHeight="1" x14ac:dyDescent="0.15">
      <c r="A53" s="263">
        <v>26</v>
      </c>
      <c r="B53" s="1126"/>
      <c r="C53" s="1127"/>
      <c r="D53" s="1127"/>
      <c r="E53" s="1127"/>
      <c r="F53" s="1127"/>
      <c r="G53" s="1127"/>
      <c r="H53" s="1127"/>
      <c r="I53" s="1127"/>
      <c r="J53" s="1127"/>
      <c r="K53" s="1127"/>
      <c r="L53" s="1127"/>
      <c r="M53" s="1127"/>
      <c r="N53" s="1127"/>
      <c r="O53" s="1127"/>
      <c r="P53" s="1128"/>
      <c r="Q53" s="1129"/>
      <c r="R53" s="1130"/>
      <c r="S53" s="1130"/>
      <c r="T53" s="1130"/>
      <c r="U53" s="1130"/>
      <c r="V53" s="1130"/>
      <c r="W53" s="1130"/>
      <c r="X53" s="1130"/>
      <c r="Y53" s="1130"/>
      <c r="Z53" s="1130"/>
      <c r="AA53" s="1130"/>
      <c r="AB53" s="1130"/>
      <c r="AC53" s="1130"/>
      <c r="AD53" s="1130"/>
      <c r="AE53" s="1131"/>
      <c r="AF53" s="1132"/>
      <c r="AG53" s="1133"/>
      <c r="AH53" s="1133"/>
      <c r="AI53" s="1133"/>
      <c r="AJ53" s="1134"/>
      <c r="AK53" s="1135"/>
      <c r="AL53" s="1130"/>
      <c r="AM53" s="1130"/>
      <c r="AN53" s="1130"/>
      <c r="AO53" s="1130"/>
      <c r="AP53" s="1130"/>
      <c r="AQ53" s="1130"/>
      <c r="AR53" s="1130"/>
      <c r="AS53" s="1130"/>
      <c r="AT53" s="1130"/>
      <c r="AU53" s="1130"/>
      <c r="AV53" s="1130"/>
      <c r="AW53" s="1130"/>
      <c r="AX53" s="1130"/>
      <c r="AY53" s="1130"/>
      <c r="AZ53" s="1136"/>
      <c r="BA53" s="1136"/>
      <c r="BB53" s="1136"/>
      <c r="BC53" s="1136"/>
      <c r="BD53" s="1136"/>
      <c r="BE53" s="1121"/>
      <c r="BF53" s="1121"/>
      <c r="BG53" s="1121"/>
      <c r="BH53" s="1121"/>
      <c r="BI53" s="1122"/>
      <c r="BJ53" s="254"/>
      <c r="BK53" s="254"/>
      <c r="BL53" s="254"/>
      <c r="BM53" s="254"/>
      <c r="BN53" s="254"/>
      <c r="BO53" s="267"/>
      <c r="BP53" s="267"/>
      <c r="BQ53" s="264">
        <v>47</v>
      </c>
      <c r="BR53" s="265"/>
      <c r="BS53" s="1109"/>
      <c r="BT53" s="1110"/>
      <c r="BU53" s="1110"/>
      <c r="BV53" s="1110"/>
      <c r="BW53" s="1110"/>
      <c r="BX53" s="1110"/>
      <c r="BY53" s="1110"/>
      <c r="BZ53" s="1110"/>
      <c r="CA53" s="1110"/>
      <c r="CB53" s="1110"/>
      <c r="CC53" s="1110"/>
      <c r="CD53" s="1110"/>
      <c r="CE53" s="1110"/>
      <c r="CF53" s="1110"/>
      <c r="CG53" s="1111"/>
      <c r="CH53" s="1084"/>
      <c r="CI53" s="1085"/>
      <c r="CJ53" s="1085"/>
      <c r="CK53" s="1085"/>
      <c r="CL53" s="1086"/>
      <c r="CM53" s="1084"/>
      <c r="CN53" s="1085"/>
      <c r="CO53" s="1085"/>
      <c r="CP53" s="1085"/>
      <c r="CQ53" s="1086"/>
      <c r="CR53" s="1084"/>
      <c r="CS53" s="1085"/>
      <c r="CT53" s="1085"/>
      <c r="CU53" s="1085"/>
      <c r="CV53" s="1086"/>
      <c r="CW53" s="1084"/>
      <c r="CX53" s="1085"/>
      <c r="CY53" s="1085"/>
      <c r="CZ53" s="1085"/>
      <c r="DA53" s="1086"/>
      <c r="DB53" s="1084"/>
      <c r="DC53" s="1085"/>
      <c r="DD53" s="1085"/>
      <c r="DE53" s="1085"/>
      <c r="DF53" s="1086"/>
      <c r="DG53" s="1084"/>
      <c r="DH53" s="1085"/>
      <c r="DI53" s="1085"/>
      <c r="DJ53" s="1085"/>
      <c r="DK53" s="1086"/>
      <c r="DL53" s="1084"/>
      <c r="DM53" s="1085"/>
      <c r="DN53" s="1085"/>
      <c r="DO53" s="1085"/>
      <c r="DP53" s="1086"/>
      <c r="DQ53" s="1084"/>
      <c r="DR53" s="1085"/>
      <c r="DS53" s="1085"/>
      <c r="DT53" s="1085"/>
      <c r="DU53" s="1086"/>
      <c r="DV53" s="1087"/>
      <c r="DW53" s="1088"/>
      <c r="DX53" s="1088"/>
      <c r="DY53" s="1088"/>
      <c r="DZ53" s="1089"/>
      <c r="EA53" s="248"/>
    </row>
    <row r="54" spans="1:131" s="249" customFormat="1" ht="26.25" customHeight="1" x14ac:dyDescent="0.15">
      <c r="A54" s="263">
        <v>27</v>
      </c>
      <c r="B54" s="1126"/>
      <c r="C54" s="1127"/>
      <c r="D54" s="1127"/>
      <c r="E54" s="1127"/>
      <c r="F54" s="1127"/>
      <c r="G54" s="1127"/>
      <c r="H54" s="1127"/>
      <c r="I54" s="1127"/>
      <c r="J54" s="1127"/>
      <c r="K54" s="1127"/>
      <c r="L54" s="1127"/>
      <c r="M54" s="1127"/>
      <c r="N54" s="1127"/>
      <c r="O54" s="1127"/>
      <c r="P54" s="1128"/>
      <c r="Q54" s="1129"/>
      <c r="R54" s="1130"/>
      <c r="S54" s="1130"/>
      <c r="T54" s="1130"/>
      <c r="U54" s="1130"/>
      <c r="V54" s="1130"/>
      <c r="W54" s="1130"/>
      <c r="X54" s="1130"/>
      <c r="Y54" s="1130"/>
      <c r="Z54" s="1130"/>
      <c r="AA54" s="1130"/>
      <c r="AB54" s="1130"/>
      <c r="AC54" s="1130"/>
      <c r="AD54" s="1130"/>
      <c r="AE54" s="1131"/>
      <c r="AF54" s="1132"/>
      <c r="AG54" s="1133"/>
      <c r="AH54" s="1133"/>
      <c r="AI54" s="1133"/>
      <c r="AJ54" s="1134"/>
      <c r="AK54" s="1135"/>
      <c r="AL54" s="1130"/>
      <c r="AM54" s="1130"/>
      <c r="AN54" s="1130"/>
      <c r="AO54" s="1130"/>
      <c r="AP54" s="1130"/>
      <c r="AQ54" s="1130"/>
      <c r="AR54" s="1130"/>
      <c r="AS54" s="1130"/>
      <c r="AT54" s="1130"/>
      <c r="AU54" s="1130"/>
      <c r="AV54" s="1130"/>
      <c r="AW54" s="1130"/>
      <c r="AX54" s="1130"/>
      <c r="AY54" s="1130"/>
      <c r="AZ54" s="1136"/>
      <c r="BA54" s="1136"/>
      <c r="BB54" s="1136"/>
      <c r="BC54" s="1136"/>
      <c r="BD54" s="1136"/>
      <c r="BE54" s="1121"/>
      <c r="BF54" s="1121"/>
      <c r="BG54" s="1121"/>
      <c r="BH54" s="1121"/>
      <c r="BI54" s="1122"/>
      <c r="BJ54" s="254"/>
      <c r="BK54" s="254"/>
      <c r="BL54" s="254"/>
      <c r="BM54" s="254"/>
      <c r="BN54" s="254"/>
      <c r="BO54" s="267"/>
      <c r="BP54" s="267"/>
      <c r="BQ54" s="264">
        <v>48</v>
      </c>
      <c r="BR54" s="265"/>
      <c r="BS54" s="1109"/>
      <c r="BT54" s="1110"/>
      <c r="BU54" s="1110"/>
      <c r="BV54" s="1110"/>
      <c r="BW54" s="1110"/>
      <c r="BX54" s="1110"/>
      <c r="BY54" s="1110"/>
      <c r="BZ54" s="1110"/>
      <c r="CA54" s="1110"/>
      <c r="CB54" s="1110"/>
      <c r="CC54" s="1110"/>
      <c r="CD54" s="1110"/>
      <c r="CE54" s="1110"/>
      <c r="CF54" s="1110"/>
      <c r="CG54" s="1111"/>
      <c r="CH54" s="1084"/>
      <c r="CI54" s="1085"/>
      <c r="CJ54" s="1085"/>
      <c r="CK54" s="1085"/>
      <c r="CL54" s="1086"/>
      <c r="CM54" s="1084"/>
      <c r="CN54" s="1085"/>
      <c r="CO54" s="1085"/>
      <c r="CP54" s="1085"/>
      <c r="CQ54" s="1086"/>
      <c r="CR54" s="1084"/>
      <c r="CS54" s="1085"/>
      <c r="CT54" s="1085"/>
      <c r="CU54" s="1085"/>
      <c r="CV54" s="1086"/>
      <c r="CW54" s="1084"/>
      <c r="CX54" s="1085"/>
      <c r="CY54" s="1085"/>
      <c r="CZ54" s="1085"/>
      <c r="DA54" s="1086"/>
      <c r="DB54" s="1084"/>
      <c r="DC54" s="1085"/>
      <c r="DD54" s="1085"/>
      <c r="DE54" s="1085"/>
      <c r="DF54" s="1086"/>
      <c r="DG54" s="1084"/>
      <c r="DH54" s="1085"/>
      <c r="DI54" s="1085"/>
      <c r="DJ54" s="1085"/>
      <c r="DK54" s="1086"/>
      <c r="DL54" s="1084"/>
      <c r="DM54" s="1085"/>
      <c r="DN54" s="1085"/>
      <c r="DO54" s="1085"/>
      <c r="DP54" s="1086"/>
      <c r="DQ54" s="1084"/>
      <c r="DR54" s="1085"/>
      <c r="DS54" s="1085"/>
      <c r="DT54" s="1085"/>
      <c r="DU54" s="1086"/>
      <c r="DV54" s="1087"/>
      <c r="DW54" s="1088"/>
      <c r="DX54" s="1088"/>
      <c r="DY54" s="1088"/>
      <c r="DZ54" s="1089"/>
      <c r="EA54" s="248"/>
    </row>
    <row r="55" spans="1:131" s="249" customFormat="1" ht="26.25" customHeight="1" x14ac:dyDescent="0.15">
      <c r="A55" s="263">
        <v>28</v>
      </c>
      <c r="B55" s="1126"/>
      <c r="C55" s="1127"/>
      <c r="D55" s="1127"/>
      <c r="E55" s="1127"/>
      <c r="F55" s="1127"/>
      <c r="G55" s="1127"/>
      <c r="H55" s="1127"/>
      <c r="I55" s="1127"/>
      <c r="J55" s="1127"/>
      <c r="K55" s="1127"/>
      <c r="L55" s="1127"/>
      <c r="M55" s="1127"/>
      <c r="N55" s="1127"/>
      <c r="O55" s="1127"/>
      <c r="P55" s="1128"/>
      <c r="Q55" s="1129"/>
      <c r="R55" s="1130"/>
      <c r="S55" s="1130"/>
      <c r="T55" s="1130"/>
      <c r="U55" s="1130"/>
      <c r="V55" s="1130"/>
      <c r="W55" s="1130"/>
      <c r="X55" s="1130"/>
      <c r="Y55" s="1130"/>
      <c r="Z55" s="1130"/>
      <c r="AA55" s="1130"/>
      <c r="AB55" s="1130"/>
      <c r="AC55" s="1130"/>
      <c r="AD55" s="1130"/>
      <c r="AE55" s="1131"/>
      <c r="AF55" s="1132"/>
      <c r="AG55" s="1133"/>
      <c r="AH55" s="1133"/>
      <c r="AI55" s="1133"/>
      <c r="AJ55" s="1134"/>
      <c r="AK55" s="1135"/>
      <c r="AL55" s="1130"/>
      <c r="AM55" s="1130"/>
      <c r="AN55" s="1130"/>
      <c r="AO55" s="1130"/>
      <c r="AP55" s="1130"/>
      <c r="AQ55" s="1130"/>
      <c r="AR55" s="1130"/>
      <c r="AS55" s="1130"/>
      <c r="AT55" s="1130"/>
      <c r="AU55" s="1130"/>
      <c r="AV55" s="1130"/>
      <c r="AW55" s="1130"/>
      <c r="AX55" s="1130"/>
      <c r="AY55" s="1130"/>
      <c r="AZ55" s="1136"/>
      <c r="BA55" s="1136"/>
      <c r="BB55" s="1136"/>
      <c r="BC55" s="1136"/>
      <c r="BD55" s="1136"/>
      <c r="BE55" s="1121"/>
      <c r="BF55" s="1121"/>
      <c r="BG55" s="1121"/>
      <c r="BH55" s="1121"/>
      <c r="BI55" s="1122"/>
      <c r="BJ55" s="254"/>
      <c r="BK55" s="254"/>
      <c r="BL55" s="254"/>
      <c r="BM55" s="254"/>
      <c r="BN55" s="254"/>
      <c r="BO55" s="267"/>
      <c r="BP55" s="267"/>
      <c r="BQ55" s="264">
        <v>49</v>
      </c>
      <c r="BR55" s="265"/>
      <c r="BS55" s="1109"/>
      <c r="BT55" s="1110"/>
      <c r="BU55" s="1110"/>
      <c r="BV55" s="1110"/>
      <c r="BW55" s="1110"/>
      <c r="BX55" s="1110"/>
      <c r="BY55" s="1110"/>
      <c r="BZ55" s="1110"/>
      <c r="CA55" s="1110"/>
      <c r="CB55" s="1110"/>
      <c r="CC55" s="1110"/>
      <c r="CD55" s="1110"/>
      <c r="CE55" s="1110"/>
      <c r="CF55" s="1110"/>
      <c r="CG55" s="1111"/>
      <c r="CH55" s="1084"/>
      <c r="CI55" s="1085"/>
      <c r="CJ55" s="1085"/>
      <c r="CK55" s="1085"/>
      <c r="CL55" s="1086"/>
      <c r="CM55" s="1084"/>
      <c r="CN55" s="1085"/>
      <c r="CO55" s="1085"/>
      <c r="CP55" s="1085"/>
      <c r="CQ55" s="1086"/>
      <c r="CR55" s="1084"/>
      <c r="CS55" s="1085"/>
      <c r="CT55" s="1085"/>
      <c r="CU55" s="1085"/>
      <c r="CV55" s="1086"/>
      <c r="CW55" s="1084"/>
      <c r="CX55" s="1085"/>
      <c r="CY55" s="1085"/>
      <c r="CZ55" s="1085"/>
      <c r="DA55" s="1086"/>
      <c r="DB55" s="1084"/>
      <c r="DC55" s="1085"/>
      <c r="DD55" s="1085"/>
      <c r="DE55" s="1085"/>
      <c r="DF55" s="1086"/>
      <c r="DG55" s="1084"/>
      <c r="DH55" s="1085"/>
      <c r="DI55" s="1085"/>
      <c r="DJ55" s="1085"/>
      <c r="DK55" s="1086"/>
      <c r="DL55" s="1084"/>
      <c r="DM55" s="1085"/>
      <c r="DN55" s="1085"/>
      <c r="DO55" s="1085"/>
      <c r="DP55" s="1086"/>
      <c r="DQ55" s="1084"/>
      <c r="DR55" s="1085"/>
      <c r="DS55" s="1085"/>
      <c r="DT55" s="1085"/>
      <c r="DU55" s="1086"/>
      <c r="DV55" s="1087"/>
      <c r="DW55" s="1088"/>
      <c r="DX55" s="1088"/>
      <c r="DY55" s="1088"/>
      <c r="DZ55" s="1089"/>
      <c r="EA55" s="248"/>
    </row>
    <row r="56" spans="1:131" s="249" customFormat="1" ht="26.25" customHeight="1" x14ac:dyDescent="0.15">
      <c r="A56" s="263">
        <v>29</v>
      </c>
      <c r="B56" s="1126"/>
      <c r="C56" s="1127"/>
      <c r="D56" s="1127"/>
      <c r="E56" s="1127"/>
      <c r="F56" s="1127"/>
      <c r="G56" s="1127"/>
      <c r="H56" s="1127"/>
      <c r="I56" s="1127"/>
      <c r="J56" s="1127"/>
      <c r="K56" s="1127"/>
      <c r="L56" s="1127"/>
      <c r="M56" s="1127"/>
      <c r="N56" s="1127"/>
      <c r="O56" s="1127"/>
      <c r="P56" s="1128"/>
      <c r="Q56" s="1129"/>
      <c r="R56" s="1130"/>
      <c r="S56" s="1130"/>
      <c r="T56" s="1130"/>
      <c r="U56" s="1130"/>
      <c r="V56" s="1130"/>
      <c r="W56" s="1130"/>
      <c r="X56" s="1130"/>
      <c r="Y56" s="1130"/>
      <c r="Z56" s="1130"/>
      <c r="AA56" s="1130"/>
      <c r="AB56" s="1130"/>
      <c r="AC56" s="1130"/>
      <c r="AD56" s="1130"/>
      <c r="AE56" s="1131"/>
      <c r="AF56" s="1132"/>
      <c r="AG56" s="1133"/>
      <c r="AH56" s="1133"/>
      <c r="AI56" s="1133"/>
      <c r="AJ56" s="1134"/>
      <c r="AK56" s="1135"/>
      <c r="AL56" s="1130"/>
      <c r="AM56" s="1130"/>
      <c r="AN56" s="1130"/>
      <c r="AO56" s="1130"/>
      <c r="AP56" s="1130"/>
      <c r="AQ56" s="1130"/>
      <c r="AR56" s="1130"/>
      <c r="AS56" s="1130"/>
      <c r="AT56" s="1130"/>
      <c r="AU56" s="1130"/>
      <c r="AV56" s="1130"/>
      <c r="AW56" s="1130"/>
      <c r="AX56" s="1130"/>
      <c r="AY56" s="1130"/>
      <c r="AZ56" s="1136"/>
      <c r="BA56" s="1136"/>
      <c r="BB56" s="1136"/>
      <c r="BC56" s="1136"/>
      <c r="BD56" s="1136"/>
      <c r="BE56" s="1121"/>
      <c r="BF56" s="1121"/>
      <c r="BG56" s="1121"/>
      <c r="BH56" s="1121"/>
      <c r="BI56" s="1122"/>
      <c r="BJ56" s="254"/>
      <c r="BK56" s="254"/>
      <c r="BL56" s="254"/>
      <c r="BM56" s="254"/>
      <c r="BN56" s="254"/>
      <c r="BO56" s="267"/>
      <c r="BP56" s="267"/>
      <c r="BQ56" s="264">
        <v>50</v>
      </c>
      <c r="BR56" s="265"/>
      <c r="BS56" s="1109"/>
      <c r="BT56" s="1110"/>
      <c r="BU56" s="1110"/>
      <c r="BV56" s="1110"/>
      <c r="BW56" s="1110"/>
      <c r="BX56" s="1110"/>
      <c r="BY56" s="1110"/>
      <c r="BZ56" s="1110"/>
      <c r="CA56" s="1110"/>
      <c r="CB56" s="1110"/>
      <c r="CC56" s="1110"/>
      <c r="CD56" s="1110"/>
      <c r="CE56" s="1110"/>
      <c r="CF56" s="1110"/>
      <c r="CG56" s="1111"/>
      <c r="CH56" s="1084"/>
      <c r="CI56" s="1085"/>
      <c r="CJ56" s="1085"/>
      <c r="CK56" s="1085"/>
      <c r="CL56" s="1086"/>
      <c r="CM56" s="1084"/>
      <c r="CN56" s="1085"/>
      <c r="CO56" s="1085"/>
      <c r="CP56" s="1085"/>
      <c r="CQ56" s="1086"/>
      <c r="CR56" s="1084"/>
      <c r="CS56" s="1085"/>
      <c r="CT56" s="1085"/>
      <c r="CU56" s="1085"/>
      <c r="CV56" s="1086"/>
      <c r="CW56" s="1084"/>
      <c r="CX56" s="1085"/>
      <c r="CY56" s="1085"/>
      <c r="CZ56" s="1085"/>
      <c r="DA56" s="1086"/>
      <c r="DB56" s="1084"/>
      <c r="DC56" s="1085"/>
      <c r="DD56" s="1085"/>
      <c r="DE56" s="1085"/>
      <c r="DF56" s="1086"/>
      <c r="DG56" s="1084"/>
      <c r="DH56" s="1085"/>
      <c r="DI56" s="1085"/>
      <c r="DJ56" s="1085"/>
      <c r="DK56" s="1086"/>
      <c r="DL56" s="1084"/>
      <c r="DM56" s="1085"/>
      <c r="DN56" s="1085"/>
      <c r="DO56" s="1085"/>
      <c r="DP56" s="1086"/>
      <c r="DQ56" s="1084"/>
      <c r="DR56" s="1085"/>
      <c r="DS56" s="1085"/>
      <c r="DT56" s="1085"/>
      <c r="DU56" s="1086"/>
      <c r="DV56" s="1087"/>
      <c r="DW56" s="1088"/>
      <c r="DX56" s="1088"/>
      <c r="DY56" s="1088"/>
      <c r="DZ56" s="1089"/>
      <c r="EA56" s="248"/>
    </row>
    <row r="57" spans="1:131" s="249" customFormat="1" ht="26.25" customHeight="1" x14ac:dyDescent="0.15">
      <c r="A57" s="263">
        <v>30</v>
      </c>
      <c r="B57" s="1126"/>
      <c r="C57" s="1127"/>
      <c r="D57" s="1127"/>
      <c r="E57" s="1127"/>
      <c r="F57" s="1127"/>
      <c r="G57" s="1127"/>
      <c r="H57" s="1127"/>
      <c r="I57" s="1127"/>
      <c r="J57" s="1127"/>
      <c r="K57" s="1127"/>
      <c r="L57" s="1127"/>
      <c r="M57" s="1127"/>
      <c r="N57" s="1127"/>
      <c r="O57" s="1127"/>
      <c r="P57" s="1128"/>
      <c r="Q57" s="1129"/>
      <c r="R57" s="1130"/>
      <c r="S57" s="1130"/>
      <c r="T57" s="1130"/>
      <c r="U57" s="1130"/>
      <c r="V57" s="1130"/>
      <c r="W57" s="1130"/>
      <c r="X57" s="1130"/>
      <c r="Y57" s="1130"/>
      <c r="Z57" s="1130"/>
      <c r="AA57" s="1130"/>
      <c r="AB57" s="1130"/>
      <c r="AC57" s="1130"/>
      <c r="AD57" s="1130"/>
      <c r="AE57" s="1131"/>
      <c r="AF57" s="1132"/>
      <c r="AG57" s="1133"/>
      <c r="AH57" s="1133"/>
      <c r="AI57" s="1133"/>
      <c r="AJ57" s="1134"/>
      <c r="AK57" s="1135"/>
      <c r="AL57" s="1130"/>
      <c r="AM57" s="1130"/>
      <c r="AN57" s="1130"/>
      <c r="AO57" s="1130"/>
      <c r="AP57" s="1130"/>
      <c r="AQ57" s="1130"/>
      <c r="AR57" s="1130"/>
      <c r="AS57" s="1130"/>
      <c r="AT57" s="1130"/>
      <c r="AU57" s="1130"/>
      <c r="AV57" s="1130"/>
      <c r="AW57" s="1130"/>
      <c r="AX57" s="1130"/>
      <c r="AY57" s="1130"/>
      <c r="AZ57" s="1136"/>
      <c r="BA57" s="1136"/>
      <c r="BB57" s="1136"/>
      <c r="BC57" s="1136"/>
      <c r="BD57" s="1136"/>
      <c r="BE57" s="1121"/>
      <c r="BF57" s="1121"/>
      <c r="BG57" s="1121"/>
      <c r="BH57" s="1121"/>
      <c r="BI57" s="1122"/>
      <c r="BJ57" s="254"/>
      <c r="BK57" s="254"/>
      <c r="BL57" s="254"/>
      <c r="BM57" s="254"/>
      <c r="BN57" s="254"/>
      <c r="BO57" s="267"/>
      <c r="BP57" s="267"/>
      <c r="BQ57" s="264">
        <v>51</v>
      </c>
      <c r="BR57" s="265"/>
      <c r="BS57" s="1109"/>
      <c r="BT57" s="1110"/>
      <c r="BU57" s="1110"/>
      <c r="BV57" s="1110"/>
      <c r="BW57" s="1110"/>
      <c r="BX57" s="1110"/>
      <c r="BY57" s="1110"/>
      <c r="BZ57" s="1110"/>
      <c r="CA57" s="1110"/>
      <c r="CB57" s="1110"/>
      <c r="CC57" s="1110"/>
      <c r="CD57" s="1110"/>
      <c r="CE57" s="1110"/>
      <c r="CF57" s="1110"/>
      <c r="CG57" s="1111"/>
      <c r="CH57" s="1084"/>
      <c r="CI57" s="1085"/>
      <c r="CJ57" s="1085"/>
      <c r="CK57" s="1085"/>
      <c r="CL57" s="1086"/>
      <c r="CM57" s="1084"/>
      <c r="CN57" s="1085"/>
      <c r="CO57" s="1085"/>
      <c r="CP57" s="1085"/>
      <c r="CQ57" s="1086"/>
      <c r="CR57" s="1084"/>
      <c r="CS57" s="1085"/>
      <c r="CT57" s="1085"/>
      <c r="CU57" s="1085"/>
      <c r="CV57" s="1086"/>
      <c r="CW57" s="1084"/>
      <c r="CX57" s="1085"/>
      <c r="CY57" s="1085"/>
      <c r="CZ57" s="1085"/>
      <c r="DA57" s="1086"/>
      <c r="DB57" s="1084"/>
      <c r="DC57" s="1085"/>
      <c r="DD57" s="1085"/>
      <c r="DE57" s="1085"/>
      <c r="DF57" s="1086"/>
      <c r="DG57" s="1084"/>
      <c r="DH57" s="1085"/>
      <c r="DI57" s="1085"/>
      <c r="DJ57" s="1085"/>
      <c r="DK57" s="1086"/>
      <c r="DL57" s="1084"/>
      <c r="DM57" s="1085"/>
      <c r="DN57" s="1085"/>
      <c r="DO57" s="1085"/>
      <c r="DP57" s="1086"/>
      <c r="DQ57" s="1084"/>
      <c r="DR57" s="1085"/>
      <c r="DS57" s="1085"/>
      <c r="DT57" s="1085"/>
      <c r="DU57" s="1086"/>
      <c r="DV57" s="1087"/>
      <c r="DW57" s="1088"/>
      <c r="DX57" s="1088"/>
      <c r="DY57" s="1088"/>
      <c r="DZ57" s="1089"/>
      <c r="EA57" s="248"/>
    </row>
    <row r="58" spans="1:131" s="249" customFormat="1" ht="26.25" customHeight="1" x14ac:dyDescent="0.15">
      <c r="A58" s="263">
        <v>31</v>
      </c>
      <c r="B58" s="1126"/>
      <c r="C58" s="1127"/>
      <c r="D58" s="1127"/>
      <c r="E58" s="1127"/>
      <c r="F58" s="1127"/>
      <c r="G58" s="1127"/>
      <c r="H58" s="1127"/>
      <c r="I58" s="1127"/>
      <c r="J58" s="1127"/>
      <c r="K58" s="1127"/>
      <c r="L58" s="1127"/>
      <c r="M58" s="1127"/>
      <c r="N58" s="1127"/>
      <c r="O58" s="1127"/>
      <c r="P58" s="1128"/>
      <c r="Q58" s="1129"/>
      <c r="R58" s="1130"/>
      <c r="S58" s="1130"/>
      <c r="T58" s="1130"/>
      <c r="U58" s="1130"/>
      <c r="V58" s="1130"/>
      <c r="W58" s="1130"/>
      <c r="X58" s="1130"/>
      <c r="Y58" s="1130"/>
      <c r="Z58" s="1130"/>
      <c r="AA58" s="1130"/>
      <c r="AB58" s="1130"/>
      <c r="AC58" s="1130"/>
      <c r="AD58" s="1130"/>
      <c r="AE58" s="1131"/>
      <c r="AF58" s="1132"/>
      <c r="AG58" s="1133"/>
      <c r="AH58" s="1133"/>
      <c r="AI58" s="1133"/>
      <c r="AJ58" s="1134"/>
      <c r="AK58" s="1135"/>
      <c r="AL58" s="1130"/>
      <c r="AM58" s="1130"/>
      <c r="AN58" s="1130"/>
      <c r="AO58" s="1130"/>
      <c r="AP58" s="1130"/>
      <c r="AQ58" s="1130"/>
      <c r="AR58" s="1130"/>
      <c r="AS58" s="1130"/>
      <c r="AT58" s="1130"/>
      <c r="AU58" s="1130"/>
      <c r="AV58" s="1130"/>
      <c r="AW58" s="1130"/>
      <c r="AX58" s="1130"/>
      <c r="AY58" s="1130"/>
      <c r="AZ58" s="1136"/>
      <c r="BA58" s="1136"/>
      <c r="BB58" s="1136"/>
      <c r="BC58" s="1136"/>
      <c r="BD58" s="1136"/>
      <c r="BE58" s="1121"/>
      <c r="BF58" s="1121"/>
      <c r="BG58" s="1121"/>
      <c r="BH58" s="1121"/>
      <c r="BI58" s="1122"/>
      <c r="BJ58" s="254"/>
      <c r="BK58" s="254"/>
      <c r="BL58" s="254"/>
      <c r="BM58" s="254"/>
      <c r="BN58" s="254"/>
      <c r="BO58" s="267"/>
      <c r="BP58" s="267"/>
      <c r="BQ58" s="264">
        <v>52</v>
      </c>
      <c r="BR58" s="265"/>
      <c r="BS58" s="1109"/>
      <c r="BT58" s="1110"/>
      <c r="BU58" s="1110"/>
      <c r="BV58" s="1110"/>
      <c r="BW58" s="1110"/>
      <c r="BX58" s="1110"/>
      <c r="BY58" s="1110"/>
      <c r="BZ58" s="1110"/>
      <c r="CA58" s="1110"/>
      <c r="CB58" s="1110"/>
      <c r="CC58" s="1110"/>
      <c r="CD58" s="1110"/>
      <c r="CE58" s="1110"/>
      <c r="CF58" s="1110"/>
      <c r="CG58" s="1111"/>
      <c r="CH58" s="1084"/>
      <c r="CI58" s="1085"/>
      <c r="CJ58" s="1085"/>
      <c r="CK58" s="1085"/>
      <c r="CL58" s="1086"/>
      <c r="CM58" s="1084"/>
      <c r="CN58" s="1085"/>
      <c r="CO58" s="1085"/>
      <c r="CP58" s="1085"/>
      <c r="CQ58" s="1086"/>
      <c r="CR58" s="1084"/>
      <c r="CS58" s="1085"/>
      <c r="CT58" s="1085"/>
      <c r="CU58" s="1085"/>
      <c r="CV58" s="1086"/>
      <c r="CW58" s="1084"/>
      <c r="CX58" s="1085"/>
      <c r="CY58" s="1085"/>
      <c r="CZ58" s="1085"/>
      <c r="DA58" s="1086"/>
      <c r="DB58" s="1084"/>
      <c r="DC58" s="1085"/>
      <c r="DD58" s="1085"/>
      <c r="DE58" s="1085"/>
      <c r="DF58" s="1086"/>
      <c r="DG58" s="1084"/>
      <c r="DH58" s="1085"/>
      <c r="DI58" s="1085"/>
      <c r="DJ58" s="1085"/>
      <c r="DK58" s="1086"/>
      <c r="DL58" s="1084"/>
      <c r="DM58" s="1085"/>
      <c r="DN58" s="1085"/>
      <c r="DO58" s="1085"/>
      <c r="DP58" s="1086"/>
      <c r="DQ58" s="1084"/>
      <c r="DR58" s="1085"/>
      <c r="DS58" s="1085"/>
      <c r="DT58" s="1085"/>
      <c r="DU58" s="1086"/>
      <c r="DV58" s="1087"/>
      <c r="DW58" s="1088"/>
      <c r="DX58" s="1088"/>
      <c r="DY58" s="1088"/>
      <c r="DZ58" s="1089"/>
      <c r="EA58" s="248"/>
    </row>
    <row r="59" spans="1:131" s="249" customFormat="1" ht="26.25" customHeight="1" x14ac:dyDescent="0.15">
      <c r="A59" s="263">
        <v>32</v>
      </c>
      <c r="B59" s="1126"/>
      <c r="C59" s="1127"/>
      <c r="D59" s="1127"/>
      <c r="E59" s="1127"/>
      <c r="F59" s="1127"/>
      <c r="G59" s="1127"/>
      <c r="H59" s="1127"/>
      <c r="I59" s="1127"/>
      <c r="J59" s="1127"/>
      <c r="K59" s="1127"/>
      <c r="L59" s="1127"/>
      <c r="M59" s="1127"/>
      <c r="N59" s="1127"/>
      <c r="O59" s="1127"/>
      <c r="P59" s="1128"/>
      <c r="Q59" s="1129"/>
      <c r="R59" s="1130"/>
      <c r="S59" s="1130"/>
      <c r="T59" s="1130"/>
      <c r="U59" s="1130"/>
      <c r="V59" s="1130"/>
      <c r="W59" s="1130"/>
      <c r="X59" s="1130"/>
      <c r="Y59" s="1130"/>
      <c r="Z59" s="1130"/>
      <c r="AA59" s="1130"/>
      <c r="AB59" s="1130"/>
      <c r="AC59" s="1130"/>
      <c r="AD59" s="1130"/>
      <c r="AE59" s="1131"/>
      <c r="AF59" s="1132"/>
      <c r="AG59" s="1133"/>
      <c r="AH59" s="1133"/>
      <c r="AI59" s="1133"/>
      <c r="AJ59" s="1134"/>
      <c r="AK59" s="1135"/>
      <c r="AL59" s="1130"/>
      <c r="AM59" s="1130"/>
      <c r="AN59" s="1130"/>
      <c r="AO59" s="1130"/>
      <c r="AP59" s="1130"/>
      <c r="AQ59" s="1130"/>
      <c r="AR59" s="1130"/>
      <c r="AS59" s="1130"/>
      <c r="AT59" s="1130"/>
      <c r="AU59" s="1130"/>
      <c r="AV59" s="1130"/>
      <c r="AW59" s="1130"/>
      <c r="AX59" s="1130"/>
      <c r="AY59" s="1130"/>
      <c r="AZ59" s="1136"/>
      <c r="BA59" s="1136"/>
      <c r="BB59" s="1136"/>
      <c r="BC59" s="1136"/>
      <c r="BD59" s="1136"/>
      <c r="BE59" s="1121"/>
      <c r="BF59" s="1121"/>
      <c r="BG59" s="1121"/>
      <c r="BH59" s="1121"/>
      <c r="BI59" s="1122"/>
      <c r="BJ59" s="254"/>
      <c r="BK59" s="254"/>
      <c r="BL59" s="254"/>
      <c r="BM59" s="254"/>
      <c r="BN59" s="254"/>
      <c r="BO59" s="267"/>
      <c r="BP59" s="267"/>
      <c r="BQ59" s="264">
        <v>53</v>
      </c>
      <c r="BR59" s="265"/>
      <c r="BS59" s="1109"/>
      <c r="BT59" s="1110"/>
      <c r="BU59" s="1110"/>
      <c r="BV59" s="1110"/>
      <c r="BW59" s="1110"/>
      <c r="BX59" s="1110"/>
      <c r="BY59" s="1110"/>
      <c r="BZ59" s="1110"/>
      <c r="CA59" s="1110"/>
      <c r="CB59" s="1110"/>
      <c r="CC59" s="1110"/>
      <c r="CD59" s="1110"/>
      <c r="CE59" s="1110"/>
      <c r="CF59" s="1110"/>
      <c r="CG59" s="1111"/>
      <c r="CH59" s="1084"/>
      <c r="CI59" s="1085"/>
      <c r="CJ59" s="1085"/>
      <c r="CK59" s="1085"/>
      <c r="CL59" s="1086"/>
      <c r="CM59" s="1084"/>
      <c r="CN59" s="1085"/>
      <c r="CO59" s="1085"/>
      <c r="CP59" s="1085"/>
      <c r="CQ59" s="1086"/>
      <c r="CR59" s="1084"/>
      <c r="CS59" s="1085"/>
      <c r="CT59" s="1085"/>
      <c r="CU59" s="1085"/>
      <c r="CV59" s="1086"/>
      <c r="CW59" s="1084"/>
      <c r="CX59" s="1085"/>
      <c r="CY59" s="1085"/>
      <c r="CZ59" s="1085"/>
      <c r="DA59" s="1086"/>
      <c r="DB59" s="1084"/>
      <c r="DC59" s="1085"/>
      <c r="DD59" s="1085"/>
      <c r="DE59" s="1085"/>
      <c r="DF59" s="1086"/>
      <c r="DG59" s="1084"/>
      <c r="DH59" s="1085"/>
      <c r="DI59" s="1085"/>
      <c r="DJ59" s="1085"/>
      <c r="DK59" s="1086"/>
      <c r="DL59" s="1084"/>
      <c r="DM59" s="1085"/>
      <c r="DN59" s="1085"/>
      <c r="DO59" s="1085"/>
      <c r="DP59" s="1086"/>
      <c r="DQ59" s="1084"/>
      <c r="DR59" s="1085"/>
      <c r="DS59" s="1085"/>
      <c r="DT59" s="1085"/>
      <c r="DU59" s="1086"/>
      <c r="DV59" s="1087"/>
      <c r="DW59" s="1088"/>
      <c r="DX59" s="1088"/>
      <c r="DY59" s="1088"/>
      <c r="DZ59" s="1089"/>
      <c r="EA59" s="248"/>
    </row>
    <row r="60" spans="1:131" s="249" customFormat="1" ht="26.25" customHeight="1" x14ac:dyDescent="0.15">
      <c r="A60" s="263">
        <v>33</v>
      </c>
      <c r="B60" s="1126"/>
      <c r="C60" s="1127"/>
      <c r="D60" s="1127"/>
      <c r="E60" s="1127"/>
      <c r="F60" s="1127"/>
      <c r="G60" s="1127"/>
      <c r="H60" s="1127"/>
      <c r="I60" s="1127"/>
      <c r="J60" s="1127"/>
      <c r="K60" s="1127"/>
      <c r="L60" s="1127"/>
      <c r="M60" s="1127"/>
      <c r="N60" s="1127"/>
      <c r="O60" s="1127"/>
      <c r="P60" s="1128"/>
      <c r="Q60" s="1129"/>
      <c r="R60" s="1130"/>
      <c r="S60" s="1130"/>
      <c r="T60" s="1130"/>
      <c r="U60" s="1130"/>
      <c r="V60" s="1130"/>
      <c r="W60" s="1130"/>
      <c r="X60" s="1130"/>
      <c r="Y60" s="1130"/>
      <c r="Z60" s="1130"/>
      <c r="AA60" s="1130"/>
      <c r="AB60" s="1130"/>
      <c r="AC60" s="1130"/>
      <c r="AD60" s="1130"/>
      <c r="AE60" s="1131"/>
      <c r="AF60" s="1132"/>
      <c r="AG60" s="1133"/>
      <c r="AH60" s="1133"/>
      <c r="AI60" s="1133"/>
      <c r="AJ60" s="1134"/>
      <c r="AK60" s="1135"/>
      <c r="AL60" s="1130"/>
      <c r="AM60" s="1130"/>
      <c r="AN60" s="1130"/>
      <c r="AO60" s="1130"/>
      <c r="AP60" s="1130"/>
      <c r="AQ60" s="1130"/>
      <c r="AR60" s="1130"/>
      <c r="AS60" s="1130"/>
      <c r="AT60" s="1130"/>
      <c r="AU60" s="1130"/>
      <c r="AV60" s="1130"/>
      <c r="AW60" s="1130"/>
      <c r="AX60" s="1130"/>
      <c r="AY60" s="1130"/>
      <c r="AZ60" s="1136"/>
      <c r="BA60" s="1136"/>
      <c r="BB60" s="1136"/>
      <c r="BC60" s="1136"/>
      <c r="BD60" s="1136"/>
      <c r="BE60" s="1121"/>
      <c r="BF60" s="1121"/>
      <c r="BG60" s="1121"/>
      <c r="BH60" s="1121"/>
      <c r="BI60" s="1122"/>
      <c r="BJ60" s="254"/>
      <c r="BK60" s="254"/>
      <c r="BL60" s="254"/>
      <c r="BM60" s="254"/>
      <c r="BN60" s="254"/>
      <c r="BO60" s="267"/>
      <c r="BP60" s="267"/>
      <c r="BQ60" s="264">
        <v>54</v>
      </c>
      <c r="BR60" s="265"/>
      <c r="BS60" s="1109"/>
      <c r="BT60" s="1110"/>
      <c r="BU60" s="1110"/>
      <c r="BV60" s="1110"/>
      <c r="BW60" s="1110"/>
      <c r="BX60" s="1110"/>
      <c r="BY60" s="1110"/>
      <c r="BZ60" s="1110"/>
      <c r="CA60" s="1110"/>
      <c r="CB60" s="1110"/>
      <c r="CC60" s="1110"/>
      <c r="CD60" s="1110"/>
      <c r="CE60" s="1110"/>
      <c r="CF60" s="1110"/>
      <c r="CG60" s="1111"/>
      <c r="CH60" s="1084"/>
      <c r="CI60" s="1085"/>
      <c r="CJ60" s="1085"/>
      <c r="CK60" s="1085"/>
      <c r="CL60" s="1086"/>
      <c r="CM60" s="1084"/>
      <c r="CN60" s="1085"/>
      <c r="CO60" s="1085"/>
      <c r="CP60" s="1085"/>
      <c r="CQ60" s="1086"/>
      <c r="CR60" s="1084"/>
      <c r="CS60" s="1085"/>
      <c r="CT60" s="1085"/>
      <c r="CU60" s="1085"/>
      <c r="CV60" s="1086"/>
      <c r="CW60" s="1084"/>
      <c r="CX60" s="1085"/>
      <c r="CY60" s="1085"/>
      <c r="CZ60" s="1085"/>
      <c r="DA60" s="1086"/>
      <c r="DB60" s="1084"/>
      <c r="DC60" s="1085"/>
      <c r="DD60" s="1085"/>
      <c r="DE60" s="1085"/>
      <c r="DF60" s="1086"/>
      <c r="DG60" s="1084"/>
      <c r="DH60" s="1085"/>
      <c r="DI60" s="1085"/>
      <c r="DJ60" s="1085"/>
      <c r="DK60" s="1086"/>
      <c r="DL60" s="1084"/>
      <c r="DM60" s="1085"/>
      <c r="DN60" s="1085"/>
      <c r="DO60" s="1085"/>
      <c r="DP60" s="1086"/>
      <c r="DQ60" s="1084"/>
      <c r="DR60" s="1085"/>
      <c r="DS60" s="1085"/>
      <c r="DT60" s="1085"/>
      <c r="DU60" s="1086"/>
      <c r="DV60" s="1087"/>
      <c r="DW60" s="1088"/>
      <c r="DX60" s="1088"/>
      <c r="DY60" s="1088"/>
      <c r="DZ60" s="1089"/>
      <c r="EA60" s="248"/>
    </row>
    <row r="61" spans="1:131" s="249" customFormat="1" ht="26.25" customHeight="1" thickBot="1" x14ac:dyDescent="0.2">
      <c r="A61" s="263">
        <v>34</v>
      </c>
      <c r="B61" s="1126"/>
      <c r="C61" s="1127"/>
      <c r="D61" s="1127"/>
      <c r="E61" s="1127"/>
      <c r="F61" s="1127"/>
      <c r="G61" s="1127"/>
      <c r="H61" s="1127"/>
      <c r="I61" s="1127"/>
      <c r="J61" s="1127"/>
      <c r="K61" s="1127"/>
      <c r="L61" s="1127"/>
      <c r="M61" s="1127"/>
      <c r="N61" s="1127"/>
      <c r="O61" s="1127"/>
      <c r="P61" s="1128"/>
      <c r="Q61" s="1129"/>
      <c r="R61" s="1130"/>
      <c r="S61" s="1130"/>
      <c r="T61" s="1130"/>
      <c r="U61" s="1130"/>
      <c r="V61" s="1130"/>
      <c r="W61" s="1130"/>
      <c r="X61" s="1130"/>
      <c r="Y61" s="1130"/>
      <c r="Z61" s="1130"/>
      <c r="AA61" s="1130"/>
      <c r="AB61" s="1130"/>
      <c r="AC61" s="1130"/>
      <c r="AD61" s="1130"/>
      <c r="AE61" s="1131"/>
      <c r="AF61" s="1132"/>
      <c r="AG61" s="1133"/>
      <c r="AH61" s="1133"/>
      <c r="AI61" s="1133"/>
      <c r="AJ61" s="1134"/>
      <c r="AK61" s="1135"/>
      <c r="AL61" s="1130"/>
      <c r="AM61" s="1130"/>
      <c r="AN61" s="1130"/>
      <c r="AO61" s="1130"/>
      <c r="AP61" s="1130"/>
      <c r="AQ61" s="1130"/>
      <c r="AR61" s="1130"/>
      <c r="AS61" s="1130"/>
      <c r="AT61" s="1130"/>
      <c r="AU61" s="1130"/>
      <c r="AV61" s="1130"/>
      <c r="AW61" s="1130"/>
      <c r="AX61" s="1130"/>
      <c r="AY61" s="1130"/>
      <c r="AZ61" s="1136"/>
      <c r="BA61" s="1136"/>
      <c r="BB61" s="1136"/>
      <c r="BC61" s="1136"/>
      <c r="BD61" s="1136"/>
      <c r="BE61" s="1121"/>
      <c r="BF61" s="1121"/>
      <c r="BG61" s="1121"/>
      <c r="BH61" s="1121"/>
      <c r="BI61" s="1122"/>
      <c r="BJ61" s="254"/>
      <c r="BK61" s="254"/>
      <c r="BL61" s="254"/>
      <c r="BM61" s="254"/>
      <c r="BN61" s="254"/>
      <c r="BO61" s="267"/>
      <c r="BP61" s="267"/>
      <c r="BQ61" s="264">
        <v>55</v>
      </c>
      <c r="BR61" s="265"/>
      <c r="BS61" s="1109"/>
      <c r="BT61" s="1110"/>
      <c r="BU61" s="1110"/>
      <c r="BV61" s="1110"/>
      <c r="BW61" s="1110"/>
      <c r="BX61" s="1110"/>
      <c r="BY61" s="1110"/>
      <c r="BZ61" s="1110"/>
      <c r="CA61" s="1110"/>
      <c r="CB61" s="1110"/>
      <c r="CC61" s="1110"/>
      <c r="CD61" s="1110"/>
      <c r="CE61" s="1110"/>
      <c r="CF61" s="1110"/>
      <c r="CG61" s="1111"/>
      <c r="CH61" s="1084"/>
      <c r="CI61" s="1085"/>
      <c r="CJ61" s="1085"/>
      <c r="CK61" s="1085"/>
      <c r="CL61" s="1086"/>
      <c r="CM61" s="1084"/>
      <c r="CN61" s="1085"/>
      <c r="CO61" s="1085"/>
      <c r="CP61" s="1085"/>
      <c r="CQ61" s="1086"/>
      <c r="CR61" s="1084"/>
      <c r="CS61" s="1085"/>
      <c r="CT61" s="1085"/>
      <c r="CU61" s="1085"/>
      <c r="CV61" s="1086"/>
      <c r="CW61" s="1084"/>
      <c r="CX61" s="1085"/>
      <c r="CY61" s="1085"/>
      <c r="CZ61" s="1085"/>
      <c r="DA61" s="1086"/>
      <c r="DB61" s="1084"/>
      <c r="DC61" s="1085"/>
      <c r="DD61" s="1085"/>
      <c r="DE61" s="1085"/>
      <c r="DF61" s="1086"/>
      <c r="DG61" s="1084"/>
      <c r="DH61" s="1085"/>
      <c r="DI61" s="1085"/>
      <c r="DJ61" s="1085"/>
      <c r="DK61" s="1086"/>
      <c r="DL61" s="1084"/>
      <c r="DM61" s="1085"/>
      <c r="DN61" s="1085"/>
      <c r="DO61" s="1085"/>
      <c r="DP61" s="1086"/>
      <c r="DQ61" s="1084"/>
      <c r="DR61" s="1085"/>
      <c r="DS61" s="1085"/>
      <c r="DT61" s="1085"/>
      <c r="DU61" s="1086"/>
      <c r="DV61" s="1087"/>
      <c r="DW61" s="1088"/>
      <c r="DX61" s="1088"/>
      <c r="DY61" s="1088"/>
      <c r="DZ61" s="1089"/>
      <c r="EA61" s="248"/>
    </row>
    <row r="62" spans="1:131" s="249" customFormat="1" ht="26.25" customHeight="1" x14ac:dyDescent="0.15">
      <c r="A62" s="263">
        <v>35</v>
      </c>
      <c r="B62" s="1126"/>
      <c r="C62" s="1127"/>
      <c r="D62" s="1127"/>
      <c r="E62" s="1127"/>
      <c r="F62" s="1127"/>
      <c r="G62" s="1127"/>
      <c r="H62" s="1127"/>
      <c r="I62" s="1127"/>
      <c r="J62" s="1127"/>
      <c r="K62" s="1127"/>
      <c r="L62" s="1127"/>
      <c r="M62" s="1127"/>
      <c r="N62" s="1127"/>
      <c r="O62" s="1127"/>
      <c r="P62" s="1128"/>
      <c r="Q62" s="1129"/>
      <c r="R62" s="1130"/>
      <c r="S62" s="1130"/>
      <c r="T62" s="1130"/>
      <c r="U62" s="1130"/>
      <c r="V62" s="1130"/>
      <c r="W62" s="1130"/>
      <c r="X62" s="1130"/>
      <c r="Y62" s="1130"/>
      <c r="Z62" s="1130"/>
      <c r="AA62" s="1130"/>
      <c r="AB62" s="1130"/>
      <c r="AC62" s="1130"/>
      <c r="AD62" s="1130"/>
      <c r="AE62" s="1131"/>
      <c r="AF62" s="1132"/>
      <c r="AG62" s="1133"/>
      <c r="AH62" s="1133"/>
      <c r="AI62" s="1133"/>
      <c r="AJ62" s="1134"/>
      <c r="AK62" s="1135"/>
      <c r="AL62" s="1130"/>
      <c r="AM62" s="1130"/>
      <c r="AN62" s="1130"/>
      <c r="AO62" s="1130"/>
      <c r="AP62" s="1130"/>
      <c r="AQ62" s="1130"/>
      <c r="AR62" s="1130"/>
      <c r="AS62" s="1130"/>
      <c r="AT62" s="1130"/>
      <c r="AU62" s="1130"/>
      <c r="AV62" s="1130"/>
      <c r="AW62" s="1130"/>
      <c r="AX62" s="1130"/>
      <c r="AY62" s="1130"/>
      <c r="AZ62" s="1136"/>
      <c r="BA62" s="1136"/>
      <c r="BB62" s="1136"/>
      <c r="BC62" s="1136"/>
      <c r="BD62" s="1136"/>
      <c r="BE62" s="1121"/>
      <c r="BF62" s="1121"/>
      <c r="BG62" s="1121"/>
      <c r="BH62" s="1121"/>
      <c r="BI62" s="1122"/>
      <c r="BJ62" s="1123" t="s">
        <v>414</v>
      </c>
      <c r="BK62" s="1124"/>
      <c r="BL62" s="1124"/>
      <c r="BM62" s="1124"/>
      <c r="BN62" s="1125"/>
      <c r="BO62" s="267"/>
      <c r="BP62" s="267"/>
      <c r="BQ62" s="264">
        <v>56</v>
      </c>
      <c r="BR62" s="265"/>
      <c r="BS62" s="1109"/>
      <c r="BT62" s="1110"/>
      <c r="BU62" s="1110"/>
      <c r="BV62" s="1110"/>
      <c r="BW62" s="1110"/>
      <c r="BX62" s="1110"/>
      <c r="BY62" s="1110"/>
      <c r="BZ62" s="1110"/>
      <c r="CA62" s="1110"/>
      <c r="CB62" s="1110"/>
      <c r="CC62" s="1110"/>
      <c r="CD62" s="1110"/>
      <c r="CE62" s="1110"/>
      <c r="CF62" s="1110"/>
      <c r="CG62" s="1111"/>
      <c r="CH62" s="1084"/>
      <c r="CI62" s="1085"/>
      <c r="CJ62" s="1085"/>
      <c r="CK62" s="1085"/>
      <c r="CL62" s="1086"/>
      <c r="CM62" s="1084"/>
      <c r="CN62" s="1085"/>
      <c r="CO62" s="1085"/>
      <c r="CP62" s="1085"/>
      <c r="CQ62" s="1086"/>
      <c r="CR62" s="1084"/>
      <c r="CS62" s="1085"/>
      <c r="CT62" s="1085"/>
      <c r="CU62" s="1085"/>
      <c r="CV62" s="1086"/>
      <c r="CW62" s="1084"/>
      <c r="CX62" s="1085"/>
      <c r="CY62" s="1085"/>
      <c r="CZ62" s="1085"/>
      <c r="DA62" s="1086"/>
      <c r="DB62" s="1084"/>
      <c r="DC62" s="1085"/>
      <c r="DD62" s="1085"/>
      <c r="DE62" s="1085"/>
      <c r="DF62" s="1086"/>
      <c r="DG62" s="1084"/>
      <c r="DH62" s="1085"/>
      <c r="DI62" s="1085"/>
      <c r="DJ62" s="1085"/>
      <c r="DK62" s="1086"/>
      <c r="DL62" s="1084"/>
      <c r="DM62" s="1085"/>
      <c r="DN62" s="1085"/>
      <c r="DO62" s="1085"/>
      <c r="DP62" s="1086"/>
      <c r="DQ62" s="1084"/>
      <c r="DR62" s="1085"/>
      <c r="DS62" s="1085"/>
      <c r="DT62" s="1085"/>
      <c r="DU62" s="1086"/>
      <c r="DV62" s="1087"/>
      <c r="DW62" s="1088"/>
      <c r="DX62" s="1088"/>
      <c r="DY62" s="1088"/>
      <c r="DZ62" s="1089"/>
      <c r="EA62" s="248"/>
    </row>
    <row r="63" spans="1:131" s="249" customFormat="1" ht="26.25" customHeight="1" thickBot="1" x14ac:dyDescent="0.2">
      <c r="A63" s="266" t="s">
        <v>391</v>
      </c>
      <c r="B63" s="1039" t="s">
        <v>415</v>
      </c>
      <c r="C63" s="1040"/>
      <c r="D63" s="1040"/>
      <c r="E63" s="1040"/>
      <c r="F63" s="1040"/>
      <c r="G63" s="1040"/>
      <c r="H63" s="1040"/>
      <c r="I63" s="1040"/>
      <c r="J63" s="1040"/>
      <c r="K63" s="1040"/>
      <c r="L63" s="1040"/>
      <c r="M63" s="1040"/>
      <c r="N63" s="1040"/>
      <c r="O63" s="1040"/>
      <c r="P63" s="1041"/>
      <c r="Q63" s="1057"/>
      <c r="R63" s="1058"/>
      <c r="S63" s="1058"/>
      <c r="T63" s="1058"/>
      <c r="U63" s="1058"/>
      <c r="V63" s="1058"/>
      <c r="W63" s="1058"/>
      <c r="X63" s="1058"/>
      <c r="Y63" s="1058"/>
      <c r="Z63" s="1058"/>
      <c r="AA63" s="1058"/>
      <c r="AB63" s="1058"/>
      <c r="AC63" s="1058"/>
      <c r="AD63" s="1058"/>
      <c r="AE63" s="1117"/>
      <c r="AF63" s="1118">
        <v>1324</v>
      </c>
      <c r="AG63" s="1054"/>
      <c r="AH63" s="1054"/>
      <c r="AI63" s="1054"/>
      <c r="AJ63" s="1119"/>
      <c r="AK63" s="1120"/>
      <c r="AL63" s="1058"/>
      <c r="AM63" s="1058"/>
      <c r="AN63" s="1058"/>
      <c r="AO63" s="1058"/>
      <c r="AP63" s="1054">
        <v>7221</v>
      </c>
      <c r="AQ63" s="1054"/>
      <c r="AR63" s="1054"/>
      <c r="AS63" s="1054"/>
      <c r="AT63" s="1054"/>
      <c r="AU63" s="1054">
        <v>5482</v>
      </c>
      <c r="AV63" s="1054"/>
      <c r="AW63" s="1054"/>
      <c r="AX63" s="1054"/>
      <c r="AY63" s="1054"/>
      <c r="AZ63" s="1114"/>
      <c r="BA63" s="1114"/>
      <c r="BB63" s="1114"/>
      <c r="BC63" s="1114"/>
      <c r="BD63" s="1114"/>
      <c r="BE63" s="1055"/>
      <c r="BF63" s="1055"/>
      <c r="BG63" s="1055"/>
      <c r="BH63" s="1055"/>
      <c r="BI63" s="1056"/>
      <c r="BJ63" s="1115" t="s">
        <v>227</v>
      </c>
      <c r="BK63" s="1046"/>
      <c r="BL63" s="1046"/>
      <c r="BM63" s="1046"/>
      <c r="BN63" s="1116"/>
      <c r="BO63" s="267"/>
      <c r="BP63" s="267"/>
      <c r="BQ63" s="264">
        <v>57</v>
      </c>
      <c r="BR63" s="265"/>
      <c r="BS63" s="1109"/>
      <c r="BT63" s="1110"/>
      <c r="BU63" s="1110"/>
      <c r="BV63" s="1110"/>
      <c r="BW63" s="1110"/>
      <c r="BX63" s="1110"/>
      <c r="BY63" s="1110"/>
      <c r="BZ63" s="1110"/>
      <c r="CA63" s="1110"/>
      <c r="CB63" s="1110"/>
      <c r="CC63" s="1110"/>
      <c r="CD63" s="1110"/>
      <c r="CE63" s="1110"/>
      <c r="CF63" s="1110"/>
      <c r="CG63" s="1111"/>
      <c r="CH63" s="1084"/>
      <c r="CI63" s="1085"/>
      <c r="CJ63" s="1085"/>
      <c r="CK63" s="1085"/>
      <c r="CL63" s="1086"/>
      <c r="CM63" s="1084"/>
      <c r="CN63" s="1085"/>
      <c r="CO63" s="1085"/>
      <c r="CP63" s="1085"/>
      <c r="CQ63" s="1086"/>
      <c r="CR63" s="1084"/>
      <c r="CS63" s="1085"/>
      <c r="CT63" s="1085"/>
      <c r="CU63" s="1085"/>
      <c r="CV63" s="1086"/>
      <c r="CW63" s="1084"/>
      <c r="CX63" s="1085"/>
      <c r="CY63" s="1085"/>
      <c r="CZ63" s="1085"/>
      <c r="DA63" s="1086"/>
      <c r="DB63" s="1084"/>
      <c r="DC63" s="1085"/>
      <c r="DD63" s="1085"/>
      <c r="DE63" s="1085"/>
      <c r="DF63" s="1086"/>
      <c r="DG63" s="1084"/>
      <c r="DH63" s="1085"/>
      <c r="DI63" s="1085"/>
      <c r="DJ63" s="1085"/>
      <c r="DK63" s="1086"/>
      <c r="DL63" s="1084"/>
      <c r="DM63" s="1085"/>
      <c r="DN63" s="1085"/>
      <c r="DO63" s="1085"/>
      <c r="DP63" s="1086"/>
      <c r="DQ63" s="1084"/>
      <c r="DR63" s="1085"/>
      <c r="DS63" s="1085"/>
      <c r="DT63" s="1085"/>
      <c r="DU63" s="1086"/>
      <c r="DV63" s="1087"/>
      <c r="DW63" s="1088"/>
      <c r="DX63" s="1088"/>
      <c r="DY63" s="1088"/>
      <c r="DZ63" s="1089"/>
      <c r="EA63" s="248"/>
    </row>
    <row r="64" spans="1:131" s="249" customFormat="1" ht="26.25" customHeight="1" x14ac:dyDescent="0.15">
      <c r="A64" s="267"/>
      <c r="B64" s="267"/>
      <c r="C64" s="267"/>
      <c r="D64" s="267"/>
      <c r="E64" s="267"/>
      <c r="F64" s="267"/>
      <c r="G64" s="267"/>
      <c r="H64" s="267"/>
      <c r="I64" s="267"/>
      <c r="J64" s="267"/>
      <c r="K64" s="267"/>
      <c r="L64" s="267"/>
      <c r="M64" s="267"/>
      <c r="N64" s="267"/>
      <c r="O64" s="267"/>
      <c r="P64" s="267"/>
      <c r="Q64" s="267"/>
      <c r="R64" s="267"/>
      <c r="S64" s="267"/>
      <c r="T64" s="267"/>
      <c r="U64" s="267"/>
      <c r="V64" s="267"/>
      <c r="W64" s="267"/>
      <c r="X64" s="267"/>
      <c r="Y64" s="267"/>
      <c r="Z64" s="267"/>
      <c r="AA64" s="267"/>
      <c r="AB64" s="267"/>
      <c r="AC64" s="267"/>
      <c r="AD64" s="267"/>
      <c r="AE64" s="267"/>
      <c r="AF64" s="267"/>
      <c r="AG64" s="267"/>
      <c r="AH64" s="267"/>
      <c r="AI64" s="267"/>
      <c r="AJ64" s="267"/>
      <c r="AK64" s="267"/>
      <c r="AL64" s="267"/>
      <c r="AM64" s="267"/>
      <c r="AN64" s="267"/>
      <c r="AO64" s="267"/>
      <c r="AP64" s="267"/>
      <c r="AQ64" s="267"/>
      <c r="AR64" s="267"/>
      <c r="AS64" s="267"/>
      <c r="AT64" s="267"/>
      <c r="AU64" s="267"/>
      <c r="AV64" s="267"/>
      <c r="AW64" s="267"/>
      <c r="AX64" s="267"/>
      <c r="AY64" s="267"/>
      <c r="AZ64" s="267"/>
      <c r="BA64" s="267"/>
      <c r="BB64" s="267"/>
      <c r="BC64" s="267"/>
      <c r="BD64" s="267"/>
      <c r="BE64" s="267"/>
      <c r="BF64" s="267"/>
      <c r="BG64" s="267"/>
      <c r="BH64" s="267"/>
      <c r="BI64" s="267"/>
      <c r="BJ64" s="267"/>
      <c r="BK64" s="267"/>
      <c r="BL64" s="267"/>
      <c r="BM64" s="267"/>
      <c r="BN64" s="267"/>
      <c r="BO64" s="267"/>
      <c r="BP64" s="267"/>
      <c r="BQ64" s="264">
        <v>58</v>
      </c>
      <c r="BR64" s="265"/>
      <c r="BS64" s="1109"/>
      <c r="BT64" s="1110"/>
      <c r="BU64" s="1110"/>
      <c r="BV64" s="1110"/>
      <c r="BW64" s="1110"/>
      <c r="BX64" s="1110"/>
      <c r="BY64" s="1110"/>
      <c r="BZ64" s="1110"/>
      <c r="CA64" s="1110"/>
      <c r="CB64" s="1110"/>
      <c r="CC64" s="1110"/>
      <c r="CD64" s="1110"/>
      <c r="CE64" s="1110"/>
      <c r="CF64" s="1110"/>
      <c r="CG64" s="1111"/>
      <c r="CH64" s="1084"/>
      <c r="CI64" s="1085"/>
      <c r="CJ64" s="1085"/>
      <c r="CK64" s="1085"/>
      <c r="CL64" s="1086"/>
      <c r="CM64" s="1084"/>
      <c r="CN64" s="1085"/>
      <c r="CO64" s="1085"/>
      <c r="CP64" s="1085"/>
      <c r="CQ64" s="1086"/>
      <c r="CR64" s="1084"/>
      <c r="CS64" s="1085"/>
      <c r="CT64" s="1085"/>
      <c r="CU64" s="1085"/>
      <c r="CV64" s="1086"/>
      <c r="CW64" s="1084"/>
      <c r="CX64" s="1085"/>
      <c r="CY64" s="1085"/>
      <c r="CZ64" s="1085"/>
      <c r="DA64" s="1086"/>
      <c r="DB64" s="1084"/>
      <c r="DC64" s="1085"/>
      <c r="DD64" s="1085"/>
      <c r="DE64" s="1085"/>
      <c r="DF64" s="1086"/>
      <c r="DG64" s="1084"/>
      <c r="DH64" s="1085"/>
      <c r="DI64" s="1085"/>
      <c r="DJ64" s="1085"/>
      <c r="DK64" s="1086"/>
      <c r="DL64" s="1084"/>
      <c r="DM64" s="1085"/>
      <c r="DN64" s="1085"/>
      <c r="DO64" s="1085"/>
      <c r="DP64" s="1086"/>
      <c r="DQ64" s="1084"/>
      <c r="DR64" s="1085"/>
      <c r="DS64" s="1085"/>
      <c r="DT64" s="1085"/>
      <c r="DU64" s="1086"/>
      <c r="DV64" s="1087"/>
      <c r="DW64" s="1088"/>
      <c r="DX64" s="1088"/>
      <c r="DY64" s="1088"/>
      <c r="DZ64" s="1089"/>
      <c r="EA64" s="248"/>
    </row>
    <row r="65" spans="1:131" s="249" customFormat="1" ht="26.25" customHeight="1" thickBot="1" x14ac:dyDescent="0.2">
      <c r="A65" s="254" t="s">
        <v>416</v>
      </c>
      <c r="B65" s="254"/>
      <c r="C65" s="254"/>
      <c r="D65" s="254"/>
      <c r="E65" s="254"/>
      <c r="F65" s="254"/>
      <c r="G65" s="254"/>
      <c r="H65" s="254"/>
      <c r="I65" s="254"/>
      <c r="J65" s="254"/>
      <c r="K65" s="254"/>
      <c r="L65" s="254"/>
      <c r="M65" s="254"/>
      <c r="N65" s="254"/>
      <c r="O65" s="254"/>
      <c r="P65" s="254"/>
      <c r="Q65" s="254"/>
      <c r="R65" s="254"/>
      <c r="S65" s="254"/>
      <c r="T65" s="254"/>
      <c r="U65" s="254"/>
      <c r="V65" s="254"/>
      <c r="W65" s="254"/>
      <c r="X65" s="254"/>
      <c r="Y65" s="254"/>
      <c r="Z65" s="254"/>
      <c r="AA65" s="254"/>
      <c r="AB65" s="254"/>
      <c r="AC65" s="254"/>
      <c r="AD65" s="254"/>
      <c r="AE65" s="254"/>
      <c r="AF65" s="254"/>
      <c r="AG65" s="254"/>
      <c r="AH65" s="254"/>
      <c r="AI65" s="254"/>
      <c r="AJ65" s="254"/>
      <c r="AK65" s="254"/>
      <c r="AL65" s="254"/>
      <c r="AM65" s="254"/>
      <c r="AN65" s="254"/>
      <c r="AO65" s="254"/>
      <c r="AP65" s="254"/>
      <c r="AQ65" s="254"/>
      <c r="AR65" s="254"/>
      <c r="AS65" s="254"/>
      <c r="AT65" s="254"/>
      <c r="AU65" s="254"/>
      <c r="AV65" s="254"/>
      <c r="AW65" s="254"/>
      <c r="AX65" s="254"/>
      <c r="AY65" s="254"/>
      <c r="AZ65" s="254"/>
      <c r="BA65" s="254"/>
      <c r="BB65" s="254"/>
      <c r="BC65" s="254"/>
      <c r="BD65" s="254"/>
      <c r="BE65" s="267"/>
      <c r="BF65" s="267"/>
      <c r="BG65" s="267"/>
      <c r="BH65" s="267"/>
      <c r="BI65" s="267"/>
      <c r="BJ65" s="267"/>
      <c r="BK65" s="267"/>
      <c r="BL65" s="267"/>
      <c r="BM65" s="267"/>
      <c r="BN65" s="267"/>
      <c r="BO65" s="267"/>
      <c r="BP65" s="267"/>
      <c r="BQ65" s="264">
        <v>59</v>
      </c>
      <c r="BR65" s="265"/>
      <c r="BS65" s="1109"/>
      <c r="BT65" s="1110"/>
      <c r="BU65" s="1110"/>
      <c r="BV65" s="1110"/>
      <c r="BW65" s="1110"/>
      <c r="BX65" s="1110"/>
      <c r="BY65" s="1110"/>
      <c r="BZ65" s="1110"/>
      <c r="CA65" s="1110"/>
      <c r="CB65" s="1110"/>
      <c r="CC65" s="1110"/>
      <c r="CD65" s="1110"/>
      <c r="CE65" s="1110"/>
      <c r="CF65" s="1110"/>
      <c r="CG65" s="1111"/>
      <c r="CH65" s="1084"/>
      <c r="CI65" s="1085"/>
      <c r="CJ65" s="1085"/>
      <c r="CK65" s="1085"/>
      <c r="CL65" s="1086"/>
      <c r="CM65" s="1084"/>
      <c r="CN65" s="1085"/>
      <c r="CO65" s="1085"/>
      <c r="CP65" s="1085"/>
      <c r="CQ65" s="1086"/>
      <c r="CR65" s="1084"/>
      <c r="CS65" s="1085"/>
      <c r="CT65" s="1085"/>
      <c r="CU65" s="1085"/>
      <c r="CV65" s="1086"/>
      <c r="CW65" s="1084"/>
      <c r="CX65" s="1085"/>
      <c r="CY65" s="1085"/>
      <c r="CZ65" s="1085"/>
      <c r="DA65" s="1086"/>
      <c r="DB65" s="1084"/>
      <c r="DC65" s="1085"/>
      <c r="DD65" s="1085"/>
      <c r="DE65" s="1085"/>
      <c r="DF65" s="1086"/>
      <c r="DG65" s="1084"/>
      <c r="DH65" s="1085"/>
      <c r="DI65" s="1085"/>
      <c r="DJ65" s="1085"/>
      <c r="DK65" s="1086"/>
      <c r="DL65" s="1084"/>
      <c r="DM65" s="1085"/>
      <c r="DN65" s="1085"/>
      <c r="DO65" s="1085"/>
      <c r="DP65" s="1086"/>
      <c r="DQ65" s="1084"/>
      <c r="DR65" s="1085"/>
      <c r="DS65" s="1085"/>
      <c r="DT65" s="1085"/>
      <c r="DU65" s="1086"/>
      <c r="DV65" s="1087"/>
      <c r="DW65" s="1088"/>
      <c r="DX65" s="1088"/>
      <c r="DY65" s="1088"/>
      <c r="DZ65" s="1089"/>
      <c r="EA65" s="248"/>
    </row>
    <row r="66" spans="1:131" s="249" customFormat="1" ht="26.25" customHeight="1" x14ac:dyDescent="0.15">
      <c r="A66" s="1090" t="s">
        <v>417</v>
      </c>
      <c r="B66" s="1091"/>
      <c r="C66" s="1091"/>
      <c r="D66" s="1091"/>
      <c r="E66" s="1091"/>
      <c r="F66" s="1091"/>
      <c r="G66" s="1091"/>
      <c r="H66" s="1091"/>
      <c r="I66" s="1091"/>
      <c r="J66" s="1091"/>
      <c r="K66" s="1091"/>
      <c r="L66" s="1091"/>
      <c r="M66" s="1091"/>
      <c r="N66" s="1091"/>
      <c r="O66" s="1091"/>
      <c r="P66" s="1092"/>
      <c r="Q66" s="1096" t="s">
        <v>418</v>
      </c>
      <c r="R66" s="1097"/>
      <c r="S66" s="1097"/>
      <c r="T66" s="1097"/>
      <c r="U66" s="1098"/>
      <c r="V66" s="1096" t="s">
        <v>419</v>
      </c>
      <c r="W66" s="1097"/>
      <c r="X66" s="1097"/>
      <c r="Y66" s="1097"/>
      <c r="Z66" s="1098"/>
      <c r="AA66" s="1096" t="s">
        <v>420</v>
      </c>
      <c r="AB66" s="1097"/>
      <c r="AC66" s="1097"/>
      <c r="AD66" s="1097"/>
      <c r="AE66" s="1098"/>
      <c r="AF66" s="1102" t="s">
        <v>421</v>
      </c>
      <c r="AG66" s="1103"/>
      <c r="AH66" s="1103"/>
      <c r="AI66" s="1103"/>
      <c r="AJ66" s="1104"/>
      <c r="AK66" s="1096" t="s">
        <v>422</v>
      </c>
      <c r="AL66" s="1091"/>
      <c r="AM66" s="1091"/>
      <c r="AN66" s="1091"/>
      <c r="AO66" s="1092"/>
      <c r="AP66" s="1096" t="s">
        <v>423</v>
      </c>
      <c r="AQ66" s="1097"/>
      <c r="AR66" s="1097"/>
      <c r="AS66" s="1097"/>
      <c r="AT66" s="1098"/>
      <c r="AU66" s="1096" t="s">
        <v>424</v>
      </c>
      <c r="AV66" s="1097"/>
      <c r="AW66" s="1097"/>
      <c r="AX66" s="1097"/>
      <c r="AY66" s="1098"/>
      <c r="AZ66" s="1096" t="s">
        <v>379</v>
      </c>
      <c r="BA66" s="1097"/>
      <c r="BB66" s="1097"/>
      <c r="BC66" s="1097"/>
      <c r="BD66" s="1112"/>
      <c r="BE66" s="267"/>
      <c r="BF66" s="267"/>
      <c r="BG66" s="267"/>
      <c r="BH66" s="267"/>
      <c r="BI66" s="267"/>
      <c r="BJ66" s="267"/>
      <c r="BK66" s="267"/>
      <c r="BL66" s="267"/>
      <c r="BM66" s="267"/>
      <c r="BN66" s="267"/>
      <c r="BO66" s="267"/>
      <c r="BP66" s="267"/>
      <c r="BQ66" s="264">
        <v>60</v>
      </c>
      <c r="BR66" s="269"/>
      <c r="BS66" s="1048"/>
      <c r="BT66" s="1049"/>
      <c r="BU66" s="1049"/>
      <c r="BV66" s="1049"/>
      <c r="BW66" s="1049"/>
      <c r="BX66" s="1049"/>
      <c r="BY66" s="1049"/>
      <c r="BZ66" s="1049"/>
      <c r="CA66" s="1049"/>
      <c r="CB66" s="1049"/>
      <c r="CC66" s="1049"/>
      <c r="CD66" s="1049"/>
      <c r="CE66" s="1049"/>
      <c r="CF66" s="1049"/>
      <c r="CG66" s="1050"/>
      <c r="CH66" s="1051"/>
      <c r="CI66" s="1052"/>
      <c r="CJ66" s="1052"/>
      <c r="CK66" s="1052"/>
      <c r="CL66" s="1053"/>
      <c r="CM66" s="1051"/>
      <c r="CN66" s="1052"/>
      <c r="CO66" s="1052"/>
      <c r="CP66" s="1052"/>
      <c r="CQ66" s="1053"/>
      <c r="CR66" s="1051"/>
      <c r="CS66" s="1052"/>
      <c r="CT66" s="1052"/>
      <c r="CU66" s="1052"/>
      <c r="CV66" s="1053"/>
      <c r="CW66" s="1051"/>
      <c r="CX66" s="1052"/>
      <c r="CY66" s="1052"/>
      <c r="CZ66" s="1052"/>
      <c r="DA66" s="1053"/>
      <c r="DB66" s="1051"/>
      <c r="DC66" s="1052"/>
      <c r="DD66" s="1052"/>
      <c r="DE66" s="1052"/>
      <c r="DF66" s="1053"/>
      <c r="DG66" s="1051"/>
      <c r="DH66" s="1052"/>
      <c r="DI66" s="1052"/>
      <c r="DJ66" s="1052"/>
      <c r="DK66" s="1053"/>
      <c r="DL66" s="1051"/>
      <c r="DM66" s="1052"/>
      <c r="DN66" s="1052"/>
      <c r="DO66" s="1052"/>
      <c r="DP66" s="1053"/>
      <c r="DQ66" s="1051"/>
      <c r="DR66" s="1052"/>
      <c r="DS66" s="1052"/>
      <c r="DT66" s="1052"/>
      <c r="DU66" s="1053"/>
      <c r="DV66" s="1036"/>
      <c r="DW66" s="1037"/>
      <c r="DX66" s="1037"/>
      <c r="DY66" s="1037"/>
      <c r="DZ66" s="1038"/>
      <c r="EA66" s="248"/>
    </row>
    <row r="67" spans="1:131" s="249" customFormat="1" ht="26.25" customHeight="1" thickBot="1" x14ac:dyDescent="0.2">
      <c r="A67" s="1093"/>
      <c r="B67" s="1094"/>
      <c r="C67" s="1094"/>
      <c r="D67" s="1094"/>
      <c r="E67" s="1094"/>
      <c r="F67" s="1094"/>
      <c r="G67" s="1094"/>
      <c r="H67" s="1094"/>
      <c r="I67" s="1094"/>
      <c r="J67" s="1094"/>
      <c r="K67" s="1094"/>
      <c r="L67" s="1094"/>
      <c r="M67" s="1094"/>
      <c r="N67" s="1094"/>
      <c r="O67" s="1094"/>
      <c r="P67" s="1095"/>
      <c r="Q67" s="1099"/>
      <c r="R67" s="1100"/>
      <c r="S67" s="1100"/>
      <c r="T67" s="1100"/>
      <c r="U67" s="1101"/>
      <c r="V67" s="1099"/>
      <c r="W67" s="1100"/>
      <c r="X67" s="1100"/>
      <c r="Y67" s="1100"/>
      <c r="Z67" s="1101"/>
      <c r="AA67" s="1099"/>
      <c r="AB67" s="1100"/>
      <c r="AC67" s="1100"/>
      <c r="AD67" s="1100"/>
      <c r="AE67" s="1101"/>
      <c r="AF67" s="1105"/>
      <c r="AG67" s="1106"/>
      <c r="AH67" s="1106"/>
      <c r="AI67" s="1106"/>
      <c r="AJ67" s="1107"/>
      <c r="AK67" s="1108"/>
      <c r="AL67" s="1094"/>
      <c r="AM67" s="1094"/>
      <c r="AN67" s="1094"/>
      <c r="AO67" s="1095"/>
      <c r="AP67" s="1099"/>
      <c r="AQ67" s="1100"/>
      <c r="AR67" s="1100"/>
      <c r="AS67" s="1100"/>
      <c r="AT67" s="1101"/>
      <c r="AU67" s="1099"/>
      <c r="AV67" s="1100"/>
      <c r="AW67" s="1100"/>
      <c r="AX67" s="1100"/>
      <c r="AY67" s="1101"/>
      <c r="AZ67" s="1099"/>
      <c r="BA67" s="1100"/>
      <c r="BB67" s="1100"/>
      <c r="BC67" s="1100"/>
      <c r="BD67" s="1113"/>
      <c r="BE67" s="267"/>
      <c r="BF67" s="267"/>
      <c r="BG67" s="267"/>
      <c r="BH67" s="267"/>
      <c r="BI67" s="267"/>
      <c r="BJ67" s="267"/>
      <c r="BK67" s="267"/>
      <c r="BL67" s="267"/>
      <c r="BM67" s="267"/>
      <c r="BN67" s="267"/>
      <c r="BO67" s="267"/>
      <c r="BP67" s="267"/>
      <c r="BQ67" s="264">
        <v>61</v>
      </c>
      <c r="BR67" s="269"/>
      <c r="BS67" s="1048"/>
      <c r="BT67" s="1049"/>
      <c r="BU67" s="1049"/>
      <c r="BV67" s="1049"/>
      <c r="BW67" s="1049"/>
      <c r="BX67" s="1049"/>
      <c r="BY67" s="1049"/>
      <c r="BZ67" s="1049"/>
      <c r="CA67" s="1049"/>
      <c r="CB67" s="1049"/>
      <c r="CC67" s="1049"/>
      <c r="CD67" s="1049"/>
      <c r="CE67" s="1049"/>
      <c r="CF67" s="1049"/>
      <c r="CG67" s="1050"/>
      <c r="CH67" s="1051"/>
      <c r="CI67" s="1052"/>
      <c r="CJ67" s="1052"/>
      <c r="CK67" s="1052"/>
      <c r="CL67" s="1053"/>
      <c r="CM67" s="1051"/>
      <c r="CN67" s="1052"/>
      <c r="CO67" s="1052"/>
      <c r="CP67" s="1052"/>
      <c r="CQ67" s="1053"/>
      <c r="CR67" s="1051"/>
      <c r="CS67" s="1052"/>
      <c r="CT67" s="1052"/>
      <c r="CU67" s="1052"/>
      <c r="CV67" s="1053"/>
      <c r="CW67" s="1051"/>
      <c r="CX67" s="1052"/>
      <c r="CY67" s="1052"/>
      <c r="CZ67" s="1052"/>
      <c r="DA67" s="1053"/>
      <c r="DB67" s="1051"/>
      <c r="DC67" s="1052"/>
      <c r="DD67" s="1052"/>
      <c r="DE67" s="1052"/>
      <c r="DF67" s="1053"/>
      <c r="DG67" s="1051"/>
      <c r="DH67" s="1052"/>
      <c r="DI67" s="1052"/>
      <c r="DJ67" s="1052"/>
      <c r="DK67" s="1053"/>
      <c r="DL67" s="1051"/>
      <c r="DM67" s="1052"/>
      <c r="DN67" s="1052"/>
      <c r="DO67" s="1052"/>
      <c r="DP67" s="1053"/>
      <c r="DQ67" s="1051"/>
      <c r="DR67" s="1052"/>
      <c r="DS67" s="1052"/>
      <c r="DT67" s="1052"/>
      <c r="DU67" s="1053"/>
      <c r="DV67" s="1036"/>
      <c r="DW67" s="1037"/>
      <c r="DX67" s="1037"/>
      <c r="DY67" s="1037"/>
      <c r="DZ67" s="1038"/>
      <c r="EA67" s="248"/>
    </row>
    <row r="68" spans="1:131" s="249" customFormat="1" ht="26.25" customHeight="1" thickTop="1" x14ac:dyDescent="0.15">
      <c r="A68" s="260">
        <v>1</v>
      </c>
      <c r="B68" s="1080" t="s">
        <v>588</v>
      </c>
      <c r="C68" s="1081"/>
      <c r="D68" s="1081"/>
      <c r="E68" s="1081"/>
      <c r="F68" s="1081"/>
      <c r="G68" s="1081"/>
      <c r="H68" s="1081"/>
      <c r="I68" s="1081"/>
      <c r="J68" s="1081"/>
      <c r="K68" s="1081"/>
      <c r="L68" s="1081"/>
      <c r="M68" s="1081"/>
      <c r="N68" s="1081"/>
      <c r="O68" s="1081"/>
      <c r="P68" s="1082"/>
      <c r="Q68" s="1083">
        <v>4</v>
      </c>
      <c r="R68" s="1077"/>
      <c r="S68" s="1077"/>
      <c r="T68" s="1077"/>
      <c r="U68" s="1077"/>
      <c r="V68" s="1077">
        <v>2</v>
      </c>
      <c r="W68" s="1077"/>
      <c r="X68" s="1077"/>
      <c r="Y68" s="1077"/>
      <c r="Z68" s="1077"/>
      <c r="AA68" s="1077">
        <v>2</v>
      </c>
      <c r="AB68" s="1077"/>
      <c r="AC68" s="1077"/>
      <c r="AD68" s="1077"/>
      <c r="AE68" s="1077"/>
      <c r="AF68" s="1077">
        <v>2</v>
      </c>
      <c r="AG68" s="1077"/>
      <c r="AH68" s="1077"/>
      <c r="AI68" s="1077"/>
      <c r="AJ68" s="1077"/>
      <c r="AK68" s="1077">
        <v>0</v>
      </c>
      <c r="AL68" s="1077"/>
      <c r="AM68" s="1077"/>
      <c r="AN68" s="1077"/>
      <c r="AO68" s="1077"/>
      <c r="AP68" s="1077" t="s">
        <v>519</v>
      </c>
      <c r="AQ68" s="1077"/>
      <c r="AR68" s="1077"/>
      <c r="AS68" s="1077"/>
      <c r="AT68" s="1077"/>
      <c r="AU68" s="1077" t="s">
        <v>519</v>
      </c>
      <c r="AV68" s="1077"/>
      <c r="AW68" s="1077"/>
      <c r="AX68" s="1077"/>
      <c r="AY68" s="1077"/>
      <c r="AZ68" s="1078"/>
      <c r="BA68" s="1078"/>
      <c r="BB68" s="1078"/>
      <c r="BC68" s="1078"/>
      <c r="BD68" s="1079"/>
      <c r="BE68" s="267"/>
      <c r="BF68" s="267"/>
      <c r="BG68" s="267"/>
      <c r="BH68" s="267"/>
      <c r="BI68" s="267"/>
      <c r="BJ68" s="267"/>
      <c r="BK68" s="267"/>
      <c r="BL68" s="267"/>
      <c r="BM68" s="267"/>
      <c r="BN68" s="267"/>
      <c r="BO68" s="267"/>
      <c r="BP68" s="267"/>
      <c r="BQ68" s="264">
        <v>62</v>
      </c>
      <c r="BR68" s="269"/>
      <c r="BS68" s="1048"/>
      <c r="BT68" s="1049"/>
      <c r="BU68" s="1049"/>
      <c r="BV68" s="1049"/>
      <c r="BW68" s="1049"/>
      <c r="BX68" s="1049"/>
      <c r="BY68" s="1049"/>
      <c r="BZ68" s="1049"/>
      <c r="CA68" s="1049"/>
      <c r="CB68" s="1049"/>
      <c r="CC68" s="1049"/>
      <c r="CD68" s="1049"/>
      <c r="CE68" s="1049"/>
      <c r="CF68" s="1049"/>
      <c r="CG68" s="1050"/>
      <c r="CH68" s="1051"/>
      <c r="CI68" s="1052"/>
      <c r="CJ68" s="1052"/>
      <c r="CK68" s="1052"/>
      <c r="CL68" s="1053"/>
      <c r="CM68" s="1051"/>
      <c r="CN68" s="1052"/>
      <c r="CO68" s="1052"/>
      <c r="CP68" s="1052"/>
      <c r="CQ68" s="1053"/>
      <c r="CR68" s="1051"/>
      <c r="CS68" s="1052"/>
      <c r="CT68" s="1052"/>
      <c r="CU68" s="1052"/>
      <c r="CV68" s="1053"/>
      <c r="CW68" s="1051"/>
      <c r="CX68" s="1052"/>
      <c r="CY68" s="1052"/>
      <c r="CZ68" s="1052"/>
      <c r="DA68" s="1053"/>
      <c r="DB68" s="1051"/>
      <c r="DC68" s="1052"/>
      <c r="DD68" s="1052"/>
      <c r="DE68" s="1052"/>
      <c r="DF68" s="1053"/>
      <c r="DG68" s="1051"/>
      <c r="DH68" s="1052"/>
      <c r="DI68" s="1052"/>
      <c r="DJ68" s="1052"/>
      <c r="DK68" s="1053"/>
      <c r="DL68" s="1051"/>
      <c r="DM68" s="1052"/>
      <c r="DN68" s="1052"/>
      <c r="DO68" s="1052"/>
      <c r="DP68" s="1053"/>
      <c r="DQ68" s="1051"/>
      <c r="DR68" s="1052"/>
      <c r="DS68" s="1052"/>
      <c r="DT68" s="1052"/>
      <c r="DU68" s="1053"/>
      <c r="DV68" s="1036"/>
      <c r="DW68" s="1037"/>
      <c r="DX68" s="1037"/>
      <c r="DY68" s="1037"/>
      <c r="DZ68" s="1038"/>
      <c r="EA68" s="248"/>
    </row>
    <row r="69" spans="1:131" s="249" customFormat="1" ht="26.25" customHeight="1" x14ac:dyDescent="0.15">
      <c r="A69" s="263">
        <v>2</v>
      </c>
      <c r="B69" s="1069" t="s">
        <v>589</v>
      </c>
      <c r="C69" s="1070"/>
      <c r="D69" s="1070"/>
      <c r="E69" s="1070"/>
      <c r="F69" s="1070"/>
      <c r="G69" s="1070"/>
      <c r="H69" s="1070"/>
      <c r="I69" s="1070"/>
      <c r="J69" s="1070"/>
      <c r="K69" s="1070"/>
      <c r="L69" s="1070"/>
      <c r="M69" s="1070"/>
      <c r="N69" s="1070"/>
      <c r="O69" s="1070"/>
      <c r="P69" s="1071"/>
      <c r="Q69" s="1072">
        <v>1</v>
      </c>
      <c r="R69" s="1066"/>
      <c r="S69" s="1066"/>
      <c r="T69" s="1066"/>
      <c r="U69" s="1066"/>
      <c r="V69" s="1066">
        <v>0</v>
      </c>
      <c r="W69" s="1066"/>
      <c r="X69" s="1066"/>
      <c r="Y69" s="1066"/>
      <c r="Z69" s="1066"/>
      <c r="AA69" s="1066">
        <v>0</v>
      </c>
      <c r="AB69" s="1066"/>
      <c r="AC69" s="1066"/>
      <c r="AD69" s="1066"/>
      <c r="AE69" s="1066"/>
      <c r="AF69" s="1066">
        <v>0</v>
      </c>
      <c r="AG69" s="1066"/>
      <c r="AH69" s="1066"/>
      <c r="AI69" s="1066"/>
      <c r="AJ69" s="1066"/>
      <c r="AK69" s="1066">
        <v>0</v>
      </c>
      <c r="AL69" s="1066"/>
      <c r="AM69" s="1066"/>
      <c r="AN69" s="1066"/>
      <c r="AO69" s="1066"/>
      <c r="AP69" s="1066" t="s">
        <v>519</v>
      </c>
      <c r="AQ69" s="1066"/>
      <c r="AR69" s="1066"/>
      <c r="AS69" s="1066"/>
      <c r="AT69" s="1066"/>
      <c r="AU69" s="1066" t="s">
        <v>519</v>
      </c>
      <c r="AV69" s="1066"/>
      <c r="AW69" s="1066"/>
      <c r="AX69" s="1066"/>
      <c r="AY69" s="1066"/>
      <c r="AZ69" s="1067"/>
      <c r="BA69" s="1067"/>
      <c r="BB69" s="1067"/>
      <c r="BC69" s="1067"/>
      <c r="BD69" s="1068"/>
      <c r="BE69" s="267"/>
      <c r="BF69" s="267"/>
      <c r="BG69" s="267"/>
      <c r="BH69" s="267"/>
      <c r="BI69" s="267"/>
      <c r="BJ69" s="267"/>
      <c r="BK69" s="267"/>
      <c r="BL69" s="267"/>
      <c r="BM69" s="267"/>
      <c r="BN69" s="267"/>
      <c r="BO69" s="267"/>
      <c r="BP69" s="267"/>
      <c r="BQ69" s="264">
        <v>63</v>
      </c>
      <c r="BR69" s="269"/>
      <c r="BS69" s="1048"/>
      <c r="BT69" s="1049"/>
      <c r="BU69" s="1049"/>
      <c r="BV69" s="1049"/>
      <c r="BW69" s="1049"/>
      <c r="BX69" s="1049"/>
      <c r="BY69" s="1049"/>
      <c r="BZ69" s="1049"/>
      <c r="CA69" s="1049"/>
      <c r="CB69" s="1049"/>
      <c r="CC69" s="1049"/>
      <c r="CD69" s="1049"/>
      <c r="CE69" s="1049"/>
      <c r="CF69" s="1049"/>
      <c r="CG69" s="1050"/>
      <c r="CH69" s="1051"/>
      <c r="CI69" s="1052"/>
      <c r="CJ69" s="1052"/>
      <c r="CK69" s="1052"/>
      <c r="CL69" s="1053"/>
      <c r="CM69" s="1051"/>
      <c r="CN69" s="1052"/>
      <c r="CO69" s="1052"/>
      <c r="CP69" s="1052"/>
      <c r="CQ69" s="1053"/>
      <c r="CR69" s="1051"/>
      <c r="CS69" s="1052"/>
      <c r="CT69" s="1052"/>
      <c r="CU69" s="1052"/>
      <c r="CV69" s="1053"/>
      <c r="CW69" s="1051"/>
      <c r="CX69" s="1052"/>
      <c r="CY69" s="1052"/>
      <c r="CZ69" s="1052"/>
      <c r="DA69" s="1053"/>
      <c r="DB69" s="1051"/>
      <c r="DC69" s="1052"/>
      <c r="DD69" s="1052"/>
      <c r="DE69" s="1052"/>
      <c r="DF69" s="1053"/>
      <c r="DG69" s="1051"/>
      <c r="DH69" s="1052"/>
      <c r="DI69" s="1052"/>
      <c r="DJ69" s="1052"/>
      <c r="DK69" s="1053"/>
      <c r="DL69" s="1051"/>
      <c r="DM69" s="1052"/>
      <c r="DN69" s="1052"/>
      <c r="DO69" s="1052"/>
      <c r="DP69" s="1053"/>
      <c r="DQ69" s="1051"/>
      <c r="DR69" s="1052"/>
      <c r="DS69" s="1052"/>
      <c r="DT69" s="1052"/>
      <c r="DU69" s="1053"/>
      <c r="DV69" s="1036"/>
      <c r="DW69" s="1037"/>
      <c r="DX69" s="1037"/>
      <c r="DY69" s="1037"/>
      <c r="DZ69" s="1038"/>
      <c r="EA69" s="248"/>
    </row>
    <row r="70" spans="1:131" s="249" customFormat="1" ht="26.25" customHeight="1" x14ac:dyDescent="0.15">
      <c r="A70" s="263">
        <v>3</v>
      </c>
      <c r="B70" s="1069" t="s">
        <v>590</v>
      </c>
      <c r="C70" s="1070"/>
      <c r="D70" s="1070"/>
      <c r="E70" s="1070"/>
      <c r="F70" s="1070"/>
      <c r="G70" s="1070"/>
      <c r="H70" s="1070"/>
      <c r="I70" s="1070"/>
      <c r="J70" s="1070"/>
      <c r="K70" s="1070"/>
      <c r="L70" s="1070"/>
      <c r="M70" s="1070"/>
      <c r="N70" s="1070"/>
      <c r="O70" s="1070"/>
      <c r="P70" s="1071"/>
      <c r="Q70" s="1072">
        <v>4275</v>
      </c>
      <c r="R70" s="1066"/>
      <c r="S70" s="1066"/>
      <c r="T70" s="1066"/>
      <c r="U70" s="1066"/>
      <c r="V70" s="1066">
        <v>3828</v>
      </c>
      <c r="W70" s="1066"/>
      <c r="X70" s="1066"/>
      <c r="Y70" s="1066"/>
      <c r="Z70" s="1066"/>
      <c r="AA70" s="1066">
        <v>447</v>
      </c>
      <c r="AB70" s="1066"/>
      <c r="AC70" s="1066"/>
      <c r="AD70" s="1066"/>
      <c r="AE70" s="1066"/>
      <c r="AF70" s="1066">
        <v>627</v>
      </c>
      <c r="AG70" s="1066"/>
      <c r="AH70" s="1066"/>
      <c r="AI70" s="1066"/>
      <c r="AJ70" s="1066"/>
      <c r="AK70" s="1066">
        <v>438</v>
      </c>
      <c r="AL70" s="1066"/>
      <c r="AM70" s="1066"/>
      <c r="AN70" s="1066"/>
      <c r="AO70" s="1066"/>
      <c r="AP70" s="1066">
        <v>2401</v>
      </c>
      <c r="AQ70" s="1066"/>
      <c r="AR70" s="1066"/>
      <c r="AS70" s="1066"/>
      <c r="AT70" s="1066"/>
      <c r="AU70" s="1066">
        <v>246</v>
      </c>
      <c r="AV70" s="1066"/>
      <c r="AW70" s="1066"/>
      <c r="AX70" s="1066"/>
      <c r="AY70" s="1066"/>
      <c r="AZ70" s="1067"/>
      <c r="BA70" s="1067"/>
      <c r="BB70" s="1067"/>
      <c r="BC70" s="1067"/>
      <c r="BD70" s="1068"/>
      <c r="BE70" s="267"/>
      <c r="BF70" s="267"/>
      <c r="BG70" s="267"/>
      <c r="BH70" s="267"/>
      <c r="BI70" s="267"/>
      <c r="BJ70" s="267"/>
      <c r="BK70" s="267"/>
      <c r="BL70" s="267"/>
      <c r="BM70" s="267"/>
      <c r="BN70" s="267"/>
      <c r="BO70" s="267"/>
      <c r="BP70" s="267"/>
      <c r="BQ70" s="264">
        <v>64</v>
      </c>
      <c r="BR70" s="269"/>
      <c r="BS70" s="1048"/>
      <c r="BT70" s="1049"/>
      <c r="BU70" s="1049"/>
      <c r="BV70" s="1049"/>
      <c r="BW70" s="1049"/>
      <c r="BX70" s="1049"/>
      <c r="BY70" s="1049"/>
      <c r="BZ70" s="1049"/>
      <c r="CA70" s="1049"/>
      <c r="CB70" s="1049"/>
      <c r="CC70" s="1049"/>
      <c r="CD70" s="1049"/>
      <c r="CE70" s="1049"/>
      <c r="CF70" s="1049"/>
      <c r="CG70" s="1050"/>
      <c r="CH70" s="1051"/>
      <c r="CI70" s="1052"/>
      <c r="CJ70" s="1052"/>
      <c r="CK70" s="1052"/>
      <c r="CL70" s="1053"/>
      <c r="CM70" s="1051"/>
      <c r="CN70" s="1052"/>
      <c r="CO70" s="1052"/>
      <c r="CP70" s="1052"/>
      <c r="CQ70" s="1053"/>
      <c r="CR70" s="1051"/>
      <c r="CS70" s="1052"/>
      <c r="CT70" s="1052"/>
      <c r="CU70" s="1052"/>
      <c r="CV70" s="1053"/>
      <c r="CW70" s="1051"/>
      <c r="CX70" s="1052"/>
      <c r="CY70" s="1052"/>
      <c r="CZ70" s="1052"/>
      <c r="DA70" s="1053"/>
      <c r="DB70" s="1051"/>
      <c r="DC70" s="1052"/>
      <c r="DD70" s="1052"/>
      <c r="DE70" s="1052"/>
      <c r="DF70" s="1053"/>
      <c r="DG70" s="1051"/>
      <c r="DH70" s="1052"/>
      <c r="DI70" s="1052"/>
      <c r="DJ70" s="1052"/>
      <c r="DK70" s="1053"/>
      <c r="DL70" s="1051"/>
      <c r="DM70" s="1052"/>
      <c r="DN70" s="1052"/>
      <c r="DO70" s="1052"/>
      <c r="DP70" s="1053"/>
      <c r="DQ70" s="1051"/>
      <c r="DR70" s="1052"/>
      <c r="DS70" s="1052"/>
      <c r="DT70" s="1052"/>
      <c r="DU70" s="1053"/>
      <c r="DV70" s="1036"/>
      <c r="DW70" s="1037"/>
      <c r="DX70" s="1037"/>
      <c r="DY70" s="1037"/>
      <c r="DZ70" s="1038"/>
      <c r="EA70" s="248"/>
    </row>
    <row r="71" spans="1:131" s="249" customFormat="1" ht="26.25" customHeight="1" x14ac:dyDescent="0.15">
      <c r="A71" s="263">
        <v>4</v>
      </c>
      <c r="B71" s="1069" t="s">
        <v>591</v>
      </c>
      <c r="C71" s="1070"/>
      <c r="D71" s="1070"/>
      <c r="E71" s="1070"/>
      <c r="F71" s="1070"/>
      <c r="G71" s="1070"/>
      <c r="H71" s="1070"/>
      <c r="I71" s="1070"/>
      <c r="J71" s="1070"/>
      <c r="K71" s="1070"/>
      <c r="L71" s="1070"/>
      <c r="M71" s="1070"/>
      <c r="N71" s="1070"/>
      <c r="O71" s="1070"/>
      <c r="P71" s="1071"/>
      <c r="Q71" s="1072">
        <v>425</v>
      </c>
      <c r="R71" s="1066"/>
      <c r="S71" s="1066"/>
      <c r="T71" s="1066"/>
      <c r="U71" s="1066"/>
      <c r="V71" s="1066">
        <v>405</v>
      </c>
      <c r="W71" s="1066"/>
      <c r="X71" s="1066"/>
      <c r="Y71" s="1066"/>
      <c r="Z71" s="1066"/>
      <c r="AA71" s="1066">
        <v>20</v>
      </c>
      <c r="AB71" s="1066"/>
      <c r="AC71" s="1066"/>
      <c r="AD71" s="1066"/>
      <c r="AE71" s="1066"/>
      <c r="AF71" s="1066">
        <v>20</v>
      </c>
      <c r="AG71" s="1066"/>
      <c r="AH71" s="1066"/>
      <c r="AI71" s="1066"/>
      <c r="AJ71" s="1066"/>
      <c r="AK71" s="1066">
        <v>0</v>
      </c>
      <c r="AL71" s="1066"/>
      <c r="AM71" s="1066"/>
      <c r="AN71" s="1066"/>
      <c r="AO71" s="1066"/>
      <c r="AP71" s="1066" t="s">
        <v>519</v>
      </c>
      <c r="AQ71" s="1066"/>
      <c r="AR71" s="1066"/>
      <c r="AS71" s="1066"/>
      <c r="AT71" s="1066"/>
      <c r="AU71" s="1066" t="s">
        <v>519</v>
      </c>
      <c r="AV71" s="1066"/>
      <c r="AW71" s="1066"/>
      <c r="AX71" s="1066"/>
      <c r="AY71" s="1066"/>
      <c r="AZ71" s="1067"/>
      <c r="BA71" s="1067"/>
      <c r="BB71" s="1067"/>
      <c r="BC71" s="1067"/>
      <c r="BD71" s="1068"/>
      <c r="BE71" s="267"/>
      <c r="BF71" s="267"/>
      <c r="BG71" s="267"/>
      <c r="BH71" s="267"/>
      <c r="BI71" s="267"/>
      <c r="BJ71" s="267"/>
      <c r="BK71" s="267"/>
      <c r="BL71" s="267"/>
      <c r="BM71" s="267"/>
      <c r="BN71" s="267"/>
      <c r="BO71" s="267"/>
      <c r="BP71" s="267"/>
      <c r="BQ71" s="264">
        <v>65</v>
      </c>
      <c r="BR71" s="269"/>
      <c r="BS71" s="1048"/>
      <c r="BT71" s="1049"/>
      <c r="BU71" s="1049"/>
      <c r="BV71" s="1049"/>
      <c r="BW71" s="1049"/>
      <c r="BX71" s="1049"/>
      <c r="BY71" s="1049"/>
      <c r="BZ71" s="1049"/>
      <c r="CA71" s="1049"/>
      <c r="CB71" s="1049"/>
      <c r="CC71" s="1049"/>
      <c r="CD71" s="1049"/>
      <c r="CE71" s="1049"/>
      <c r="CF71" s="1049"/>
      <c r="CG71" s="1050"/>
      <c r="CH71" s="1051"/>
      <c r="CI71" s="1052"/>
      <c r="CJ71" s="1052"/>
      <c r="CK71" s="1052"/>
      <c r="CL71" s="1053"/>
      <c r="CM71" s="1051"/>
      <c r="CN71" s="1052"/>
      <c r="CO71" s="1052"/>
      <c r="CP71" s="1052"/>
      <c r="CQ71" s="1053"/>
      <c r="CR71" s="1051"/>
      <c r="CS71" s="1052"/>
      <c r="CT71" s="1052"/>
      <c r="CU71" s="1052"/>
      <c r="CV71" s="1053"/>
      <c r="CW71" s="1051"/>
      <c r="CX71" s="1052"/>
      <c r="CY71" s="1052"/>
      <c r="CZ71" s="1052"/>
      <c r="DA71" s="1053"/>
      <c r="DB71" s="1051"/>
      <c r="DC71" s="1052"/>
      <c r="DD71" s="1052"/>
      <c r="DE71" s="1052"/>
      <c r="DF71" s="1053"/>
      <c r="DG71" s="1051"/>
      <c r="DH71" s="1052"/>
      <c r="DI71" s="1052"/>
      <c r="DJ71" s="1052"/>
      <c r="DK71" s="1053"/>
      <c r="DL71" s="1051"/>
      <c r="DM71" s="1052"/>
      <c r="DN71" s="1052"/>
      <c r="DO71" s="1052"/>
      <c r="DP71" s="1053"/>
      <c r="DQ71" s="1051"/>
      <c r="DR71" s="1052"/>
      <c r="DS71" s="1052"/>
      <c r="DT71" s="1052"/>
      <c r="DU71" s="1053"/>
      <c r="DV71" s="1036"/>
      <c r="DW71" s="1037"/>
      <c r="DX71" s="1037"/>
      <c r="DY71" s="1037"/>
      <c r="DZ71" s="1038"/>
      <c r="EA71" s="248"/>
    </row>
    <row r="72" spans="1:131" s="249" customFormat="1" ht="26.25" customHeight="1" x14ac:dyDescent="0.15">
      <c r="A72" s="263">
        <v>5</v>
      </c>
      <c r="B72" s="1069" t="s">
        <v>592</v>
      </c>
      <c r="C72" s="1070"/>
      <c r="D72" s="1070"/>
      <c r="E72" s="1070"/>
      <c r="F72" s="1070"/>
      <c r="G72" s="1070"/>
      <c r="H72" s="1070"/>
      <c r="I72" s="1070"/>
      <c r="J72" s="1070"/>
      <c r="K72" s="1070"/>
      <c r="L72" s="1070"/>
      <c r="M72" s="1070"/>
      <c r="N72" s="1070"/>
      <c r="O72" s="1070"/>
      <c r="P72" s="1071"/>
      <c r="Q72" s="1072">
        <v>620</v>
      </c>
      <c r="R72" s="1066"/>
      <c r="S72" s="1066"/>
      <c r="T72" s="1066"/>
      <c r="U72" s="1066"/>
      <c r="V72" s="1066">
        <v>601</v>
      </c>
      <c r="W72" s="1066"/>
      <c r="X72" s="1066"/>
      <c r="Y72" s="1066"/>
      <c r="Z72" s="1066"/>
      <c r="AA72" s="1066">
        <v>19</v>
      </c>
      <c r="AB72" s="1066"/>
      <c r="AC72" s="1066"/>
      <c r="AD72" s="1066"/>
      <c r="AE72" s="1066"/>
      <c r="AF72" s="1066">
        <v>19</v>
      </c>
      <c r="AG72" s="1066"/>
      <c r="AH72" s="1066"/>
      <c r="AI72" s="1066"/>
      <c r="AJ72" s="1066"/>
      <c r="AK72" s="1066">
        <v>0</v>
      </c>
      <c r="AL72" s="1066"/>
      <c r="AM72" s="1066"/>
      <c r="AN72" s="1066"/>
      <c r="AO72" s="1066"/>
      <c r="AP72" s="1066">
        <v>259</v>
      </c>
      <c r="AQ72" s="1066"/>
      <c r="AR72" s="1066"/>
      <c r="AS72" s="1066"/>
      <c r="AT72" s="1066"/>
      <c r="AU72" s="1066">
        <v>101</v>
      </c>
      <c r="AV72" s="1066"/>
      <c r="AW72" s="1066"/>
      <c r="AX72" s="1066"/>
      <c r="AY72" s="1066"/>
      <c r="AZ72" s="1067"/>
      <c r="BA72" s="1067"/>
      <c r="BB72" s="1067"/>
      <c r="BC72" s="1067"/>
      <c r="BD72" s="1068"/>
      <c r="BE72" s="267"/>
      <c r="BF72" s="267"/>
      <c r="BG72" s="267"/>
      <c r="BH72" s="267"/>
      <c r="BI72" s="267"/>
      <c r="BJ72" s="267"/>
      <c r="BK72" s="267"/>
      <c r="BL72" s="267"/>
      <c r="BM72" s="267"/>
      <c r="BN72" s="267"/>
      <c r="BO72" s="267"/>
      <c r="BP72" s="267"/>
      <c r="BQ72" s="264">
        <v>66</v>
      </c>
      <c r="BR72" s="269"/>
      <c r="BS72" s="1048"/>
      <c r="BT72" s="1049"/>
      <c r="BU72" s="1049"/>
      <c r="BV72" s="1049"/>
      <c r="BW72" s="1049"/>
      <c r="BX72" s="1049"/>
      <c r="BY72" s="1049"/>
      <c r="BZ72" s="1049"/>
      <c r="CA72" s="1049"/>
      <c r="CB72" s="1049"/>
      <c r="CC72" s="1049"/>
      <c r="CD72" s="1049"/>
      <c r="CE72" s="1049"/>
      <c r="CF72" s="1049"/>
      <c r="CG72" s="1050"/>
      <c r="CH72" s="1051"/>
      <c r="CI72" s="1052"/>
      <c r="CJ72" s="1052"/>
      <c r="CK72" s="1052"/>
      <c r="CL72" s="1053"/>
      <c r="CM72" s="1051"/>
      <c r="CN72" s="1052"/>
      <c r="CO72" s="1052"/>
      <c r="CP72" s="1052"/>
      <c r="CQ72" s="1053"/>
      <c r="CR72" s="1051"/>
      <c r="CS72" s="1052"/>
      <c r="CT72" s="1052"/>
      <c r="CU72" s="1052"/>
      <c r="CV72" s="1053"/>
      <c r="CW72" s="1051"/>
      <c r="CX72" s="1052"/>
      <c r="CY72" s="1052"/>
      <c r="CZ72" s="1052"/>
      <c r="DA72" s="1053"/>
      <c r="DB72" s="1051"/>
      <c r="DC72" s="1052"/>
      <c r="DD72" s="1052"/>
      <c r="DE72" s="1052"/>
      <c r="DF72" s="1053"/>
      <c r="DG72" s="1051"/>
      <c r="DH72" s="1052"/>
      <c r="DI72" s="1052"/>
      <c r="DJ72" s="1052"/>
      <c r="DK72" s="1053"/>
      <c r="DL72" s="1051"/>
      <c r="DM72" s="1052"/>
      <c r="DN72" s="1052"/>
      <c r="DO72" s="1052"/>
      <c r="DP72" s="1053"/>
      <c r="DQ72" s="1051"/>
      <c r="DR72" s="1052"/>
      <c r="DS72" s="1052"/>
      <c r="DT72" s="1052"/>
      <c r="DU72" s="1053"/>
      <c r="DV72" s="1036"/>
      <c r="DW72" s="1037"/>
      <c r="DX72" s="1037"/>
      <c r="DY72" s="1037"/>
      <c r="DZ72" s="1038"/>
      <c r="EA72" s="248"/>
    </row>
    <row r="73" spans="1:131" s="249" customFormat="1" ht="26.25" customHeight="1" x14ac:dyDescent="0.15">
      <c r="A73" s="263">
        <v>6</v>
      </c>
      <c r="B73" s="1069" t="s">
        <v>593</v>
      </c>
      <c r="C73" s="1070"/>
      <c r="D73" s="1070"/>
      <c r="E73" s="1070"/>
      <c r="F73" s="1070"/>
      <c r="G73" s="1070"/>
      <c r="H73" s="1070"/>
      <c r="I73" s="1070"/>
      <c r="J73" s="1070"/>
      <c r="K73" s="1070"/>
      <c r="L73" s="1070"/>
      <c r="M73" s="1070"/>
      <c r="N73" s="1070"/>
      <c r="O73" s="1070"/>
      <c r="P73" s="1071"/>
      <c r="Q73" s="1072">
        <v>257</v>
      </c>
      <c r="R73" s="1066"/>
      <c r="S73" s="1066"/>
      <c r="T73" s="1066"/>
      <c r="U73" s="1066"/>
      <c r="V73" s="1066">
        <v>251</v>
      </c>
      <c r="W73" s="1066"/>
      <c r="X73" s="1066"/>
      <c r="Y73" s="1066"/>
      <c r="Z73" s="1066"/>
      <c r="AA73" s="1066">
        <v>6</v>
      </c>
      <c r="AB73" s="1066"/>
      <c r="AC73" s="1066"/>
      <c r="AD73" s="1066"/>
      <c r="AE73" s="1066"/>
      <c r="AF73" s="1066">
        <v>6</v>
      </c>
      <c r="AG73" s="1066"/>
      <c r="AH73" s="1066"/>
      <c r="AI73" s="1066"/>
      <c r="AJ73" s="1066"/>
      <c r="AK73" s="1066">
        <v>41</v>
      </c>
      <c r="AL73" s="1066"/>
      <c r="AM73" s="1066"/>
      <c r="AN73" s="1066"/>
      <c r="AO73" s="1066"/>
      <c r="AP73" s="1066" t="s">
        <v>519</v>
      </c>
      <c r="AQ73" s="1066"/>
      <c r="AR73" s="1066"/>
      <c r="AS73" s="1066"/>
      <c r="AT73" s="1066"/>
      <c r="AU73" s="1066" t="s">
        <v>519</v>
      </c>
      <c r="AV73" s="1066"/>
      <c r="AW73" s="1066"/>
      <c r="AX73" s="1066"/>
      <c r="AY73" s="1066"/>
      <c r="AZ73" s="1067"/>
      <c r="BA73" s="1067"/>
      <c r="BB73" s="1067"/>
      <c r="BC73" s="1067"/>
      <c r="BD73" s="1068"/>
      <c r="BE73" s="267"/>
      <c r="BF73" s="267"/>
      <c r="BG73" s="267"/>
      <c r="BH73" s="267"/>
      <c r="BI73" s="267"/>
      <c r="BJ73" s="267"/>
      <c r="BK73" s="267"/>
      <c r="BL73" s="267"/>
      <c r="BM73" s="267"/>
      <c r="BN73" s="267"/>
      <c r="BO73" s="267"/>
      <c r="BP73" s="267"/>
      <c r="BQ73" s="264">
        <v>67</v>
      </c>
      <c r="BR73" s="269"/>
      <c r="BS73" s="1048"/>
      <c r="BT73" s="1049"/>
      <c r="BU73" s="1049"/>
      <c r="BV73" s="1049"/>
      <c r="BW73" s="1049"/>
      <c r="BX73" s="1049"/>
      <c r="BY73" s="1049"/>
      <c r="BZ73" s="1049"/>
      <c r="CA73" s="1049"/>
      <c r="CB73" s="1049"/>
      <c r="CC73" s="1049"/>
      <c r="CD73" s="1049"/>
      <c r="CE73" s="1049"/>
      <c r="CF73" s="1049"/>
      <c r="CG73" s="1050"/>
      <c r="CH73" s="1051"/>
      <c r="CI73" s="1052"/>
      <c r="CJ73" s="1052"/>
      <c r="CK73" s="1052"/>
      <c r="CL73" s="1053"/>
      <c r="CM73" s="1051"/>
      <c r="CN73" s="1052"/>
      <c r="CO73" s="1052"/>
      <c r="CP73" s="1052"/>
      <c r="CQ73" s="1053"/>
      <c r="CR73" s="1051"/>
      <c r="CS73" s="1052"/>
      <c r="CT73" s="1052"/>
      <c r="CU73" s="1052"/>
      <c r="CV73" s="1053"/>
      <c r="CW73" s="1051"/>
      <c r="CX73" s="1052"/>
      <c r="CY73" s="1052"/>
      <c r="CZ73" s="1052"/>
      <c r="DA73" s="1053"/>
      <c r="DB73" s="1051"/>
      <c r="DC73" s="1052"/>
      <c r="DD73" s="1052"/>
      <c r="DE73" s="1052"/>
      <c r="DF73" s="1053"/>
      <c r="DG73" s="1051"/>
      <c r="DH73" s="1052"/>
      <c r="DI73" s="1052"/>
      <c r="DJ73" s="1052"/>
      <c r="DK73" s="1053"/>
      <c r="DL73" s="1051"/>
      <c r="DM73" s="1052"/>
      <c r="DN73" s="1052"/>
      <c r="DO73" s="1052"/>
      <c r="DP73" s="1053"/>
      <c r="DQ73" s="1051"/>
      <c r="DR73" s="1052"/>
      <c r="DS73" s="1052"/>
      <c r="DT73" s="1052"/>
      <c r="DU73" s="1053"/>
      <c r="DV73" s="1036"/>
      <c r="DW73" s="1037"/>
      <c r="DX73" s="1037"/>
      <c r="DY73" s="1037"/>
      <c r="DZ73" s="1038"/>
      <c r="EA73" s="248"/>
    </row>
    <row r="74" spans="1:131" s="249" customFormat="1" ht="26.25" customHeight="1" x14ac:dyDescent="0.15">
      <c r="A74" s="263">
        <v>7</v>
      </c>
      <c r="B74" s="1069" t="s">
        <v>594</v>
      </c>
      <c r="C74" s="1070"/>
      <c r="D74" s="1070"/>
      <c r="E74" s="1070"/>
      <c r="F74" s="1070"/>
      <c r="G74" s="1070"/>
      <c r="H74" s="1070"/>
      <c r="I74" s="1070"/>
      <c r="J74" s="1070"/>
      <c r="K74" s="1070"/>
      <c r="L74" s="1070"/>
      <c r="M74" s="1070"/>
      <c r="N74" s="1070"/>
      <c r="O74" s="1070"/>
      <c r="P74" s="1071"/>
      <c r="Q74" s="1072">
        <v>131132</v>
      </c>
      <c r="R74" s="1066"/>
      <c r="S74" s="1066"/>
      <c r="T74" s="1066"/>
      <c r="U74" s="1066"/>
      <c r="V74" s="1066">
        <v>125037</v>
      </c>
      <c r="W74" s="1066"/>
      <c r="X74" s="1066"/>
      <c r="Y74" s="1066"/>
      <c r="Z74" s="1066"/>
      <c r="AA74" s="1066">
        <v>6095</v>
      </c>
      <c r="AB74" s="1066"/>
      <c r="AC74" s="1066"/>
      <c r="AD74" s="1066"/>
      <c r="AE74" s="1066"/>
      <c r="AF74" s="1066">
        <v>6095</v>
      </c>
      <c r="AG74" s="1066"/>
      <c r="AH74" s="1066"/>
      <c r="AI74" s="1066"/>
      <c r="AJ74" s="1066"/>
      <c r="AK74" s="1066">
        <v>1013</v>
      </c>
      <c r="AL74" s="1066"/>
      <c r="AM74" s="1066"/>
      <c r="AN74" s="1066"/>
      <c r="AO74" s="1066"/>
      <c r="AP74" s="1066" t="s">
        <v>519</v>
      </c>
      <c r="AQ74" s="1066"/>
      <c r="AR74" s="1066"/>
      <c r="AS74" s="1066"/>
      <c r="AT74" s="1066"/>
      <c r="AU74" s="1066" t="s">
        <v>519</v>
      </c>
      <c r="AV74" s="1066"/>
      <c r="AW74" s="1066"/>
      <c r="AX74" s="1066"/>
      <c r="AY74" s="1066"/>
      <c r="AZ74" s="1067"/>
      <c r="BA74" s="1067"/>
      <c r="BB74" s="1067"/>
      <c r="BC74" s="1067"/>
      <c r="BD74" s="1068"/>
      <c r="BE74" s="267"/>
      <c r="BF74" s="267"/>
      <c r="BG74" s="267"/>
      <c r="BH74" s="267"/>
      <c r="BI74" s="267"/>
      <c r="BJ74" s="267"/>
      <c r="BK74" s="267"/>
      <c r="BL74" s="267"/>
      <c r="BM74" s="267"/>
      <c r="BN74" s="267"/>
      <c r="BO74" s="267"/>
      <c r="BP74" s="267"/>
      <c r="BQ74" s="264">
        <v>68</v>
      </c>
      <c r="BR74" s="269"/>
      <c r="BS74" s="1048"/>
      <c r="BT74" s="1049"/>
      <c r="BU74" s="1049"/>
      <c r="BV74" s="1049"/>
      <c r="BW74" s="1049"/>
      <c r="BX74" s="1049"/>
      <c r="BY74" s="1049"/>
      <c r="BZ74" s="1049"/>
      <c r="CA74" s="1049"/>
      <c r="CB74" s="1049"/>
      <c r="CC74" s="1049"/>
      <c r="CD74" s="1049"/>
      <c r="CE74" s="1049"/>
      <c r="CF74" s="1049"/>
      <c r="CG74" s="1050"/>
      <c r="CH74" s="1051"/>
      <c r="CI74" s="1052"/>
      <c r="CJ74" s="1052"/>
      <c r="CK74" s="1052"/>
      <c r="CL74" s="1053"/>
      <c r="CM74" s="1051"/>
      <c r="CN74" s="1052"/>
      <c r="CO74" s="1052"/>
      <c r="CP74" s="1052"/>
      <c r="CQ74" s="1053"/>
      <c r="CR74" s="1051"/>
      <c r="CS74" s="1052"/>
      <c r="CT74" s="1052"/>
      <c r="CU74" s="1052"/>
      <c r="CV74" s="1053"/>
      <c r="CW74" s="1051"/>
      <c r="CX74" s="1052"/>
      <c r="CY74" s="1052"/>
      <c r="CZ74" s="1052"/>
      <c r="DA74" s="1053"/>
      <c r="DB74" s="1051"/>
      <c r="DC74" s="1052"/>
      <c r="DD74" s="1052"/>
      <c r="DE74" s="1052"/>
      <c r="DF74" s="1053"/>
      <c r="DG74" s="1051"/>
      <c r="DH74" s="1052"/>
      <c r="DI74" s="1052"/>
      <c r="DJ74" s="1052"/>
      <c r="DK74" s="1053"/>
      <c r="DL74" s="1051"/>
      <c r="DM74" s="1052"/>
      <c r="DN74" s="1052"/>
      <c r="DO74" s="1052"/>
      <c r="DP74" s="1053"/>
      <c r="DQ74" s="1051"/>
      <c r="DR74" s="1052"/>
      <c r="DS74" s="1052"/>
      <c r="DT74" s="1052"/>
      <c r="DU74" s="1053"/>
      <c r="DV74" s="1036"/>
      <c r="DW74" s="1037"/>
      <c r="DX74" s="1037"/>
      <c r="DY74" s="1037"/>
      <c r="DZ74" s="1038"/>
      <c r="EA74" s="248"/>
    </row>
    <row r="75" spans="1:131" s="249" customFormat="1" ht="26.25" customHeight="1" x14ac:dyDescent="0.15">
      <c r="A75" s="263">
        <v>8</v>
      </c>
      <c r="B75" s="1069" t="s">
        <v>595</v>
      </c>
      <c r="C75" s="1070"/>
      <c r="D75" s="1070"/>
      <c r="E75" s="1070"/>
      <c r="F75" s="1070"/>
      <c r="G75" s="1070"/>
      <c r="H75" s="1070"/>
      <c r="I75" s="1070"/>
      <c r="J75" s="1070"/>
      <c r="K75" s="1070"/>
      <c r="L75" s="1070"/>
      <c r="M75" s="1070"/>
      <c r="N75" s="1070"/>
      <c r="O75" s="1070"/>
      <c r="P75" s="1071"/>
      <c r="Q75" s="1073">
        <v>3485</v>
      </c>
      <c r="R75" s="1074"/>
      <c r="S75" s="1074"/>
      <c r="T75" s="1074"/>
      <c r="U75" s="1075"/>
      <c r="V75" s="1076">
        <v>3133</v>
      </c>
      <c r="W75" s="1074"/>
      <c r="X75" s="1074"/>
      <c r="Y75" s="1074"/>
      <c r="Z75" s="1075"/>
      <c r="AA75" s="1076">
        <v>352</v>
      </c>
      <c r="AB75" s="1074"/>
      <c r="AC75" s="1074"/>
      <c r="AD75" s="1074"/>
      <c r="AE75" s="1075"/>
      <c r="AF75" s="1076">
        <v>352</v>
      </c>
      <c r="AG75" s="1074"/>
      <c r="AH75" s="1074"/>
      <c r="AI75" s="1074"/>
      <c r="AJ75" s="1075"/>
      <c r="AK75" s="1076">
        <v>10</v>
      </c>
      <c r="AL75" s="1074"/>
      <c r="AM75" s="1074"/>
      <c r="AN75" s="1074"/>
      <c r="AO75" s="1075"/>
      <c r="AP75" s="1076" t="s">
        <v>519</v>
      </c>
      <c r="AQ75" s="1074"/>
      <c r="AR75" s="1074"/>
      <c r="AS75" s="1074"/>
      <c r="AT75" s="1075"/>
      <c r="AU75" s="1076" t="s">
        <v>519</v>
      </c>
      <c r="AV75" s="1074"/>
      <c r="AW75" s="1074"/>
      <c r="AX75" s="1074"/>
      <c r="AY75" s="1075"/>
      <c r="AZ75" s="1067"/>
      <c r="BA75" s="1067"/>
      <c r="BB75" s="1067"/>
      <c r="BC75" s="1067"/>
      <c r="BD75" s="1068"/>
      <c r="BE75" s="267"/>
      <c r="BF75" s="267"/>
      <c r="BG75" s="267"/>
      <c r="BH75" s="267"/>
      <c r="BI75" s="267"/>
      <c r="BJ75" s="267"/>
      <c r="BK75" s="267"/>
      <c r="BL75" s="267"/>
      <c r="BM75" s="267"/>
      <c r="BN75" s="267"/>
      <c r="BO75" s="267"/>
      <c r="BP75" s="267"/>
      <c r="BQ75" s="264">
        <v>69</v>
      </c>
      <c r="BR75" s="269"/>
      <c r="BS75" s="1048"/>
      <c r="BT75" s="1049"/>
      <c r="BU75" s="1049"/>
      <c r="BV75" s="1049"/>
      <c r="BW75" s="1049"/>
      <c r="BX75" s="1049"/>
      <c r="BY75" s="1049"/>
      <c r="BZ75" s="1049"/>
      <c r="CA75" s="1049"/>
      <c r="CB75" s="1049"/>
      <c r="CC75" s="1049"/>
      <c r="CD75" s="1049"/>
      <c r="CE75" s="1049"/>
      <c r="CF75" s="1049"/>
      <c r="CG75" s="1050"/>
      <c r="CH75" s="1051"/>
      <c r="CI75" s="1052"/>
      <c r="CJ75" s="1052"/>
      <c r="CK75" s="1052"/>
      <c r="CL75" s="1053"/>
      <c r="CM75" s="1051"/>
      <c r="CN75" s="1052"/>
      <c r="CO75" s="1052"/>
      <c r="CP75" s="1052"/>
      <c r="CQ75" s="1053"/>
      <c r="CR75" s="1051"/>
      <c r="CS75" s="1052"/>
      <c r="CT75" s="1052"/>
      <c r="CU75" s="1052"/>
      <c r="CV75" s="1053"/>
      <c r="CW75" s="1051"/>
      <c r="CX75" s="1052"/>
      <c r="CY75" s="1052"/>
      <c r="CZ75" s="1052"/>
      <c r="DA75" s="1053"/>
      <c r="DB75" s="1051"/>
      <c r="DC75" s="1052"/>
      <c r="DD75" s="1052"/>
      <c r="DE75" s="1052"/>
      <c r="DF75" s="1053"/>
      <c r="DG75" s="1051"/>
      <c r="DH75" s="1052"/>
      <c r="DI75" s="1052"/>
      <c r="DJ75" s="1052"/>
      <c r="DK75" s="1053"/>
      <c r="DL75" s="1051"/>
      <c r="DM75" s="1052"/>
      <c r="DN75" s="1052"/>
      <c r="DO75" s="1052"/>
      <c r="DP75" s="1053"/>
      <c r="DQ75" s="1051"/>
      <c r="DR75" s="1052"/>
      <c r="DS75" s="1052"/>
      <c r="DT75" s="1052"/>
      <c r="DU75" s="1053"/>
      <c r="DV75" s="1036"/>
      <c r="DW75" s="1037"/>
      <c r="DX75" s="1037"/>
      <c r="DY75" s="1037"/>
      <c r="DZ75" s="1038"/>
      <c r="EA75" s="248"/>
    </row>
    <row r="76" spans="1:131" s="249" customFormat="1" ht="26.25" customHeight="1" x14ac:dyDescent="0.15">
      <c r="A76" s="263">
        <v>9</v>
      </c>
      <c r="B76" s="1069" t="s">
        <v>596</v>
      </c>
      <c r="C76" s="1070"/>
      <c r="D76" s="1070"/>
      <c r="E76" s="1070"/>
      <c r="F76" s="1070"/>
      <c r="G76" s="1070"/>
      <c r="H76" s="1070"/>
      <c r="I76" s="1070"/>
      <c r="J76" s="1070"/>
      <c r="K76" s="1070"/>
      <c r="L76" s="1070"/>
      <c r="M76" s="1070"/>
      <c r="N76" s="1070"/>
      <c r="O76" s="1070"/>
      <c r="P76" s="1071"/>
      <c r="Q76" s="1073">
        <v>28</v>
      </c>
      <c r="R76" s="1074"/>
      <c r="S76" s="1074"/>
      <c r="T76" s="1074"/>
      <c r="U76" s="1075"/>
      <c r="V76" s="1076">
        <v>26</v>
      </c>
      <c r="W76" s="1074"/>
      <c r="X76" s="1074"/>
      <c r="Y76" s="1074"/>
      <c r="Z76" s="1075"/>
      <c r="AA76" s="1076">
        <v>2</v>
      </c>
      <c r="AB76" s="1074"/>
      <c r="AC76" s="1074"/>
      <c r="AD76" s="1074"/>
      <c r="AE76" s="1075"/>
      <c r="AF76" s="1076">
        <v>2</v>
      </c>
      <c r="AG76" s="1074"/>
      <c r="AH76" s="1074"/>
      <c r="AI76" s="1074"/>
      <c r="AJ76" s="1075"/>
      <c r="AK76" s="1076">
        <v>0</v>
      </c>
      <c r="AL76" s="1074"/>
      <c r="AM76" s="1074"/>
      <c r="AN76" s="1074"/>
      <c r="AO76" s="1075"/>
      <c r="AP76" s="1076" t="s">
        <v>519</v>
      </c>
      <c r="AQ76" s="1074"/>
      <c r="AR76" s="1074"/>
      <c r="AS76" s="1074"/>
      <c r="AT76" s="1075"/>
      <c r="AU76" s="1076" t="s">
        <v>519</v>
      </c>
      <c r="AV76" s="1074"/>
      <c r="AW76" s="1074"/>
      <c r="AX76" s="1074"/>
      <c r="AY76" s="1075"/>
      <c r="AZ76" s="1067"/>
      <c r="BA76" s="1067"/>
      <c r="BB76" s="1067"/>
      <c r="BC76" s="1067"/>
      <c r="BD76" s="1068"/>
      <c r="BE76" s="267"/>
      <c r="BF76" s="267"/>
      <c r="BG76" s="267"/>
      <c r="BH76" s="267"/>
      <c r="BI76" s="267"/>
      <c r="BJ76" s="267"/>
      <c r="BK76" s="267"/>
      <c r="BL76" s="267"/>
      <c r="BM76" s="267"/>
      <c r="BN76" s="267"/>
      <c r="BO76" s="267"/>
      <c r="BP76" s="267"/>
      <c r="BQ76" s="264">
        <v>70</v>
      </c>
      <c r="BR76" s="269"/>
      <c r="BS76" s="1048"/>
      <c r="BT76" s="1049"/>
      <c r="BU76" s="1049"/>
      <c r="BV76" s="1049"/>
      <c r="BW76" s="1049"/>
      <c r="BX76" s="1049"/>
      <c r="BY76" s="1049"/>
      <c r="BZ76" s="1049"/>
      <c r="CA76" s="1049"/>
      <c r="CB76" s="1049"/>
      <c r="CC76" s="1049"/>
      <c r="CD76" s="1049"/>
      <c r="CE76" s="1049"/>
      <c r="CF76" s="1049"/>
      <c r="CG76" s="1050"/>
      <c r="CH76" s="1051"/>
      <c r="CI76" s="1052"/>
      <c r="CJ76" s="1052"/>
      <c r="CK76" s="1052"/>
      <c r="CL76" s="1053"/>
      <c r="CM76" s="1051"/>
      <c r="CN76" s="1052"/>
      <c r="CO76" s="1052"/>
      <c r="CP76" s="1052"/>
      <c r="CQ76" s="1053"/>
      <c r="CR76" s="1051"/>
      <c r="CS76" s="1052"/>
      <c r="CT76" s="1052"/>
      <c r="CU76" s="1052"/>
      <c r="CV76" s="1053"/>
      <c r="CW76" s="1051"/>
      <c r="CX76" s="1052"/>
      <c r="CY76" s="1052"/>
      <c r="CZ76" s="1052"/>
      <c r="DA76" s="1053"/>
      <c r="DB76" s="1051"/>
      <c r="DC76" s="1052"/>
      <c r="DD76" s="1052"/>
      <c r="DE76" s="1052"/>
      <c r="DF76" s="1053"/>
      <c r="DG76" s="1051"/>
      <c r="DH76" s="1052"/>
      <c r="DI76" s="1052"/>
      <c r="DJ76" s="1052"/>
      <c r="DK76" s="1053"/>
      <c r="DL76" s="1051"/>
      <c r="DM76" s="1052"/>
      <c r="DN76" s="1052"/>
      <c r="DO76" s="1052"/>
      <c r="DP76" s="1053"/>
      <c r="DQ76" s="1051"/>
      <c r="DR76" s="1052"/>
      <c r="DS76" s="1052"/>
      <c r="DT76" s="1052"/>
      <c r="DU76" s="1053"/>
      <c r="DV76" s="1036"/>
      <c r="DW76" s="1037"/>
      <c r="DX76" s="1037"/>
      <c r="DY76" s="1037"/>
      <c r="DZ76" s="1038"/>
      <c r="EA76" s="248"/>
    </row>
    <row r="77" spans="1:131" s="249" customFormat="1" ht="26.25" customHeight="1" x14ac:dyDescent="0.15">
      <c r="A77" s="263">
        <v>10</v>
      </c>
      <c r="B77" s="1069" t="s">
        <v>597</v>
      </c>
      <c r="C77" s="1070"/>
      <c r="D77" s="1070"/>
      <c r="E77" s="1070"/>
      <c r="F77" s="1070"/>
      <c r="G77" s="1070"/>
      <c r="H77" s="1070"/>
      <c r="I77" s="1070"/>
      <c r="J77" s="1070"/>
      <c r="K77" s="1070"/>
      <c r="L77" s="1070"/>
      <c r="M77" s="1070"/>
      <c r="N77" s="1070"/>
      <c r="O77" s="1070"/>
      <c r="P77" s="1071"/>
      <c r="Q77" s="1073">
        <v>2531</v>
      </c>
      <c r="R77" s="1074"/>
      <c r="S77" s="1074"/>
      <c r="T77" s="1074"/>
      <c r="U77" s="1075"/>
      <c r="V77" s="1076">
        <v>2395</v>
      </c>
      <c r="W77" s="1074"/>
      <c r="X77" s="1074"/>
      <c r="Y77" s="1074"/>
      <c r="Z77" s="1075"/>
      <c r="AA77" s="1076">
        <v>136</v>
      </c>
      <c r="AB77" s="1074"/>
      <c r="AC77" s="1074"/>
      <c r="AD77" s="1074"/>
      <c r="AE77" s="1075"/>
      <c r="AF77" s="1076">
        <v>136</v>
      </c>
      <c r="AG77" s="1074"/>
      <c r="AH77" s="1074"/>
      <c r="AI77" s="1074"/>
      <c r="AJ77" s="1075"/>
      <c r="AK77" s="1076">
        <v>1</v>
      </c>
      <c r="AL77" s="1074"/>
      <c r="AM77" s="1074"/>
      <c r="AN77" s="1074"/>
      <c r="AO77" s="1075"/>
      <c r="AP77" s="1076">
        <v>7853</v>
      </c>
      <c r="AQ77" s="1074"/>
      <c r="AR77" s="1074"/>
      <c r="AS77" s="1074"/>
      <c r="AT77" s="1075"/>
      <c r="AU77" s="1076">
        <v>705</v>
      </c>
      <c r="AV77" s="1074"/>
      <c r="AW77" s="1074"/>
      <c r="AX77" s="1074"/>
      <c r="AY77" s="1075"/>
      <c r="AZ77" s="1067"/>
      <c r="BA77" s="1067"/>
      <c r="BB77" s="1067"/>
      <c r="BC77" s="1067"/>
      <c r="BD77" s="1068"/>
      <c r="BE77" s="267"/>
      <c r="BF77" s="267"/>
      <c r="BG77" s="267"/>
      <c r="BH77" s="267"/>
      <c r="BI77" s="267"/>
      <c r="BJ77" s="267"/>
      <c r="BK77" s="267"/>
      <c r="BL77" s="267"/>
      <c r="BM77" s="267"/>
      <c r="BN77" s="267"/>
      <c r="BO77" s="267"/>
      <c r="BP77" s="267"/>
      <c r="BQ77" s="264">
        <v>71</v>
      </c>
      <c r="BR77" s="269"/>
      <c r="BS77" s="1048"/>
      <c r="BT77" s="1049"/>
      <c r="BU77" s="1049"/>
      <c r="BV77" s="1049"/>
      <c r="BW77" s="1049"/>
      <c r="BX77" s="1049"/>
      <c r="BY77" s="1049"/>
      <c r="BZ77" s="1049"/>
      <c r="CA77" s="1049"/>
      <c r="CB77" s="1049"/>
      <c r="CC77" s="1049"/>
      <c r="CD77" s="1049"/>
      <c r="CE77" s="1049"/>
      <c r="CF77" s="1049"/>
      <c r="CG77" s="1050"/>
      <c r="CH77" s="1051"/>
      <c r="CI77" s="1052"/>
      <c r="CJ77" s="1052"/>
      <c r="CK77" s="1052"/>
      <c r="CL77" s="1053"/>
      <c r="CM77" s="1051"/>
      <c r="CN77" s="1052"/>
      <c r="CO77" s="1052"/>
      <c r="CP77" s="1052"/>
      <c r="CQ77" s="1053"/>
      <c r="CR77" s="1051"/>
      <c r="CS77" s="1052"/>
      <c r="CT77" s="1052"/>
      <c r="CU77" s="1052"/>
      <c r="CV77" s="1053"/>
      <c r="CW77" s="1051"/>
      <c r="CX77" s="1052"/>
      <c r="CY77" s="1052"/>
      <c r="CZ77" s="1052"/>
      <c r="DA77" s="1053"/>
      <c r="DB77" s="1051"/>
      <c r="DC77" s="1052"/>
      <c r="DD77" s="1052"/>
      <c r="DE77" s="1052"/>
      <c r="DF77" s="1053"/>
      <c r="DG77" s="1051"/>
      <c r="DH77" s="1052"/>
      <c r="DI77" s="1052"/>
      <c r="DJ77" s="1052"/>
      <c r="DK77" s="1053"/>
      <c r="DL77" s="1051"/>
      <c r="DM77" s="1052"/>
      <c r="DN77" s="1052"/>
      <c r="DO77" s="1052"/>
      <c r="DP77" s="1053"/>
      <c r="DQ77" s="1051"/>
      <c r="DR77" s="1052"/>
      <c r="DS77" s="1052"/>
      <c r="DT77" s="1052"/>
      <c r="DU77" s="1053"/>
      <c r="DV77" s="1036"/>
      <c r="DW77" s="1037"/>
      <c r="DX77" s="1037"/>
      <c r="DY77" s="1037"/>
      <c r="DZ77" s="1038"/>
      <c r="EA77" s="248"/>
    </row>
    <row r="78" spans="1:131" s="249" customFormat="1" ht="26.25" customHeight="1" x14ac:dyDescent="0.15">
      <c r="A78" s="263">
        <v>11</v>
      </c>
      <c r="B78" s="1069" t="s">
        <v>598</v>
      </c>
      <c r="C78" s="1070"/>
      <c r="D78" s="1070"/>
      <c r="E78" s="1070"/>
      <c r="F78" s="1070"/>
      <c r="G78" s="1070"/>
      <c r="H78" s="1070"/>
      <c r="I78" s="1070"/>
      <c r="J78" s="1070"/>
      <c r="K78" s="1070"/>
      <c r="L78" s="1070"/>
      <c r="M78" s="1070"/>
      <c r="N78" s="1070"/>
      <c r="O78" s="1070"/>
      <c r="P78" s="1071"/>
      <c r="Q78" s="1072">
        <v>1959</v>
      </c>
      <c r="R78" s="1066"/>
      <c r="S78" s="1066"/>
      <c r="T78" s="1066"/>
      <c r="U78" s="1066"/>
      <c r="V78" s="1066">
        <v>1877</v>
      </c>
      <c r="W78" s="1066"/>
      <c r="X78" s="1066"/>
      <c r="Y78" s="1066"/>
      <c r="Z78" s="1066"/>
      <c r="AA78" s="1066">
        <v>81</v>
      </c>
      <c r="AB78" s="1066"/>
      <c r="AC78" s="1066"/>
      <c r="AD78" s="1066"/>
      <c r="AE78" s="1066"/>
      <c r="AF78" s="1066">
        <v>81</v>
      </c>
      <c r="AG78" s="1066"/>
      <c r="AH78" s="1066"/>
      <c r="AI78" s="1066"/>
      <c r="AJ78" s="1066"/>
      <c r="AK78" s="1066">
        <v>0</v>
      </c>
      <c r="AL78" s="1066"/>
      <c r="AM78" s="1066"/>
      <c r="AN78" s="1066"/>
      <c r="AO78" s="1066"/>
      <c r="AP78" s="1066">
        <v>303</v>
      </c>
      <c r="AQ78" s="1066"/>
      <c r="AR78" s="1066"/>
      <c r="AS78" s="1066"/>
      <c r="AT78" s="1066"/>
      <c r="AU78" s="1066">
        <v>94</v>
      </c>
      <c r="AV78" s="1066"/>
      <c r="AW78" s="1066"/>
      <c r="AX78" s="1066"/>
      <c r="AY78" s="1066"/>
      <c r="AZ78" s="1067"/>
      <c r="BA78" s="1067"/>
      <c r="BB78" s="1067"/>
      <c r="BC78" s="1067"/>
      <c r="BD78" s="1068"/>
      <c r="BE78" s="267"/>
      <c r="BF78" s="267"/>
      <c r="BG78" s="267"/>
      <c r="BH78" s="267"/>
      <c r="BI78" s="267"/>
      <c r="BJ78" s="270"/>
      <c r="BK78" s="270"/>
      <c r="BL78" s="270"/>
      <c r="BM78" s="270"/>
      <c r="BN78" s="270"/>
      <c r="BO78" s="267"/>
      <c r="BP78" s="267"/>
      <c r="BQ78" s="264">
        <v>72</v>
      </c>
      <c r="BR78" s="269"/>
      <c r="BS78" s="1048"/>
      <c r="BT78" s="1049"/>
      <c r="BU78" s="1049"/>
      <c r="BV78" s="1049"/>
      <c r="BW78" s="1049"/>
      <c r="BX78" s="1049"/>
      <c r="BY78" s="1049"/>
      <c r="BZ78" s="1049"/>
      <c r="CA78" s="1049"/>
      <c r="CB78" s="1049"/>
      <c r="CC78" s="1049"/>
      <c r="CD78" s="1049"/>
      <c r="CE78" s="1049"/>
      <c r="CF78" s="1049"/>
      <c r="CG78" s="1050"/>
      <c r="CH78" s="1051"/>
      <c r="CI78" s="1052"/>
      <c r="CJ78" s="1052"/>
      <c r="CK78" s="1052"/>
      <c r="CL78" s="1053"/>
      <c r="CM78" s="1051"/>
      <c r="CN78" s="1052"/>
      <c r="CO78" s="1052"/>
      <c r="CP78" s="1052"/>
      <c r="CQ78" s="1053"/>
      <c r="CR78" s="1051"/>
      <c r="CS78" s="1052"/>
      <c r="CT78" s="1052"/>
      <c r="CU78" s="1052"/>
      <c r="CV78" s="1053"/>
      <c r="CW78" s="1051"/>
      <c r="CX78" s="1052"/>
      <c r="CY78" s="1052"/>
      <c r="CZ78" s="1052"/>
      <c r="DA78" s="1053"/>
      <c r="DB78" s="1051"/>
      <c r="DC78" s="1052"/>
      <c r="DD78" s="1052"/>
      <c r="DE78" s="1052"/>
      <c r="DF78" s="1053"/>
      <c r="DG78" s="1051"/>
      <c r="DH78" s="1052"/>
      <c r="DI78" s="1052"/>
      <c r="DJ78" s="1052"/>
      <c r="DK78" s="1053"/>
      <c r="DL78" s="1051"/>
      <c r="DM78" s="1052"/>
      <c r="DN78" s="1052"/>
      <c r="DO78" s="1052"/>
      <c r="DP78" s="1053"/>
      <c r="DQ78" s="1051"/>
      <c r="DR78" s="1052"/>
      <c r="DS78" s="1052"/>
      <c r="DT78" s="1052"/>
      <c r="DU78" s="1053"/>
      <c r="DV78" s="1036"/>
      <c r="DW78" s="1037"/>
      <c r="DX78" s="1037"/>
      <c r="DY78" s="1037"/>
      <c r="DZ78" s="1038"/>
      <c r="EA78" s="248"/>
    </row>
    <row r="79" spans="1:131" s="249" customFormat="1" ht="26.25" customHeight="1" x14ac:dyDescent="0.15">
      <c r="A79" s="263">
        <v>12</v>
      </c>
      <c r="B79" s="1069"/>
      <c r="C79" s="1070"/>
      <c r="D79" s="1070"/>
      <c r="E79" s="1070"/>
      <c r="F79" s="1070"/>
      <c r="G79" s="1070"/>
      <c r="H79" s="1070"/>
      <c r="I79" s="1070"/>
      <c r="J79" s="1070"/>
      <c r="K79" s="1070"/>
      <c r="L79" s="1070"/>
      <c r="M79" s="1070"/>
      <c r="N79" s="1070"/>
      <c r="O79" s="1070"/>
      <c r="P79" s="1071"/>
      <c r="Q79" s="1072"/>
      <c r="R79" s="1066"/>
      <c r="S79" s="1066"/>
      <c r="T79" s="1066"/>
      <c r="U79" s="1066"/>
      <c r="V79" s="1066"/>
      <c r="W79" s="1066"/>
      <c r="X79" s="1066"/>
      <c r="Y79" s="1066"/>
      <c r="Z79" s="1066"/>
      <c r="AA79" s="1066"/>
      <c r="AB79" s="1066"/>
      <c r="AC79" s="1066"/>
      <c r="AD79" s="1066"/>
      <c r="AE79" s="1066"/>
      <c r="AF79" s="1066"/>
      <c r="AG79" s="1066"/>
      <c r="AH79" s="1066"/>
      <c r="AI79" s="1066"/>
      <c r="AJ79" s="1066"/>
      <c r="AK79" s="1066"/>
      <c r="AL79" s="1066"/>
      <c r="AM79" s="1066"/>
      <c r="AN79" s="1066"/>
      <c r="AO79" s="1066"/>
      <c r="AP79" s="1066"/>
      <c r="AQ79" s="1066"/>
      <c r="AR79" s="1066"/>
      <c r="AS79" s="1066"/>
      <c r="AT79" s="1066"/>
      <c r="AU79" s="1066"/>
      <c r="AV79" s="1066"/>
      <c r="AW79" s="1066"/>
      <c r="AX79" s="1066"/>
      <c r="AY79" s="1066"/>
      <c r="AZ79" s="1067"/>
      <c r="BA79" s="1067"/>
      <c r="BB79" s="1067"/>
      <c r="BC79" s="1067"/>
      <c r="BD79" s="1068"/>
      <c r="BE79" s="267"/>
      <c r="BF79" s="267"/>
      <c r="BG79" s="267"/>
      <c r="BH79" s="267"/>
      <c r="BI79" s="267"/>
      <c r="BJ79" s="270"/>
      <c r="BK79" s="270"/>
      <c r="BL79" s="270"/>
      <c r="BM79" s="270"/>
      <c r="BN79" s="270"/>
      <c r="BO79" s="267"/>
      <c r="BP79" s="267"/>
      <c r="BQ79" s="264">
        <v>73</v>
      </c>
      <c r="BR79" s="269"/>
      <c r="BS79" s="1048"/>
      <c r="BT79" s="1049"/>
      <c r="BU79" s="1049"/>
      <c r="BV79" s="1049"/>
      <c r="BW79" s="1049"/>
      <c r="BX79" s="1049"/>
      <c r="BY79" s="1049"/>
      <c r="BZ79" s="1049"/>
      <c r="CA79" s="1049"/>
      <c r="CB79" s="1049"/>
      <c r="CC79" s="1049"/>
      <c r="CD79" s="1049"/>
      <c r="CE79" s="1049"/>
      <c r="CF79" s="1049"/>
      <c r="CG79" s="1050"/>
      <c r="CH79" s="1051"/>
      <c r="CI79" s="1052"/>
      <c r="CJ79" s="1052"/>
      <c r="CK79" s="1052"/>
      <c r="CL79" s="1053"/>
      <c r="CM79" s="1051"/>
      <c r="CN79" s="1052"/>
      <c r="CO79" s="1052"/>
      <c r="CP79" s="1052"/>
      <c r="CQ79" s="1053"/>
      <c r="CR79" s="1051"/>
      <c r="CS79" s="1052"/>
      <c r="CT79" s="1052"/>
      <c r="CU79" s="1052"/>
      <c r="CV79" s="1053"/>
      <c r="CW79" s="1051"/>
      <c r="CX79" s="1052"/>
      <c r="CY79" s="1052"/>
      <c r="CZ79" s="1052"/>
      <c r="DA79" s="1053"/>
      <c r="DB79" s="1051"/>
      <c r="DC79" s="1052"/>
      <c r="DD79" s="1052"/>
      <c r="DE79" s="1052"/>
      <c r="DF79" s="1053"/>
      <c r="DG79" s="1051"/>
      <c r="DH79" s="1052"/>
      <c r="DI79" s="1052"/>
      <c r="DJ79" s="1052"/>
      <c r="DK79" s="1053"/>
      <c r="DL79" s="1051"/>
      <c r="DM79" s="1052"/>
      <c r="DN79" s="1052"/>
      <c r="DO79" s="1052"/>
      <c r="DP79" s="1053"/>
      <c r="DQ79" s="1051"/>
      <c r="DR79" s="1052"/>
      <c r="DS79" s="1052"/>
      <c r="DT79" s="1052"/>
      <c r="DU79" s="1053"/>
      <c r="DV79" s="1036"/>
      <c r="DW79" s="1037"/>
      <c r="DX79" s="1037"/>
      <c r="DY79" s="1037"/>
      <c r="DZ79" s="1038"/>
      <c r="EA79" s="248"/>
    </row>
    <row r="80" spans="1:131" s="249" customFormat="1" ht="26.25" customHeight="1" x14ac:dyDescent="0.15">
      <c r="A80" s="263">
        <v>13</v>
      </c>
      <c r="B80" s="1069"/>
      <c r="C80" s="1070"/>
      <c r="D80" s="1070"/>
      <c r="E80" s="1070"/>
      <c r="F80" s="1070"/>
      <c r="G80" s="1070"/>
      <c r="H80" s="1070"/>
      <c r="I80" s="1070"/>
      <c r="J80" s="1070"/>
      <c r="K80" s="1070"/>
      <c r="L80" s="1070"/>
      <c r="M80" s="1070"/>
      <c r="N80" s="1070"/>
      <c r="O80" s="1070"/>
      <c r="P80" s="1071"/>
      <c r="Q80" s="1072"/>
      <c r="R80" s="1066"/>
      <c r="S80" s="1066"/>
      <c r="T80" s="1066"/>
      <c r="U80" s="1066"/>
      <c r="V80" s="1066"/>
      <c r="W80" s="1066"/>
      <c r="X80" s="1066"/>
      <c r="Y80" s="1066"/>
      <c r="Z80" s="1066"/>
      <c r="AA80" s="1066"/>
      <c r="AB80" s="1066"/>
      <c r="AC80" s="1066"/>
      <c r="AD80" s="1066"/>
      <c r="AE80" s="1066"/>
      <c r="AF80" s="1066"/>
      <c r="AG80" s="1066"/>
      <c r="AH80" s="1066"/>
      <c r="AI80" s="1066"/>
      <c r="AJ80" s="1066"/>
      <c r="AK80" s="1066"/>
      <c r="AL80" s="1066"/>
      <c r="AM80" s="1066"/>
      <c r="AN80" s="1066"/>
      <c r="AO80" s="1066"/>
      <c r="AP80" s="1066"/>
      <c r="AQ80" s="1066"/>
      <c r="AR80" s="1066"/>
      <c r="AS80" s="1066"/>
      <c r="AT80" s="1066"/>
      <c r="AU80" s="1066"/>
      <c r="AV80" s="1066"/>
      <c r="AW80" s="1066"/>
      <c r="AX80" s="1066"/>
      <c r="AY80" s="1066"/>
      <c r="AZ80" s="1067"/>
      <c r="BA80" s="1067"/>
      <c r="BB80" s="1067"/>
      <c r="BC80" s="1067"/>
      <c r="BD80" s="1068"/>
      <c r="BE80" s="267"/>
      <c r="BF80" s="267"/>
      <c r="BG80" s="267"/>
      <c r="BH80" s="267"/>
      <c r="BI80" s="267"/>
      <c r="BJ80" s="267"/>
      <c r="BK80" s="267"/>
      <c r="BL80" s="267"/>
      <c r="BM80" s="267"/>
      <c r="BN80" s="267"/>
      <c r="BO80" s="267"/>
      <c r="BP80" s="267"/>
      <c r="BQ80" s="264">
        <v>74</v>
      </c>
      <c r="BR80" s="269"/>
      <c r="BS80" s="1048"/>
      <c r="BT80" s="1049"/>
      <c r="BU80" s="1049"/>
      <c r="BV80" s="1049"/>
      <c r="BW80" s="1049"/>
      <c r="BX80" s="1049"/>
      <c r="BY80" s="1049"/>
      <c r="BZ80" s="1049"/>
      <c r="CA80" s="1049"/>
      <c r="CB80" s="1049"/>
      <c r="CC80" s="1049"/>
      <c r="CD80" s="1049"/>
      <c r="CE80" s="1049"/>
      <c r="CF80" s="1049"/>
      <c r="CG80" s="1050"/>
      <c r="CH80" s="1051"/>
      <c r="CI80" s="1052"/>
      <c r="CJ80" s="1052"/>
      <c r="CK80" s="1052"/>
      <c r="CL80" s="1053"/>
      <c r="CM80" s="1051"/>
      <c r="CN80" s="1052"/>
      <c r="CO80" s="1052"/>
      <c r="CP80" s="1052"/>
      <c r="CQ80" s="1053"/>
      <c r="CR80" s="1051"/>
      <c r="CS80" s="1052"/>
      <c r="CT80" s="1052"/>
      <c r="CU80" s="1052"/>
      <c r="CV80" s="1053"/>
      <c r="CW80" s="1051"/>
      <c r="CX80" s="1052"/>
      <c r="CY80" s="1052"/>
      <c r="CZ80" s="1052"/>
      <c r="DA80" s="1053"/>
      <c r="DB80" s="1051"/>
      <c r="DC80" s="1052"/>
      <c r="DD80" s="1052"/>
      <c r="DE80" s="1052"/>
      <c r="DF80" s="1053"/>
      <c r="DG80" s="1051"/>
      <c r="DH80" s="1052"/>
      <c r="DI80" s="1052"/>
      <c r="DJ80" s="1052"/>
      <c r="DK80" s="1053"/>
      <c r="DL80" s="1051"/>
      <c r="DM80" s="1052"/>
      <c r="DN80" s="1052"/>
      <c r="DO80" s="1052"/>
      <c r="DP80" s="1053"/>
      <c r="DQ80" s="1051"/>
      <c r="DR80" s="1052"/>
      <c r="DS80" s="1052"/>
      <c r="DT80" s="1052"/>
      <c r="DU80" s="1053"/>
      <c r="DV80" s="1036"/>
      <c r="DW80" s="1037"/>
      <c r="DX80" s="1037"/>
      <c r="DY80" s="1037"/>
      <c r="DZ80" s="1038"/>
      <c r="EA80" s="248"/>
    </row>
    <row r="81" spans="1:131" s="249" customFormat="1" ht="26.25" customHeight="1" x14ac:dyDescent="0.15">
      <c r="A81" s="263">
        <v>14</v>
      </c>
      <c r="B81" s="1069"/>
      <c r="C81" s="1070"/>
      <c r="D81" s="1070"/>
      <c r="E81" s="1070"/>
      <c r="F81" s="1070"/>
      <c r="G81" s="1070"/>
      <c r="H81" s="1070"/>
      <c r="I81" s="1070"/>
      <c r="J81" s="1070"/>
      <c r="K81" s="1070"/>
      <c r="L81" s="1070"/>
      <c r="M81" s="1070"/>
      <c r="N81" s="1070"/>
      <c r="O81" s="1070"/>
      <c r="P81" s="1071"/>
      <c r="Q81" s="1072"/>
      <c r="R81" s="1066"/>
      <c r="S81" s="1066"/>
      <c r="T81" s="1066"/>
      <c r="U81" s="1066"/>
      <c r="V81" s="1066"/>
      <c r="W81" s="1066"/>
      <c r="X81" s="1066"/>
      <c r="Y81" s="1066"/>
      <c r="Z81" s="1066"/>
      <c r="AA81" s="1066"/>
      <c r="AB81" s="1066"/>
      <c r="AC81" s="1066"/>
      <c r="AD81" s="1066"/>
      <c r="AE81" s="1066"/>
      <c r="AF81" s="1066"/>
      <c r="AG81" s="1066"/>
      <c r="AH81" s="1066"/>
      <c r="AI81" s="1066"/>
      <c r="AJ81" s="1066"/>
      <c r="AK81" s="1066"/>
      <c r="AL81" s="1066"/>
      <c r="AM81" s="1066"/>
      <c r="AN81" s="1066"/>
      <c r="AO81" s="1066"/>
      <c r="AP81" s="1066"/>
      <c r="AQ81" s="1066"/>
      <c r="AR81" s="1066"/>
      <c r="AS81" s="1066"/>
      <c r="AT81" s="1066"/>
      <c r="AU81" s="1066"/>
      <c r="AV81" s="1066"/>
      <c r="AW81" s="1066"/>
      <c r="AX81" s="1066"/>
      <c r="AY81" s="1066"/>
      <c r="AZ81" s="1067"/>
      <c r="BA81" s="1067"/>
      <c r="BB81" s="1067"/>
      <c r="BC81" s="1067"/>
      <c r="BD81" s="1068"/>
      <c r="BE81" s="267"/>
      <c r="BF81" s="267"/>
      <c r="BG81" s="267"/>
      <c r="BH81" s="267"/>
      <c r="BI81" s="267"/>
      <c r="BJ81" s="267"/>
      <c r="BK81" s="267"/>
      <c r="BL81" s="267"/>
      <c r="BM81" s="267"/>
      <c r="BN81" s="267"/>
      <c r="BO81" s="267"/>
      <c r="BP81" s="267"/>
      <c r="BQ81" s="264">
        <v>75</v>
      </c>
      <c r="BR81" s="269"/>
      <c r="BS81" s="1048"/>
      <c r="BT81" s="1049"/>
      <c r="BU81" s="1049"/>
      <c r="BV81" s="1049"/>
      <c r="BW81" s="1049"/>
      <c r="BX81" s="1049"/>
      <c r="BY81" s="1049"/>
      <c r="BZ81" s="1049"/>
      <c r="CA81" s="1049"/>
      <c r="CB81" s="1049"/>
      <c r="CC81" s="1049"/>
      <c r="CD81" s="1049"/>
      <c r="CE81" s="1049"/>
      <c r="CF81" s="1049"/>
      <c r="CG81" s="1050"/>
      <c r="CH81" s="1051"/>
      <c r="CI81" s="1052"/>
      <c r="CJ81" s="1052"/>
      <c r="CK81" s="1052"/>
      <c r="CL81" s="1053"/>
      <c r="CM81" s="1051"/>
      <c r="CN81" s="1052"/>
      <c r="CO81" s="1052"/>
      <c r="CP81" s="1052"/>
      <c r="CQ81" s="1053"/>
      <c r="CR81" s="1051"/>
      <c r="CS81" s="1052"/>
      <c r="CT81" s="1052"/>
      <c r="CU81" s="1052"/>
      <c r="CV81" s="1053"/>
      <c r="CW81" s="1051"/>
      <c r="CX81" s="1052"/>
      <c r="CY81" s="1052"/>
      <c r="CZ81" s="1052"/>
      <c r="DA81" s="1053"/>
      <c r="DB81" s="1051"/>
      <c r="DC81" s="1052"/>
      <c r="DD81" s="1052"/>
      <c r="DE81" s="1052"/>
      <c r="DF81" s="1053"/>
      <c r="DG81" s="1051"/>
      <c r="DH81" s="1052"/>
      <c r="DI81" s="1052"/>
      <c r="DJ81" s="1052"/>
      <c r="DK81" s="1053"/>
      <c r="DL81" s="1051"/>
      <c r="DM81" s="1052"/>
      <c r="DN81" s="1052"/>
      <c r="DO81" s="1052"/>
      <c r="DP81" s="1053"/>
      <c r="DQ81" s="1051"/>
      <c r="DR81" s="1052"/>
      <c r="DS81" s="1052"/>
      <c r="DT81" s="1052"/>
      <c r="DU81" s="1053"/>
      <c r="DV81" s="1036"/>
      <c r="DW81" s="1037"/>
      <c r="DX81" s="1037"/>
      <c r="DY81" s="1037"/>
      <c r="DZ81" s="1038"/>
      <c r="EA81" s="248"/>
    </row>
    <row r="82" spans="1:131" s="249" customFormat="1" ht="26.25" customHeight="1" x14ac:dyDescent="0.15">
      <c r="A82" s="263">
        <v>15</v>
      </c>
      <c r="B82" s="1069"/>
      <c r="C82" s="1070"/>
      <c r="D82" s="1070"/>
      <c r="E82" s="1070"/>
      <c r="F82" s="1070"/>
      <c r="G82" s="1070"/>
      <c r="H82" s="1070"/>
      <c r="I82" s="1070"/>
      <c r="J82" s="1070"/>
      <c r="K82" s="1070"/>
      <c r="L82" s="1070"/>
      <c r="M82" s="1070"/>
      <c r="N82" s="1070"/>
      <c r="O82" s="1070"/>
      <c r="P82" s="1071"/>
      <c r="Q82" s="1072"/>
      <c r="R82" s="1066"/>
      <c r="S82" s="1066"/>
      <c r="T82" s="1066"/>
      <c r="U82" s="1066"/>
      <c r="V82" s="1066"/>
      <c r="W82" s="1066"/>
      <c r="X82" s="1066"/>
      <c r="Y82" s="1066"/>
      <c r="Z82" s="1066"/>
      <c r="AA82" s="1066"/>
      <c r="AB82" s="1066"/>
      <c r="AC82" s="1066"/>
      <c r="AD82" s="1066"/>
      <c r="AE82" s="1066"/>
      <c r="AF82" s="1066"/>
      <c r="AG82" s="1066"/>
      <c r="AH82" s="1066"/>
      <c r="AI82" s="1066"/>
      <c r="AJ82" s="1066"/>
      <c r="AK82" s="1066"/>
      <c r="AL82" s="1066"/>
      <c r="AM82" s="1066"/>
      <c r="AN82" s="1066"/>
      <c r="AO82" s="1066"/>
      <c r="AP82" s="1066"/>
      <c r="AQ82" s="1066"/>
      <c r="AR82" s="1066"/>
      <c r="AS82" s="1066"/>
      <c r="AT82" s="1066"/>
      <c r="AU82" s="1066"/>
      <c r="AV82" s="1066"/>
      <c r="AW82" s="1066"/>
      <c r="AX82" s="1066"/>
      <c r="AY82" s="1066"/>
      <c r="AZ82" s="1067"/>
      <c r="BA82" s="1067"/>
      <c r="BB82" s="1067"/>
      <c r="BC82" s="1067"/>
      <c r="BD82" s="1068"/>
      <c r="BE82" s="267"/>
      <c r="BF82" s="267"/>
      <c r="BG82" s="267"/>
      <c r="BH82" s="267"/>
      <c r="BI82" s="267"/>
      <c r="BJ82" s="267"/>
      <c r="BK82" s="267"/>
      <c r="BL82" s="267"/>
      <c r="BM82" s="267"/>
      <c r="BN82" s="267"/>
      <c r="BO82" s="267"/>
      <c r="BP82" s="267"/>
      <c r="BQ82" s="264">
        <v>76</v>
      </c>
      <c r="BR82" s="269"/>
      <c r="BS82" s="1048"/>
      <c r="BT82" s="1049"/>
      <c r="BU82" s="1049"/>
      <c r="BV82" s="1049"/>
      <c r="BW82" s="1049"/>
      <c r="BX82" s="1049"/>
      <c r="BY82" s="1049"/>
      <c r="BZ82" s="1049"/>
      <c r="CA82" s="1049"/>
      <c r="CB82" s="1049"/>
      <c r="CC82" s="1049"/>
      <c r="CD82" s="1049"/>
      <c r="CE82" s="1049"/>
      <c r="CF82" s="1049"/>
      <c r="CG82" s="1050"/>
      <c r="CH82" s="1051"/>
      <c r="CI82" s="1052"/>
      <c r="CJ82" s="1052"/>
      <c r="CK82" s="1052"/>
      <c r="CL82" s="1053"/>
      <c r="CM82" s="1051"/>
      <c r="CN82" s="1052"/>
      <c r="CO82" s="1052"/>
      <c r="CP82" s="1052"/>
      <c r="CQ82" s="1053"/>
      <c r="CR82" s="1051"/>
      <c r="CS82" s="1052"/>
      <c r="CT82" s="1052"/>
      <c r="CU82" s="1052"/>
      <c r="CV82" s="1053"/>
      <c r="CW82" s="1051"/>
      <c r="CX82" s="1052"/>
      <c r="CY82" s="1052"/>
      <c r="CZ82" s="1052"/>
      <c r="DA82" s="1053"/>
      <c r="DB82" s="1051"/>
      <c r="DC82" s="1052"/>
      <c r="DD82" s="1052"/>
      <c r="DE82" s="1052"/>
      <c r="DF82" s="1053"/>
      <c r="DG82" s="1051"/>
      <c r="DH82" s="1052"/>
      <c r="DI82" s="1052"/>
      <c r="DJ82" s="1052"/>
      <c r="DK82" s="1053"/>
      <c r="DL82" s="1051"/>
      <c r="DM82" s="1052"/>
      <c r="DN82" s="1052"/>
      <c r="DO82" s="1052"/>
      <c r="DP82" s="1053"/>
      <c r="DQ82" s="1051"/>
      <c r="DR82" s="1052"/>
      <c r="DS82" s="1052"/>
      <c r="DT82" s="1052"/>
      <c r="DU82" s="1053"/>
      <c r="DV82" s="1036"/>
      <c r="DW82" s="1037"/>
      <c r="DX82" s="1037"/>
      <c r="DY82" s="1037"/>
      <c r="DZ82" s="1038"/>
      <c r="EA82" s="248"/>
    </row>
    <row r="83" spans="1:131" s="249" customFormat="1" ht="26.25" customHeight="1" x14ac:dyDescent="0.15">
      <c r="A83" s="263">
        <v>16</v>
      </c>
      <c r="B83" s="1069"/>
      <c r="C83" s="1070"/>
      <c r="D83" s="1070"/>
      <c r="E83" s="1070"/>
      <c r="F83" s="1070"/>
      <c r="G83" s="1070"/>
      <c r="H83" s="1070"/>
      <c r="I83" s="1070"/>
      <c r="J83" s="1070"/>
      <c r="K83" s="1070"/>
      <c r="L83" s="1070"/>
      <c r="M83" s="1070"/>
      <c r="N83" s="1070"/>
      <c r="O83" s="1070"/>
      <c r="P83" s="1071"/>
      <c r="Q83" s="1072"/>
      <c r="R83" s="1066"/>
      <c r="S83" s="1066"/>
      <c r="T83" s="1066"/>
      <c r="U83" s="1066"/>
      <c r="V83" s="1066"/>
      <c r="W83" s="1066"/>
      <c r="X83" s="1066"/>
      <c r="Y83" s="1066"/>
      <c r="Z83" s="1066"/>
      <c r="AA83" s="1066"/>
      <c r="AB83" s="1066"/>
      <c r="AC83" s="1066"/>
      <c r="AD83" s="1066"/>
      <c r="AE83" s="1066"/>
      <c r="AF83" s="1066"/>
      <c r="AG83" s="1066"/>
      <c r="AH83" s="1066"/>
      <c r="AI83" s="1066"/>
      <c r="AJ83" s="1066"/>
      <c r="AK83" s="1066"/>
      <c r="AL83" s="1066"/>
      <c r="AM83" s="1066"/>
      <c r="AN83" s="1066"/>
      <c r="AO83" s="1066"/>
      <c r="AP83" s="1066"/>
      <c r="AQ83" s="1066"/>
      <c r="AR83" s="1066"/>
      <c r="AS83" s="1066"/>
      <c r="AT83" s="1066"/>
      <c r="AU83" s="1066"/>
      <c r="AV83" s="1066"/>
      <c r="AW83" s="1066"/>
      <c r="AX83" s="1066"/>
      <c r="AY83" s="1066"/>
      <c r="AZ83" s="1067"/>
      <c r="BA83" s="1067"/>
      <c r="BB83" s="1067"/>
      <c r="BC83" s="1067"/>
      <c r="BD83" s="1068"/>
      <c r="BE83" s="267"/>
      <c r="BF83" s="267"/>
      <c r="BG83" s="267"/>
      <c r="BH83" s="267"/>
      <c r="BI83" s="267"/>
      <c r="BJ83" s="267"/>
      <c r="BK83" s="267"/>
      <c r="BL83" s="267"/>
      <c r="BM83" s="267"/>
      <c r="BN83" s="267"/>
      <c r="BO83" s="267"/>
      <c r="BP83" s="267"/>
      <c r="BQ83" s="264">
        <v>77</v>
      </c>
      <c r="BR83" s="269"/>
      <c r="BS83" s="1048"/>
      <c r="BT83" s="1049"/>
      <c r="BU83" s="1049"/>
      <c r="BV83" s="1049"/>
      <c r="BW83" s="1049"/>
      <c r="BX83" s="1049"/>
      <c r="BY83" s="1049"/>
      <c r="BZ83" s="1049"/>
      <c r="CA83" s="1049"/>
      <c r="CB83" s="1049"/>
      <c r="CC83" s="1049"/>
      <c r="CD83" s="1049"/>
      <c r="CE83" s="1049"/>
      <c r="CF83" s="1049"/>
      <c r="CG83" s="1050"/>
      <c r="CH83" s="1051"/>
      <c r="CI83" s="1052"/>
      <c r="CJ83" s="1052"/>
      <c r="CK83" s="1052"/>
      <c r="CL83" s="1053"/>
      <c r="CM83" s="1051"/>
      <c r="CN83" s="1052"/>
      <c r="CO83" s="1052"/>
      <c r="CP83" s="1052"/>
      <c r="CQ83" s="1053"/>
      <c r="CR83" s="1051"/>
      <c r="CS83" s="1052"/>
      <c r="CT83" s="1052"/>
      <c r="CU83" s="1052"/>
      <c r="CV83" s="1053"/>
      <c r="CW83" s="1051"/>
      <c r="CX83" s="1052"/>
      <c r="CY83" s="1052"/>
      <c r="CZ83" s="1052"/>
      <c r="DA83" s="1053"/>
      <c r="DB83" s="1051"/>
      <c r="DC83" s="1052"/>
      <c r="DD83" s="1052"/>
      <c r="DE83" s="1052"/>
      <c r="DF83" s="1053"/>
      <c r="DG83" s="1051"/>
      <c r="DH83" s="1052"/>
      <c r="DI83" s="1052"/>
      <c r="DJ83" s="1052"/>
      <c r="DK83" s="1053"/>
      <c r="DL83" s="1051"/>
      <c r="DM83" s="1052"/>
      <c r="DN83" s="1052"/>
      <c r="DO83" s="1052"/>
      <c r="DP83" s="1053"/>
      <c r="DQ83" s="1051"/>
      <c r="DR83" s="1052"/>
      <c r="DS83" s="1052"/>
      <c r="DT83" s="1052"/>
      <c r="DU83" s="1053"/>
      <c r="DV83" s="1036"/>
      <c r="DW83" s="1037"/>
      <c r="DX83" s="1037"/>
      <c r="DY83" s="1037"/>
      <c r="DZ83" s="1038"/>
      <c r="EA83" s="248"/>
    </row>
    <row r="84" spans="1:131" s="249" customFormat="1" ht="26.25" customHeight="1" x14ac:dyDescent="0.15">
      <c r="A84" s="263">
        <v>17</v>
      </c>
      <c r="B84" s="1069"/>
      <c r="C84" s="1070"/>
      <c r="D84" s="1070"/>
      <c r="E84" s="1070"/>
      <c r="F84" s="1070"/>
      <c r="G84" s="1070"/>
      <c r="H84" s="1070"/>
      <c r="I84" s="1070"/>
      <c r="J84" s="1070"/>
      <c r="K84" s="1070"/>
      <c r="L84" s="1070"/>
      <c r="M84" s="1070"/>
      <c r="N84" s="1070"/>
      <c r="O84" s="1070"/>
      <c r="P84" s="1071"/>
      <c r="Q84" s="1072"/>
      <c r="R84" s="1066"/>
      <c r="S84" s="1066"/>
      <c r="T84" s="1066"/>
      <c r="U84" s="1066"/>
      <c r="V84" s="1066"/>
      <c r="W84" s="1066"/>
      <c r="X84" s="1066"/>
      <c r="Y84" s="1066"/>
      <c r="Z84" s="1066"/>
      <c r="AA84" s="1066"/>
      <c r="AB84" s="1066"/>
      <c r="AC84" s="1066"/>
      <c r="AD84" s="1066"/>
      <c r="AE84" s="1066"/>
      <c r="AF84" s="1066"/>
      <c r="AG84" s="1066"/>
      <c r="AH84" s="1066"/>
      <c r="AI84" s="1066"/>
      <c r="AJ84" s="1066"/>
      <c r="AK84" s="1066"/>
      <c r="AL84" s="1066"/>
      <c r="AM84" s="1066"/>
      <c r="AN84" s="1066"/>
      <c r="AO84" s="1066"/>
      <c r="AP84" s="1066"/>
      <c r="AQ84" s="1066"/>
      <c r="AR84" s="1066"/>
      <c r="AS84" s="1066"/>
      <c r="AT84" s="1066"/>
      <c r="AU84" s="1066"/>
      <c r="AV84" s="1066"/>
      <c r="AW84" s="1066"/>
      <c r="AX84" s="1066"/>
      <c r="AY84" s="1066"/>
      <c r="AZ84" s="1067"/>
      <c r="BA84" s="1067"/>
      <c r="BB84" s="1067"/>
      <c r="BC84" s="1067"/>
      <c r="BD84" s="1068"/>
      <c r="BE84" s="267"/>
      <c r="BF84" s="267"/>
      <c r="BG84" s="267"/>
      <c r="BH84" s="267"/>
      <c r="BI84" s="267"/>
      <c r="BJ84" s="267"/>
      <c r="BK84" s="267"/>
      <c r="BL84" s="267"/>
      <c r="BM84" s="267"/>
      <c r="BN84" s="267"/>
      <c r="BO84" s="267"/>
      <c r="BP84" s="267"/>
      <c r="BQ84" s="264">
        <v>78</v>
      </c>
      <c r="BR84" s="269"/>
      <c r="BS84" s="1048"/>
      <c r="BT84" s="1049"/>
      <c r="BU84" s="1049"/>
      <c r="BV84" s="1049"/>
      <c r="BW84" s="1049"/>
      <c r="BX84" s="1049"/>
      <c r="BY84" s="1049"/>
      <c r="BZ84" s="1049"/>
      <c r="CA84" s="1049"/>
      <c r="CB84" s="1049"/>
      <c r="CC84" s="1049"/>
      <c r="CD84" s="1049"/>
      <c r="CE84" s="1049"/>
      <c r="CF84" s="1049"/>
      <c r="CG84" s="1050"/>
      <c r="CH84" s="1051"/>
      <c r="CI84" s="1052"/>
      <c r="CJ84" s="1052"/>
      <c r="CK84" s="1052"/>
      <c r="CL84" s="1053"/>
      <c r="CM84" s="1051"/>
      <c r="CN84" s="1052"/>
      <c r="CO84" s="1052"/>
      <c r="CP84" s="1052"/>
      <c r="CQ84" s="1053"/>
      <c r="CR84" s="1051"/>
      <c r="CS84" s="1052"/>
      <c r="CT84" s="1052"/>
      <c r="CU84" s="1052"/>
      <c r="CV84" s="1053"/>
      <c r="CW84" s="1051"/>
      <c r="CX84" s="1052"/>
      <c r="CY84" s="1052"/>
      <c r="CZ84" s="1052"/>
      <c r="DA84" s="1053"/>
      <c r="DB84" s="1051"/>
      <c r="DC84" s="1052"/>
      <c r="DD84" s="1052"/>
      <c r="DE84" s="1052"/>
      <c r="DF84" s="1053"/>
      <c r="DG84" s="1051"/>
      <c r="DH84" s="1052"/>
      <c r="DI84" s="1052"/>
      <c r="DJ84" s="1052"/>
      <c r="DK84" s="1053"/>
      <c r="DL84" s="1051"/>
      <c r="DM84" s="1052"/>
      <c r="DN84" s="1052"/>
      <c r="DO84" s="1052"/>
      <c r="DP84" s="1053"/>
      <c r="DQ84" s="1051"/>
      <c r="DR84" s="1052"/>
      <c r="DS84" s="1052"/>
      <c r="DT84" s="1052"/>
      <c r="DU84" s="1053"/>
      <c r="DV84" s="1036"/>
      <c r="DW84" s="1037"/>
      <c r="DX84" s="1037"/>
      <c r="DY84" s="1037"/>
      <c r="DZ84" s="1038"/>
      <c r="EA84" s="248"/>
    </row>
    <row r="85" spans="1:131" s="249" customFormat="1" ht="26.25" customHeight="1" x14ac:dyDescent="0.15">
      <c r="A85" s="263">
        <v>18</v>
      </c>
      <c r="B85" s="1069"/>
      <c r="C85" s="1070"/>
      <c r="D85" s="1070"/>
      <c r="E85" s="1070"/>
      <c r="F85" s="1070"/>
      <c r="G85" s="1070"/>
      <c r="H85" s="1070"/>
      <c r="I85" s="1070"/>
      <c r="J85" s="1070"/>
      <c r="K85" s="1070"/>
      <c r="L85" s="1070"/>
      <c r="M85" s="1070"/>
      <c r="N85" s="1070"/>
      <c r="O85" s="1070"/>
      <c r="P85" s="1071"/>
      <c r="Q85" s="1072"/>
      <c r="R85" s="1066"/>
      <c r="S85" s="1066"/>
      <c r="T85" s="1066"/>
      <c r="U85" s="1066"/>
      <c r="V85" s="1066"/>
      <c r="W85" s="1066"/>
      <c r="X85" s="1066"/>
      <c r="Y85" s="1066"/>
      <c r="Z85" s="1066"/>
      <c r="AA85" s="1066"/>
      <c r="AB85" s="1066"/>
      <c r="AC85" s="1066"/>
      <c r="AD85" s="1066"/>
      <c r="AE85" s="1066"/>
      <c r="AF85" s="1066"/>
      <c r="AG85" s="1066"/>
      <c r="AH85" s="1066"/>
      <c r="AI85" s="1066"/>
      <c r="AJ85" s="1066"/>
      <c r="AK85" s="1066"/>
      <c r="AL85" s="1066"/>
      <c r="AM85" s="1066"/>
      <c r="AN85" s="1066"/>
      <c r="AO85" s="1066"/>
      <c r="AP85" s="1066"/>
      <c r="AQ85" s="1066"/>
      <c r="AR85" s="1066"/>
      <c r="AS85" s="1066"/>
      <c r="AT85" s="1066"/>
      <c r="AU85" s="1066"/>
      <c r="AV85" s="1066"/>
      <c r="AW85" s="1066"/>
      <c r="AX85" s="1066"/>
      <c r="AY85" s="1066"/>
      <c r="AZ85" s="1067"/>
      <c r="BA85" s="1067"/>
      <c r="BB85" s="1067"/>
      <c r="BC85" s="1067"/>
      <c r="BD85" s="1068"/>
      <c r="BE85" s="267"/>
      <c r="BF85" s="267"/>
      <c r="BG85" s="267"/>
      <c r="BH85" s="267"/>
      <c r="BI85" s="267"/>
      <c r="BJ85" s="267"/>
      <c r="BK85" s="267"/>
      <c r="BL85" s="267"/>
      <c r="BM85" s="267"/>
      <c r="BN85" s="267"/>
      <c r="BO85" s="267"/>
      <c r="BP85" s="267"/>
      <c r="BQ85" s="264">
        <v>79</v>
      </c>
      <c r="BR85" s="269"/>
      <c r="BS85" s="1048"/>
      <c r="BT85" s="1049"/>
      <c r="BU85" s="1049"/>
      <c r="BV85" s="1049"/>
      <c r="BW85" s="1049"/>
      <c r="BX85" s="1049"/>
      <c r="BY85" s="1049"/>
      <c r="BZ85" s="1049"/>
      <c r="CA85" s="1049"/>
      <c r="CB85" s="1049"/>
      <c r="CC85" s="1049"/>
      <c r="CD85" s="1049"/>
      <c r="CE85" s="1049"/>
      <c r="CF85" s="1049"/>
      <c r="CG85" s="1050"/>
      <c r="CH85" s="1051"/>
      <c r="CI85" s="1052"/>
      <c r="CJ85" s="1052"/>
      <c r="CK85" s="1052"/>
      <c r="CL85" s="1053"/>
      <c r="CM85" s="1051"/>
      <c r="CN85" s="1052"/>
      <c r="CO85" s="1052"/>
      <c r="CP85" s="1052"/>
      <c r="CQ85" s="1053"/>
      <c r="CR85" s="1051"/>
      <c r="CS85" s="1052"/>
      <c r="CT85" s="1052"/>
      <c r="CU85" s="1052"/>
      <c r="CV85" s="1053"/>
      <c r="CW85" s="1051"/>
      <c r="CX85" s="1052"/>
      <c r="CY85" s="1052"/>
      <c r="CZ85" s="1052"/>
      <c r="DA85" s="1053"/>
      <c r="DB85" s="1051"/>
      <c r="DC85" s="1052"/>
      <c r="DD85" s="1052"/>
      <c r="DE85" s="1052"/>
      <c r="DF85" s="1053"/>
      <c r="DG85" s="1051"/>
      <c r="DH85" s="1052"/>
      <c r="DI85" s="1052"/>
      <c r="DJ85" s="1052"/>
      <c r="DK85" s="1053"/>
      <c r="DL85" s="1051"/>
      <c r="DM85" s="1052"/>
      <c r="DN85" s="1052"/>
      <c r="DO85" s="1052"/>
      <c r="DP85" s="1053"/>
      <c r="DQ85" s="1051"/>
      <c r="DR85" s="1052"/>
      <c r="DS85" s="1052"/>
      <c r="DT85" s="1052"/>
      <c r="DU85" s="1053"/>
      <c r="DV85" s="1036"/>
      <c r="DW85" s="1037"/>
      <c r="DX85" s="1037"/>
      <c r="DY85" s="1037"/>
      <c r="DZ85" s="1038"/>
      <c r="EA85" s="248"/>
    </row>
    <row r="86" spans="1:131" s="249" customFormat="1" ht="26.25" customHeight="1" x14ac:dyDescent="0.15">
      <c r="A86" s="263">
        <v>19</v>
      </c>
      <c r="B86" s="1069"/>
      <c r="C86" s="1070"/>
      <c r="D86" s="1070"/>
      <c r="E86" s="1070"/>
      <c r="F86" s="1070"/>
      <c r="G86" s="1070"/>
      <c r="H86" s="1070"/>
      <c r="I86" s="1070"/>
      <c r="J86" s="1070"/>
      <c r="K86" s="1070"/>
      <c r="L86" s="1070"/>
      <c r="M86" s="1070"/>
      <c r="N86" s="1070"/>
      <c r="O86" s="1070"/>
      <c r="P86" s="1071"/>
      <c r="Q86" s="1072"/>
      <c r="R86" s="1066"/>
      <c r="S86" s="1066"/>
      <c r="T86" s="1066"/>
      <c r="U86" s="1066"/>
      <c r="V86" s="1066"/>
      <c r="W86" s="1066"/>
      <c r="X86" s="1066"/>
      <c r="Y86" s="1066"/>
      <c r="Z86" s="1066"/>
      <c r="AA86" s="1066"/>
      <c r="AB86" s="1066"/>
      <c r="AC86" s="1066"/>
      <c r="AD86" s="1066"/>
      <c r="AE86" s="1066"/>
      <c r="AF86" s="1066"/>
      <c r="AG86" s="1066"/>
      <c r="AH86" s="1066"/>
      <c r="AI86" s="1066"/>
      <c r="AJ86" s="1066"/>
      <c r="AK86" s="1066"/>
      <c r="AL86" s="1066"/>
      <c r="AM86" s="1066"/>
      <c r="AN86" s="1066"/>
      <c r="AO86" s="1066"/>
      <c r="AP86" s="1066"/>
      <c r="AQ86" s="1066"/>
      <c r="AR86" s="1066"/>
      <c r="AS86" s="1066"/>
      <c r="AT86" s="1066"/>
      <c r="AU86" s="1066"/>
      <c r="AV86" s="1066"/>
      <c r="AW86" s="1066"/>
      <c r="AX86" s="1066"/>
      <c r="AY86" s="1066"/>
      <c r="AZ86" s="1067"/>
      <c r="BA86" s="1067"/>
      <c r="BB86" s="1067"/>
      <c r="BC86" s="1067"/>
      <c r="BD86" s="1068"/>
      <c r="BE86" s="267"/>
      <c r="BF86" s="267"/>
      <c r="BG86" s="267"/>
      <c r="BH86" s="267"/>
      <c r="BI86" s="267"/>
      <c r="BJ86" s="267"/>
      <c r="BK86" s="267"/>
      <c r="BL86" s="267"/>
      <c r="BM86" s="267"/>
      <c r="BN86" s="267"/>
      <c r="BO86" s="267"/>
      <c r="BP86" s="267"/>
      <c r="BQ86" s="264">
        <v>80</v>
      </c>
      <c r="BR86" s="269"/>
      <c r="BS86" s="1048"/>
      <c r="BT86" s="1049"/>
      <c r="BU86" s="1049"/>
      <c r="BV86" s="1049"/>
      <c r="BW86" s="1049"/>
      <c r="BX86" s="1049"/>
      <c r="BY86" s="1049"/>
      <c r="BZ86" s="1049"/>
      <c r="CA86" s="1049"/>
      <c r="CB86" s="1049"/>
      <c r="CC86" s="1049"/>
      <c r="CD86" s="1049"/>
      <c r="CE86" s="1049"/>
      <c r="CF86" s="1049"/>
      <c r="CG86" s="1050"/>
      <c r="CH86" s="1051"/>
      <c r="CI86" s="1052"/>
      <c r="CJ86" s="1052"/>
      <c r="CK86" s="1052"/>
      <c r="CL86" s="1053"/>
      <c r="CM86" s="1051"/>
      <c r="CN86" s="1052"/>
      <c r="CO86" s="1052"/>
      <c r="CP86" s="1052"/>
      <c r="CQ86" s="1053"/>
      <c r="CR86" s="1051"/>
      <c r="CS86" s="1052"/>
      <c r="CT86" s="1052"/>
      <c r="CU86" s="1052"/>
      <c r="CV86" s="1053"/>
      <c r="CW86" s="1051"/>
      <c r="CX86" s="1052"/>
      <c r="CY86" s="1052"/>
      <c r="CZ86" s="1052"/>
      <c r="DA86" s="1053"/>
      <c r="DB86" s="1051"/>
      <c r="DC86" s="1052"/>
      <c r="DD86" s="1052"/>
      <c r="DE86" s="1052"/>
      <c r="DF86" s="1053"/>
      <c r="DG86" s="1051"/>
      <c r="DH86" s="1052"/>
      <c r="DI86" s="1052"/>
      <c r="DJ86" s="1052"/>
      <c r="DK86" s="1053"/>
      <c r="DL86" s="1051"/>
      <c r="DM86" s="1052"/>
      <c r="DN86" s="1052"/>
      <c r="DO86" s="1052"/>
      <c r="DP86" s="1053"/>
      <c r="DQ86" s="1051"/>
      <c r="DR86" s="1052"/>
      <c r="DS86" s="1052"/>
      <c r="DT86" s="1052"/>
      <c r="DU86" s="1053"/>
      <c r="DV86" s="1036"/>
      <c r="DW86" s="1037"/>
      <c r="DX86" s="1037"/>
      <c r="DY86" s="1037"/>
      <c r="DZ86" s="1038"/>
      <c r="EA86" s="248"/>
    </row>
    <row r="87" spans="1:131" s="249" customFormat="1" ht="26.25" customHeight="1" x14ac:dyDescent="0.15">
      <c r="A87" s="271">
        <v>20</v>
      </c>
      <c r="B87" s="1059"/>
      <c r="C87" s="1060"/>
      <c r="D87" s="1060"/>
      <c r="E87" s="1060"/>
      <c r="F87" s="1060"/>
      <c r="G87" s="1060"/>
      <c r="H87" s="1060"/>
      <c r="I87" s="1060"/>
      <c r="J87" s="1060"/>
      <c r="K87" s="1060"/>
      <c r="L87" s="1060"/>
      <c r="M87" s="1060"/>
      <c r="N87" s="1060"/>
      <c r="O87" s="1060"/>
      <c r="P87" s="1061"/>
      <c r="Q87" s="1062"/>
      <c r="R87" s="1063"/>
      <c r="S87" s="1063"/>
      <c r="T87" s="1063"/>
      <c r="U87" s="1063"/>
      <c r="V87" s="1063"/>
      <c r="W87" s="1063"/>
      <c r="X87" s="1063"/>
      <c r="Y87" s="1063"/>
      <c r="Z87" s="1063"/>
      <c r="AA87" s="1063"/>
      <c r="AB87" s="1063"/>
      <c r="AC87" s="1063"/>
      <c r="AD87" s="1063"/>
      <c r="AE87" s="1063"/>
      <c r="AF87" s="1063"/>
      <c r="AG87" s="1063"/>
      <c r="AH87" s="1063"/>
      <c r="AI87" s="1063"/>
      <c r="AJ87" s="1063"/>
      <c r="AK87" s="1063"/>
      <c r="AL87" s="1063"/>
      <c r="AM87" s="1063"/>
      <c r="AN87" s="1063"/>
      <c r="AO87" s="1063"/>
      <c r="AP87" s="1063"/>
      <c r="AQ87" s="1063"/>
      <c r="AR87" s="1063"/>
      <c r="AS87" s="1063"/>
      <c r="AT87" s="1063"/>
      <c r="AU87" s="1063"/>
      <c r="AV87" s="1063"/>
      <c r="AW87" s="1063"/>
      <c r="AX87" s="1063"/>
      <c r="AY87" s="1063"/>
      <c r="AZ87" s="1064"/>
      <c r="BA87" s="1064"/>
      <c r="BB87" s="1064"/>
      <c r="BC87" s="1064"/>
      <c r="BD87" s="1065"/>
      <c r="BE87" s="267"/>
      <c r="BF87" s="267"/>
      <c r="BG87" s="267"/>
      <c r="BH87" s="267"/>
      <c r="BI87" s="267"/>
      <c r="BJ87" s="267"/>
      <c r="BK87" s="267"/>
      <c r="BL87" s="267"/>
      <c r="BM87" s="267"/>
      <c r="BN87" s="267"/>
      <c r="BO87" s="267"/>
      <c r="BP87" s="267"/>
      <c r="BQ87" s="264">
        <v>81</v>
      </c>
      <c r="BR87" s="269"/>
      <c r="BS87" s="1048"/>
      <c r="BT87" s="1049"/>
      <c r="BU87" s="1049"/>
      <c r="BV87" s="1049"/>
      <c r="BW87" s="1049"/>
      <c r="BX87" s="1049"/>
      <c r="BY87" s="1049"/>
      <c r="BZ87" s="1049"/>
      <c r="CA87" s="1049"/>
      <c r="CB87" s="1049"/>
      <c r="CC87" s="1049"/>
      <c r="CD87" s="1049"/>
      <c r="CE87" s="1049"/>
      <c r="CF87" s="1049"/>
      <c r="CG87" s="1050"/>
      <c r="CH87" s="1051"/>
      <c r="CI87" s="1052"/>
      <c r="CJ87" s="1052"/>
      <c r="CK87" s="1052"/>
      <c r="CL87" s="1053"/>
      <c r="CM87" s="1051"/>
      <c r="CN87" s="1052"/>
      <c r="CO87" s="1052"/>
      <c r="CP87" s="1052"/>
      <c r="CQ87" s="1053"/>
      <c r="CR87" s="1051"/>
      <c r="CS87" s="1052"/>
      <c r="CT87" s="1052"/>
      <c r="CU87" s="1052"/>
      <c r="CV87" s="1053"/>
      <c r="CW87" s="1051"/>
      <c r="CX87" s="1052"/>
      <c r="CY87" s="1052"/>
      <c r="CZ87" s="1052"/>
      <c r="DA87" s="1053"/>
      <c r="DB87" s="1051"/>
      <c r="DC87" s="1052"/>
      <c r="DD87" s="1052"/>
      <c r="DE87" s="1052"/>
      <c r="DF87" s="1053"/>
      <c r="DG87" s="1051"/>
      <c r="DH87" s="1052"/>
      <c r="DI87" s="1052"/>
      <c r="DJ87" s="1052"/>
      <c r="DK87" s="1053"/>
      <c r="DL87" s="1051"/>
      <c r="DM87" s="1052"/>
      <c r="DN87" s="1052"/>
      <c r="DO87" s="1052"/>
      <c r="DP87" s="1053"/>
      <c r="DQ87" s="1051"/>
      <c r="DR87" s="1052"/>
      <c r="DS87" s="1052"/>
      <c r="DT87" s="1052"/>
      <c r="DU87" s="1053"/>
      <c r="DV87" s="1036"/>
      <c r="DW87" s="1037"/>
      <c r="DX87" s="1037"/>
      <c r="DY87" s="1037"/>
      <c r="DZ87" s="1038"/>
      <c r="EA87" s="248"/>
    </row>
    <row r="88" spans="1:131" s="249" customFormat="1" ht="26.25" customHeight="1" thickBot="1" x14ac:dyDescent="0.2">
      <c r="A88" s="266" t="s">
        <v>391</v>
      </c>
      <c r="B88" s="1039" t="s">
        <v>425</v>
      </c>
      <c r="C88" s="1040"/>
      <c r="D88" s="1040"/>
      <c r="E88" s="1040"/>
      <c r="F88" s="1040"/>
      <c r="G88" s="1040"/>
      <c r="H88" s="1040"/>
      <c r="I88" s="1040"/>
      <c r="J88" s="1040"/>
      <c r="K88" s="1040"/>
      <c r="L88" s="1040"/>
      <c r="M88" s="1040"/>
      <c r="N88" s="1040"/>
      <c r="O88" s="1040"/>
      <c r="P88" s="1041"/>
      <c r="Q88" s="1057"/>
      <c r="R88" s="1058"/>
      <c r="S88" s="1058"/>
      <c r="T88" s="1058"/>
      <c r="U88" s="1058"/>
      <c r="V88" s="1058"/>
      <c r="W88" s="1058"/>
      <c r="X88" s="1058"/>
      <c r="Y88" s="1058"/>
      <c r="Z88" s="1058"/>
      <c r="AA88" s="1058"/>
      <c r="AB88" s="1058"/>
      <c r="AC88" s="1058"/>
      <c r="AD88" s="1058"/>
      <c r="AE88" s="1058"/>
      <c r="AF88" s="1054">
        <v>7340</v>
      </c>
      <c r="AG88" s="1054"/>
      <c r="AH88" s="1054"/>
      <c r="AI88" s="1054"/>
      <c r="AJ88" s="1054"/>
      <c r="AK88" s="1058"/>
      <c r="AL88" s="1058"/>
      <c r="AM88" s="1058"/>
      <c r="AN88" s="1058"/>
      <c r="AO88" s="1058"/>
      <c r="AP88" s="1054">
        <v>10816</v>
      </c>
      <c r="AQ88" s="1054"/>
      <c r="AR88" s="1054"/>
      <c r="AS88" s="1054"/>
      <c r="AT88" s="1054"/>
      <c r="AU88" s="1054">
        <v>1146</v>
      </c>
      <c r="AV88" s="1054"/>
      <c r="AW88" s="1054"/>
      <c r="AX88" s="1054"/>
      <c r="AY88" s="1054"/>
      <c r="AZ88" s="1055"/>
      <c r="BA88" s="1055"/>
      <c r="BB88" s="1055"/>
      <c r="BC88" s="1055"/>
      <c r="BD88" s="1056"/>
      <c r="BE88" s="267"/>
      <c r="BF88" s="267"/>
      <c r="BG88" s="267"/>
      <c r="BH88" s="267"/>
      <c r="BI88" s="267"/>
      <c r="BJ88" s="267"/>
      <c r="BK88" s="267"/>
      <c r="BL88" s="267"/>
      <c r="BM88" s="267"/>
      <c r="BN88" s="267"/>
      <c r="BO88" s="267"/>
      <c r="BP88" s="267"/>
      <c r="BQ88" s="264">
        <v>82</v>
      </c>
      <c r="BR88" s="269"/>
      <c r="BS88" s="1048"/>
      <c r="BT88" s="1049"/>
      <c r="BU88" s="1049"/>
      <c r="BV88" s="1049"/>
      <c r="BW88" s="1049"/>
      <c r="BX88" s="1049"/>
      <c r="BY88" s="1049"/>
      <c r="BZ88" s="1049"/>
      <c r="CA88" s="1049"/>
      <c r="CB88" s="1049"/>
      <c r="CC88" s="1049"/>
      <c r="CD88" s="1049"/>
      <c r="CE88" s="1049"/>
      <c r="CF88" s="1049"/>
      <c r="CG88" s="1050"/>
      <c r="CH88" s="1051"/>
      <c r="CI88" s="1052"/>
      <c r="CJ88" s="1052"/>
      <c r="CK88" s="1052"/>
      <c r="CL88" s="1053"/>
      <c r="CM88" s="1051"/>
      <c r="CN88" s="1052"/>
      <c r="CO88" s="1052"/>
      <c r="CP88" s="1052"/>
      <c r="CQ88" s="1053"/>
      <c r="CR88" s="1051"/>
      <c r="CS88" s="1052"/>
      <c r="CT88" s="1052"/>
      <c r="CU88" s="1052"/>
      <c r="CV88" s="1053"/>
      <c r="CW88" s="1051"/>
      <c r="CX88" s="1052"/>
      <c r="CY88" s="1052"/>
      <c r="CZ88" s="1052"/>
      <c r="DA88" s="1053"/>
      <c r="DB88" s="1051"/>
      <c r="DC88" s="1052"/>
      <c r="DD88" s="1052"/>
      <c r="DE88" s="1052"/>
      <c r="DF88" s="1053"/>
      <c r="DG88" s="1051"/>
      <c r="DH88" s="1052"/>
      <c r="DI88" s="1052"/>
      <c r="DJ88" s="1052"/>
      <c r="DK88" s="1053"/>
      <c r="DL88" s="1051"/>
      <c r="DM88" s="1052"/>
      <c r="DN88" s="1052"/>
      <c r="DO88" s="1052"/>
      <c r="DP88" s="1053"/>
      <c r="DQ88" s="1051"/>
      <c r="DR88" s="1052"/>
      <c r="DS88" s="1052"/>
      <c r="DT88" s="1052"/>
      <c r="DU88" s="1053"/>
      <c r="DV88" s="1036"/>
      <c r="DW88" s="1037"/>
      <c r="DX88" s="1037"/>
      <c r="DY88" s="1037"/>
      <c r="DZ88" s="1038"/>
      <c r="EA88" s="248"/>
    </row>
    <row r="89" spans="1:131" s="249" customFormat="1" ht="26.25" hidden="1" customHeight="1" x14ac:dyDescent="0.15">
      <c r="A89" s="272"/>
      <c r="B89" s="273"/>
      <c r="C89" s="273"/>
      <c r="D89" s="273"/>
      <c r="E89" s="273"/>
      <c r="F89" s="273"/>
      <c r="G89" s="273"/>
      <c r="H89" s="273"/>
      <c r="I89" s="273"/>
      <c r="J89" s="273"/>
      <c r="K89" s="273"/>
      <c r="L89" s="273"/>
      <c r="M89" s="273"/>
      <c r="N89" s="273"/>
      <c r="O89" s="273"/>
      <c r="P89" s="273"/>
      <c r="Q89" s="274"/>
      <c r="R89" s="274"/>
      <c r="S89" s="274"/>
      <c r="T89" s="274"/>
      <c r="U89" s="274"/>
      <c r="V89" s="274"/>
      <c r="W89" s="274"/>
      <c r="X89" s="274"/>
      <c r="Y89" s="274"/>
      <c r="Z89" s="274"/>
      <c r="AA89" s="274"/>
      <c r="AB89" s="274"/>
      <c r="AC89" s="274"/>
      <c r="AD89" s="274"/>
      <c r="AE89" s="274"/>
      <c r="AF89" s="274"/>
      <c r="AG89" s="274"/>
      <c r="AH89" s="274"/>
      <c r="AI89" s="274"/>
      <c r="AJ89" s="274"/>
      <c r="AK89" s="274"/>
      <c r="AL89" s="274"/>
      <c r="AM89" s="274"/>
      <c r="AN89" s="274"/>
      <c r="AO89" s="274"/>
      <c r="AP89" s="274"/>
      <c r="AQ89" s="274"/>
      <c r="AR89" s="274"/>
      <c r="AS89" s="274"/>
      <c r="AT89" s="274"/>
      <c r="AU89" s="274"/>
      <c r="AV89" s="274"/>
      <c r="AW89" s="274"/>
      <c r="AX89" s="274"/>
      <c r="AY89" s="274"/>
      <c r="AZ89" s="275"/>
      <c r="BA89" s="275"/>
      <c r="BB89" s="275"/>
      <c r="BC89" s="275"/>
      <c r="BD89" s="275"/>
      <c r="BE89" s="267"/>
      <c r="BF89" s="267"/>
      <c r="BG89" s="267"/>
      <c r="BH89" s="267"/>
      <c r="BI89" s="267"/>
      <c r="BJ89" s="267"/>
      <c r="BK89" s="267"/>
      <c r="BL89" s="267"/>
      <c r="BM89" s="267"/>
      <c r="BN89" s="267"/>
      <c r="BO89" s="267"/>
      <c r="BP89" s="267"/>
      <c r="BQ89" s="264">
        <v>83</v>
      </c>
      <c r="BR89" s="269"/>
      <c r="BS89" s="1048"/>
      <c r="BT89" s="1049"/>
      <c r="BU89" s="1049"/>
      <c r="BV89" s="1049"/>
      <c r="BW89" s="1049"/>
      <c r="BX89" s="1049"/>
      <c r="BY89" s="1049"/>
      <c r="BZ89" s="1049"/>
      <c r="CA89" s="1049"/>
      <c r="CB89" s="1049"/>
      <c r="CC89" s="1049"/>
      <c r="CD89" s="1049"/>
      <c r="CE89" s="1049"/>
      <c r="CF89" s="1049"/>
      <c r="CG89" s="1050"/>
      <c r="CH89" s="1051"/>
      <c r="CI89" s="1052"/>
      <c r="CJ89" s="1052"/>
      <c r="CK89" s="1052"/>
      <c r="CL89" s="1053"/>
      <c r="CM89" s="1051"/>
      <c r="CN89" s="1052"/>
      <c r="CO89" s="1052"/>
      <c r="CP89" s="1052"/>
      <c r="CQ89" s="1053"/>
      <c r="CR89" s="1051"/>
      <c r="CS89" s="1052"/>
      <c r="CT89" s="1052"/>
      <c r="CU89" s="1052"/>
      <c r="CV89" s="1053"/>
      <c r="CW89" s="1051"/>
      <c r="CX89" s="1052"/>
      <c r="CY89" s="1052"/>
      <c r="CZ89" s="1052"/>
      <c r="DA89" s="1053"/>
      <c r="DB89" s="1051"/>
      <c r="DC89" s="1052"/>
      <c r="DD89" s="1052"/>
      <c r="DE89" s="1052"/>
      <c r="DF89" s="1053"/>
      <c r="DG89" s="1051"/>
      <c r="DH89" s="1052"/>
      <c r="DI89" s="1052"/>
      <c r="DJ89" s="1052"/>
      <c r="DK89" s="1053"/>
      <c r="DL89" s="1051"/>
      <c r="DM89" s="1052"/>
      <c r="DN89" s="1052"/>
      <c r="DO89" s="1052"/>
      <c r="DP89" s="1053"/>
      <c r="DQ89" s="1051"/>
      <c r="DR89" s="1052"/>
      <c r="DS89" s="1052"/>
      <c r="DT89" s="1052"/>
      <c r="DU89" s="1053"/>
      <c r="DV89" s="1036"/>
      <c r="DW89" s="1037"/>
      <c r="DX89" s="1037"/>
      <c r="DY89" s="1037"/>
      <c r="DZ89" s="1038"/>
      <c r="EA89" s="248"/>
    </row>
    <row r="90" spans="1:131" s="249" customFormat="1" ht="26.25" hidden="1" customHeight="1" x14ac:dyDescent="0.15">
      <c r="A90" s="272"/>
      <c r="B90" s="273"/>
      <c r="C90" s="273"/>
      <c r="D90" s="273"/>
      <c r="E90" s="273"/>
      <c r="F90" s="273"/>
      <c r="G90" s="273"/>
      <c r="H90" s="273"/>
      <c r="I90" s="273"/>
      <c r="J90" s="273"/>
      <c r="K90" s="273"/>
      <c r="L90" s="273"/>
      <c r="M90" s="273"/>
      <c r="N90" s="273"/>
      <c r="O90" s="273"/>
      <c r="P90" s="273"/>
      <c r="Q90" s="274"/>
      <c r="R90" s="274"/>
      <c r="S90" s="274"/>
      <c r="T90" s="274"/>
      <c r="U90" s="274"/>
      <c r="V90" s="274"/>
      <c r="W90" s="274"/>
      <c r="X90" s="274"/>
      <c r="Y90" s="274"/>
      <c r="Z90" s="274"/>
      <c r="AA90" s="274"/>
      <c r="AB90" s="274"/>
      <c r="AC90" s="274"/>
      <c r="AD90" s="274"/>
      <c r="AE90" s="274"/>
      <c r="AF90" s="274"/>
      <c r="AG90" s="274"/>
      <c r="AH90" s="274"/>
      <c r="AI90" s="274"/>
      <c r="AJ90" s="274"/>
      <c r="AK90" s="274"/>
      <c r="AL90" s="274"/>
      <c r="AM90" s="274"/>
      <c r="AN90" s="274"/>
      <c r="AO90" s="274"/>
      <c r="AP90" s="274"/>
      <c r="AQ90" s="274"/>
      <c r="AR90" s="274"/>
      <c r="AS90" s="274"/>
      <c r="AT90" s="274"/>
      <c r="AU90" s="274"/>
      <c r="AV90" s="274"/>
      <c r="AW90" s="274"/>
      <c r="AX90" s="274"/>
      <c r="AY90" s="274"/>
      <c r="AZ90" s="275"/>
      <c r="BA90" s="275"/>
      <c r="BB90" s="275"/>
      <c r="BC90" s="275"/>
      <c r="BD90" s="275"/>
      <c r="BE90" s="267"/>
      <c r="BF90" s="267"/>
      <c r="BG90" s="267"/>
      <c r="BH90" s="267"/>
      <c r="BI90" s="267"/>
      <c r="BJ90" s="267"/>
      <c r="BK90" s="267"/>
      <c r="BL90" s="267"/>
      <c r="BM90" s="267"/>
      <c r="BN90" s="267"/>
      <c r="BO90" s="267"/>
      <c r="BP90" s="267"/>
      <c r="BQ90" s="264">
        <v>84</v>
      </c>
      <c r="BR90" s="269"/>
      <c r="BS90" s="1048"/>
      <c r="BT90" s="1049"/>
      <c r="BU90" s="1049"/>
      <c r="BV90" s="1049"/>
      <c r="BW90" s="1049"/>
      <c r="BX90" s="1049"/>
      <c r="BY90" s="1049"/>
      <c r="BZ90" s="1049"/>
      <c r="CA90" s="1049"/>
      <c r="CB90" s="1049"/>
      <c r="CC90" s="1049"/>
      <c r="CD90" s="1049"/>
      <c r="CE90" s="1049"/>
      <c r="CF90" s="1049"/>
      <c r="CG90" s="1050"/>
      <c r="CH90" s="1051"/>
      <c r="CI90" s="1052"/>
      <c r="CJ90" s="1052"/>
      <c r="CK90" s="1052"/>
      <c r="CL90" s="1053"/>
      <c r="CM90" s="1051"/>
      <c r="CN90" s="1052"/>
      <c r="CO90" s="1052"/>
      <c r="CP90" s="1052"/>
      <c r="CQ90" s="1053"/>
      <c r="CR90" s="1051"/>
      <c r="CS90" s="1052"/>
      <c r="CT90" s="1052"/>
      <c r="CU90" s="1052"/>
      <c r="CV90" s="1053"/>
      <c r="CW90" s="1051"/>
      <c r="CX90" s="1052"/>
      <c r="CY90" s="1052"/>
      <c r="CZ90" s="1052"/>
      <c r="DA90" s="1053"/>
      <c r="DB90" s="1051"/>
      <c r="DC90" s="1052"/>
      <c r="DD90" s="1052"/>
      <c r="DE90" s="1052"/>
      <c r="DF90" s="1053"/>
      <c r="DG90" s="1051"/>
      <c r="DH90" s="1052"/>
      <c r="DI90" s="1052"/>
      <c r="DJ90" s="1052"/>
      <c r="DK90" s="1053"/>
      <c r="DL90" s="1051"/>
      <c r="DM90" s="1052"/>
      <c r="DN90" s="1052"/>
      <c r="DO90" s="1052"/>
      <c r="DP90" s="1053"/>
      <c r="DQ90" s="1051"/>
      <c r="DR90" s="1052"/>
      <c r="DS90" s="1052"/>
      <c r="DT90" s="1052"/>
      <c r="DU90" s="1053"/>
      <c r="DV90" s="1036"/>
      <c r="DW90" s="1037"/>
      <c r="DX90" s="1037"/>
      <c r="DY90" s="1037"/>
      <c r="DZ90" s="1038"/>
      <c r="EA90" s="248"/>
    </row>
    <row r="91" spans="1:131" s="249" customFormat="1" ht="26.25" hidden="1" customHeight="1" x14ac:dyDescent="0.15">
      <c r="A91" s="272"/>
      <c r="B91" s="273"/>
      <c r="C91" s="273"/>
      <c r="D91" s="273"/>
      <c r="E91" s="273"/>
      <c r="F91" s="273"/>
      <c r="G91" s="273"/>
      <c r="H91" s="273"/>
      <c r="I91" s="273"/>
      <c r="J91" s="273"/>
      <c r="K91" s="273"/>
      <c r="L91" s="273"/>
      <c r="M91" s="273"/>
      <c r="N91" s="273"/>
      <c r="O91" s="273"/>
      <c r="P91" s="273"/>
      <c r="Q91" s="274"/>
      <c r="R91" s="274"/>
      <c r="S91" s="274"/>
      <c r="T91" s="274"/>
      <c r="U91" s="274"/>
      <c r="V91" s="274"/>
      <c r="W91" s="274"/>
      <c r="X91" s="274"/>
      <c r="Y91" s="274"/>
      <c r="Z91" s="274"/>
      <c r="AA91" s="274"/>
      <c r="AB91" s="274"/>
      <c r="AC91" s="274"/>
      <c r="AD91" s="274"/>
      <c r="AE91" s="274"/>
      <c r="AF91" s="274"/>
      <c r="AG91" s="274"/>
      <c r="AH91" s="274"/>
      <c r="AI91" s="274"/>
      <c r="AJ91" s="274"/>
      <c r="AK91" s="274"/>
      <c r="AL91" s="274"/>
      <c r="AM91" s="274"/>
      <c r="AN91" s="274"/>
      <c r="AO91" s="274"/>
      <c r="AP91" s="274"/>
      <c r="AQ91" s="274"/>
      <c r="AR91" s="274"/>
      <c r="AS91" s="274"/>
      <c r="AT91" s="274"/>
      <c r="AU91" s="274"/>
      <c r="AV91" s="274"/>
      <c r="AW91" s="274"/>
      <c r="AX91" s="274"/>
      <c r="AY91" s="274"/>
      <c r="AZ91" s="275"/>
      <c r="BA91" s="275"/>
      <c r="BB91" s="275"/>
      <c r="BC91" s="275"/>
      <c r="BD91" s="275"/>
      <c r="BE91" s="267"/>
      <c r="BF91" s="267"/>
      <c r="BG91" s="267"/>
      <c r="BH91" s="267"/>
      <c r="BI91" s="267"/>
      <c r="BJ91" s="267"/>
      <c r="BK91" s="267"/>
      <c r="BL91" s="267"/>
      <c r="BM91" s="267"/>
      <c r="BN91" s="267"/>
      <c r="BO91" s="267"/>
      <c r="BP91" s="267"/>
      <c r="BQ91" s="264">
        <v>85</v>
      </c>
      <c r="BR91" s="269"/>
      <c r="BS91" s="1048"/>
      <c r="BT91" s="1049"/>
      <c r="BU91" s="1049"/>
      <c r="BV91" s="1049"/>
      <c r="BW91" s="1049"/>
      <c r="BX91" s="1049"/>
      <c r="BY91" s="1049"/>
      <c r="BZ91" s="1049"/>
      <c r="CA91" s="1049"/>
      <c r="CB91" s="1049"/>
      <c r="CC91" s="1049"/>
      <c r="CD91" s="1049"/>
      <c r="CE91" s="1049"/>
      <c r="CF91" s="1049"/>
      <c r="CG91" s="1050"/>
      <c r="CH91" s="1051"/>
      <c r="CI91" s="1052"/>
      <c r="CJ91" s="1052"/>
      <c r="CK91" s="1052"/>
      <c r="CL91" s="1053"/>
      <c r="CM91" s="1051"/>
      <c r="CN91" s="1052"/>
      <c r="CO91" s="1052"/>
      <c r="CP91" s="1052"/>
      <c r="CQ91" s="1053"/>
      <c r="CR91" s="1051"/>
      <c r="CS91" s="1052"/>
      <c r="CT91" s="1052"/>
      <c r="CU91" s="1052"/>
      <c r="CV91" s="1053"/>
      <c r="CW91" s="1051"/>
      <c r="CX91" s="1052"/>
      <c r="CY91" s="1052"/>
      <c r="CZ91" s="1052"/>
      <c r="DA91" s="1053"/>
      <c r="DB91" s="1051"/>
      <c r="DC91" s="1052"/>
      <c r="DD91" s="1052"/>
      <c r="DE91" s="1052"/>
      <c r="DF91" s="1053"/>
      <c r="DG91" s="1051"/>
      <c r="DH91" s="1052"/>
      <c r="DI91" s="1052"/>
      <c r="DJ91" s="1052"/>
      <c r="DK91" s="1053"/>
      <c r="DL91" s="1051"/>
      <c r="DM91" s="1052"/>
      <c r="DN91" s="1052"/>
      <c r="DO91" s="1052"/>
      <c r="DP91" s="1053"/>
      <c r="DQ91" s="1051"/>
      <c r="DR91" s="1052"/>
      <c r="DS91" s="1052"/>
      <c r="DT91" s="1052"/>
      <c r="DU91" s="1053"/>
      <c r="DV91" s="1036"/>
      <c r="DW91" s="1037"/>
      <c r="DX91" s="1037"/>
      <c r="DY91" s="1037"/>
      <c r="DZ91" s="1038"/>
      <c r="EA91" s="248"/>
    </row>
    <row r="92" spans="1:131" s="249" customFormat="1" ht="26.25" hidden="1" customHeight="1" x14ac:dyDescent="0.15">
      <c r="A92" s="272"/>
      <c r="B92" s="273"/>
      <c r="C92" s="273"/>
      <c r="D92" s="273"/>
      <c r="E92" s="273"/>
      <c r="F92" s="273"/>
      <c r="G92" s="273"/>
      <c r="H92" s="273"/>
      <c r="I92" s="273"/>
      <c r="J92" s="273"/>
      <c r="K92" s="273"/>
      <c r="L92" s="273"/>
      <c r="M92" s="273"/>
      <c r="N92" s="273"/>
      <c r="O92" s="273"/>
      <c r="P92" s="273"/>
      <c r="Q92" s="274"/>
      <c r="R92" s="274"/>
      <c r="S92" s="274"/>
      <c r="T92" s="274"/>
      <c r="U92" s="274"/>
      <c r="V92" s="274"/>
      <c r="W92" s="274"/>
      <c r="X92" s="274"/>
      <c r="Y92" s="274"/>
      <c r="Z92" s="274"/>
      <c r="AA92" s="274"/>
      <c r="AB92" s="274"/>
      <c r="AC92" s="274"/>
      <c r="AD92" s="274"/>
      <c r="AE92" s="274"/>
      <c r="AF92" s="274"/>
      <c r="AG92" s="274"/>
      <c r="AH92" s="274"/>
      <c r="AI92" s="274"/>
      <c r="AJ92" s="274"/>
      <c r="AK92" s="274"/>
      <c r="AL92" s="274"/>
      <c r="AM92" s="274"/>
      <c r="AN92" s="274"/>
      <c r="AO92" s="274"/>
      <c r="AP92" s="274"/>
      <c r="AQ92" s="274"/>
      <c r="AR92" s="274"/>
      <c r="AS92" s="274"/>
      <c r="AT92" s="274"/>
      <c r="AU92" s="274"/>
      <c r="AV92" s="274"/>
      <c r="AW92" s="274"/>
      <c r="AX92" s="274"/>
      <c r="AY92" s="274"/>
      <c r="AZ92" s="275"/>
      <c r="BA92" s="275"/>
      <c r="BB92" s="275"/>
      <c r="BC92" s="275"/>
      <c r="BD92" s="275"/>
      <c r="BE92" s="267"/>
      <c r="BF92" s="267"/>
      <c r="BG92" s="267"/>
      <c r="BH92" s="267"/>
      <c r="BI92" s="267"/>
      <c r="BJ92" s="267"/>
      <c r="BK92" s="267"/>
      <c r="BL92" s="267"/>
      <c r="BM92" s="267"/>
      <c r="BN92" s="267"/>
      <c r="BO92" s="267"/>
      <c r="BP92" s="267"/>
      <c r="BQ92" s="264">
        <v>86</v>
      </c>
      <c r="BR92" s="269"/>
      <c r="BS92" s="1048"/>
      <c r="BT92" s="1049"/>
      <c r="BU92" s="1049"/>
      <c r="BV92" s="1049"/>
      <c r="BW92" s="1049"/>
      <c r="BX92" s="1049"/>
      <c r="BY92" s="1049"/>
      <c r="BZ92" s="1049"/>
      <c r="CA92" s="1049"/>
      <c r="CB92" s="1049"/>
      <c r="CC92" s="1049"/>
      <c r="CD92" s="1049"/>
      <c r="CE92" s="1049"/>
      <c r="CF92" s="1049"/>
      <c r="CG92" s="1050"/>
      <c r="CH92" s="1051"/>
      <c r="CI92" s="1052"/>
      <c r="CJ92" s="1052"/>
      <c r="CK92" s="1052"/>
      <c r="CL92" s="1053"/>
      <c r="CM92" s="1051"/>
      <c r="CN92" s="1052"/>
      <c r="CO92" s="1052"/>
      <c r="CP92" s="1052"/>
      <c r="CQ92" s="1053"/>
      <c r="CR92" s="1051"/>
      <c r="CS92" s="1052"/>
      <c r="CT92" s="1052"/>
      <c r="CU92" s="1052"/>
      <c r="CV92" s="1053"/>
      <c r="CW92" s="1051"/>
      <c r="CX92" s="1052"/>
      <c r="CY92" s="1052"/>
      <c r="CZ92" s="1052"/>
      <c r="DA92" s="1053"/>
      <c r="DB92" s="1051"/>
      <c r="DC92" s="1052"/>
      <c r="DD92" s="1052"/>
      <c r="DE92" s="1052"/>
      <c r="DF92" s="1053"/>
      <c r="DG92" s="1051"/>
      <c r="DH92" s="1052"/>
      <c r="DI92" s="1052"/>
      <c r="DJ92" s="1052"/>
      <c r="DK92" s="1053"/>
      <c r="DL92" s="1051"/>
      <c r="DM92" s="1052"/>
      <c r="DN92" s="1052"/>
      <c r="DO92" s="1052"/>
      <c r="DP92" s="1053"/>
      <c r="DQ92" s="1051"/>
      <c r="DR92" s="1052"/>
      <c r="DS92" s="1052"/>
      <c r="DT92" s="1052"/>
      <c r="DU92" s="1053"/>
      <c r="DV92" s="1036"/>
      <c r="DW92" s="1037"/>
      <c r="DX92" s="1037"/>
      <c r="DY92" s="1037"/>
      <c r="DZ92" s="1038"/>
      <c r="EA92" s="248"/>
    </row>
    <row r="93" spans="1:131" s="249" customFormat="1" ht="26.25" hidden="1" customHeight="1" x14ac:dyDescent="0.15">
      <c r="A93" s="272"/>
      <c r="B93" s="273"/>
      <c r="C93" s="273"/>
      <c r="D93" s="273"/>
      <c r="E93" s="273"/>
      <c r="F93" s="273"/>
      <c r="G93" s="273"/>
      <c r="H93" s="273"/>
      <c r="I93" s="273"/>
      <c r="J93" s="273"/>
      <c r="K93" s="273"/>
      <c r="L93" s="273"/>
      <c r="M93" s="273"/>
      <c r="N93" s="273"/>
      <c r="O93" s="273"/>
      <c r="P93" s="273"/>
      <c r="Q93" s="274"/>
      <c r="R93" s="274"/>
      <c r="S93" s="274"/>
      <c r="T93" s="274"/>
      <c r="U93" s="274"/>
      <c r="V93" s="274"/>
      <c r="W93" s="274"/>
      <c r="X93" s="274"/>
      <c r="Y93" s="274"/>
      <c r="Z93" s="274"/>
      <c r="AA93" s="274"/>
      <c r="AB93" s="274"/>
      <c r="AC93" s="274"/>
      <c r="AD93" s="274"/>
      <c r="AE93" s="274"/>
      <c r="AF93" s="274"/>
      <c r="AG93" s="274"/>
      <c r="AH93" s="274"/>
      <c r="AI93" s="274"/>
      <c r="AJ93" s="274"/>
      <c r="AK93" s="274"/>
      <c r="AL93" s="274"/>
      <c r="AM93" s="274"/>
      <c r="AN93" s="274"/>
      <c r="AO93" s="274"/>
      <c r="AP93" s="274"/>
      <c r="AQ93" s="274"/>
      <c r="AR93" s="274"/>
      <c r="AS93" s="274"/>
      <c r="AT93" s="274"/>
      <c r="AU93" s="274"/>
      <c r="AV93" s="274"/>
      <c r="AW93" s="274"/>
      <c r="AX93" s="274"/>
      <c r="AY93" s="274"/>
      <c r="AZ93" s="275"/>
      <c r="BA93" s="275"/>
      <c r="BB93" s="275"/>
      <c r="BC93" s="275"/>
      <c r="BD93" s="275"/>
      <c r="BE93" s="267"/>
      <c r="BF93" s="267"/>
      <c r="BG93" s="267"/>
      <c r="BH93" s="267"/>
      <c r="BI93" s="267"/>
      <c r="BJ93" s="267"/>
      <c r="BK93" s="267"/>
      <c r="BL93" s="267"/>
      <c r="BM93" s="267"/>
      <c r="BN93" s="267"/>
      <c r="BO93" s="267"/>
      <c r="BP93" s="267"/>
      <c r="BQ93" s="264">
        <v>87</v>
      </c>
      <c r="BR93" s="269"/>
      <c r="BS93" s="1048"/>
      <c r="BT93" s="1049"/>
      <c r="BU93" s="1049"/>
      <c r="BV93" s="1049"/>
      <c r="BW93" s="1049"/>
      <c r="BX93" s="1049"/>
      <c r="BY93" s="1049"/>
      <c r="BZ93" s="1049"/>
      <c r="CA93" s="1049"/>
      <c r="CB93" s="1049"/>
      <c r="CC93" s="1049"/>
      <c r="CD93" s="1049"/>
      <c r="CE93" s="1049"/>
      <c r="CF93" s="1049"/>
      <c r="CG93" s="1050"/>
      <c r="CH93" s="1051"/>
      <c r="CI93" s="1052"/>
      <c r="CJ93" s="1052"/>
      <c r="CK93" s="1052"/>
      <c r="CL93" s="1053"/>
      <c r="CM93" s="1051"/>
      <c r="CN93" s="1052"/>
      <c r="CO93" s="1052"/>
      <c r="CP93" s="1052"/>
      <c r="CQ93" s="1053"/>
      <c r="CR93" s="1051"/>
      <c r="CS93" s="1052"/>
      <c r="CT93" s="1052"/>
      <c r="CU93" s="1052"/>
      <c r="CV93" s="1053"/>
      <c r="CW93" s="1051"/>
      <c r="CX93" s="1052"/>
      <c r="CY93" s="1052"/>
      <c r="CZ93" s="1052"/>
      <c r="DA93" s="1053"/>
      <c r="DB93" s="1051"/>
      <c r="DC93" s="1052"/>
      <c r="DD93" s="1052"/>
      <c r="DE93" s="1052"/>
      <c r="DF93" s="1053"/>
      <c r="DG93" s="1051"/>
      <c r="DH93" s="1052"/>
      <c r="DI93" s="1052"/>
      <c r="DJ93" s="1052"/>
      <c r="DK93" s="1053"/>
      <c r="DL93" s="1051"/>
      <c r="DM93" s="1052"/>
      <c r="DN93" s="1052"/>
      <c r="DO93" s="1052"/>
      <c r="DP93" s="1053"/>
      <c r="DQ93" s="1051"/>
      <c r="DR93" s="1052"/>
      <c r="DS93" s="1052"/>
      <c r="DT93" s="1052"/>
      <c r="DU93" s="1053"/>
      <c r="DV93" s="1036"/>
      <c r="DW93" s="1037"/>
      <c r="DX93" s="1037"/>
      <c r="DY93" s="1037"/>
      <c r="DZ93" s="1038"/>
      <c r="EA93" s="248"/>
    </row>
    <row r="94" spans="1:131" s="249" customFormat="1" ht="26.25" hidden="1" customHeight="1" x14ac:dyDescent="0.15">
      <c r="A94" s="272"/>
      <c r="B94" s="273"/>
      <c r="C94" s="273"/>
      <c r="D94" s="273"/>
      <c r="E94" s="273"/>
      <c r="F94" s="273"/>
      <c r="G94" s="273"/>
      <c r="H94" s="273"/>
      <c r="I94" s="273"/>
      <c r="J94" s="273"/>
      <c r="K94" s="273"/>
      <c r="L94" s="273"/>
      <c r="M94" s="273"/>
      <c r="N94" s="273"/>
      <c r="O94" s="273"/>
      <c r="P94" s="273"/>
      <c r="Q94" s="274"/>
      <c r="R94" s="274"/>
      <c r="S94" s="274"/>
      <c r="T94" s="274"/>
      <c r="U94" s="274"/>
      <c r="V94" s="274"/>
      <c r="W94" s="274"/>
      <c r="X94" s="274"/>
      <c r="Y94" s="274"/>
      <c r="Z94" s="274"/>
      <c r="AA94" s="274"/>
      <c r="AB94" s="274"/>
      <c r="AC94" s="274"/>
      <c r="AD94" s="274"/>
      <c r="AE94" s="274"/>
      <c r="AF94" s="274"/>
      <c r="AG94" s="274"/>
      <c r="AH94" s="274"/>
      <c r="AI94" s="274"/>
      <c r="AJ94" s="274"/>
      <c r="AK94" s="274"/>
      <c r="AL94" s="274"/>
      <c r="AM94" s="274"/>
      <c r="AN94" s="274"/>
      <c r="AO94" s="274"/>
      <c r="AP94" s="274"/>
      <c r="AQ94" s="274"/>
      <c r="AR94" s="274"/>
      <c r="AS94" s="274"/>
      <c r="AT94" s="274"/>
      <c r="AU94" s="274"/>
      <c r="AV94" s="274"/>
      <c r="AW94" s="274"/>
      <c r="AX94" s="274"/>
      <c r="AY94" s="274"/>
      <c r="AZ94" s="275"/>
      <c r="BA94" s="275"/>
      <c r="BB94" s="275"/>
      <c r="BC94" s="275"/>
      <c r="BD94" s="275"/>
      <c r="BE94" s="267"/>
      <c r="BF94" s="267"/>
      <c r="BG94" s="267"/>
      <c r="BH94" s="267"/>
      <c r="BI94" s="267"/>
      <c r="BJ94" s="267"/>
      <c r="BK94" s="267"/>
      <c r="BL94" s="267"/>
      <c r="BM94" s="267"/>
      <c r="BN94" s="267"/>
      <c r="BO94" s="267"/>
      <c r="BP94" s="267"/>
      <c r="BQ94" s="264">
        <v>88</v>
      </c>
      <c r="BR94" s="269"/>
      <c r="BS94" s="1048"/>
      <c r="BT94" s="1049"/>
      <c r="BU94" s="1049"/>
      <c r="BV94" s="1049"/>
      <c r="BW94" s="1049"/>
      <c r="BX94" s="1049"/>
      <c r="BY94" s="1049"/>
      <c r="BZ94" s="1049"/>
      <c r="CA94" s="1049"/>
      <c r="CB94" s="1049"/>
      <c r="CC94" s="1049"/>
      <c r="CD94" s="1049"/>
      <c r="CE94" s="1049"/>
      <c r="CF94" s="1049"/>
      <c r="CG94" s="1050"/>
      <c r="CH94" s="1051"/>
      <c r="CI94" s="1052"/>
      <c r="CJ94" s="1052"/>
      <c r="CK94" s="1052"/>
      <c r="CL94" s="1053"/>
      <c r="CM94" s="1051"/>
      <c r="CN94" s="1052"/>
      <c r="CO94" s="1052"/>
      <c r="CP94" s="1052"/>
      <c r="CQ94" s="1053"/>
      <c r="CR94" s="1051"/>
      <c r="CS94" s="1052"/>
      <c r="CT94" s="1052"/>
      <c r="CU94" s="1052"/>
      <c r="CV94" s="1053"/>
      <c r="CW94" s="1051"/>
      <c r="CX94" s="1052"/>
      <c r="CY94" s="1052"/>
      <c r="CZ94" s="1052"/>
      <c r="DA94" s="1053"/>
      <c r="DB94" s="1051"/>
      <c r="DC94" s="1052"/>
      <c r="DD94" s="1052"/>
      <c r="DE94" s="1052"/>
      <c r="DF94" s="1053"/>
      <c r="DG94" s="1051"/>
      <c r="DH94" s="1052"/>
      <c r="DI94" s="1052"/>
      <c r="DJ94" s="1052"/>
      <c r="DK94" s="1053"/>
      <c r="DL94" s="1051"/>
      <c r="DM94" s="1052"/>
      <c r="DN94" s="1052"/>
      <c r="DO94" s="1052"/>
      <c r="DP94" s="1053"/>
      <c r="DQ94" s="1051"/>
      <c r="DR94" s="1052"/>
      <c r="DS94" s="1052"/>
      <c r="DT94" s="1052"/>
      <c r="DU94" s="1053"/>
      <c r="DV94" s="1036"/>
      <c r="DW94" s="1037"/>
      <c r="DX94" s="1037"/>
      <c r="DY94" s="1037"/>
      <c r="DZ94" s="1038"/>
      <c r="EA94" s="248"/>
    </row>
    <row r="95" spans="1:131" s="249" customFormat="1" ht="26.25" hidden="1" customHeight="1" x14ac:dyDescent="0.15">
      <c r="A95" s="272"/>
      <c r="B95" s="273"/>
      <c r="C95" s="273"/>
      <c r="D95" s="273"/>
      <c r="E95" s="273"/>
      <c r="F95" s="273"/>
      <c r="G95" s="273"/>
      <c r="H95" s="273"/>
      <c r="I95" s="273"/>
      <c r="J95" s="273"/>
      <c r="K95" s="273"/>
      <c r="L95" s="273"/>
      <c r="M95" s="273"/>
      <c r="N95" s="273"/>
      <c r="O95" s="273"/>
      <c r="P95" s="273"/>
      <c r="Q95" s="274"/>
      <c r="R95" s="274"/>
      <c r="S95" s="274"/>
      <c r="T95" s="274"/>
      <c r="U95" s="274"/>
      <c r="V95" s="274"/>
      <c r="W95" s="274"/>
      <c r="X95" s="274"/>
      <c r="Y95" s="274"/>
      <c r="Z95" s="274"/>
      <c r="AA95" s="274"/>
      <c r="AB95" s="274"/>
      <c r="AC95" s="274"/>
      <c r="AD95" s="274"/>
      <c r="AE95" s="274"/>
      <c r="AF95" s="274"/>
      <c r="AG95" s="274"/>
      <c r="AH95" s="274"/>
      <c r="AI95" s="274"/>
      <c r="AJ95" s="274"/>
      <c r="AK95" s="274"/>
      <c r="AL95" s="274"/>
      <c r="AM95" s="274"/>
      <c r="AN95" s="274"/>
      <c r="AO95" s="274"/>
      <c r="AP95" s="274"/>
      <c r="AQ95" s="274"/>
      <c r="AR95" s="274"/>
      <c r="AS95" s="274"/>
      <c r="AT95" s="274"/>
      <c r="AU95" s="274"/>
      <c r="AV95" s="274"/>
      <c r="AW95" s="274"/>
      <c r="AX95" s="274"/>
      <c r="AY95" s="274"/>
      <c r="AZ95" s="275"/>
      <c r="BA95" s="275"/>
      <c r="BB95" s="275"/>
      <c r="BC95" s="275"/>
      <c r="BD95" s="275"/>
      <c r="BE95" s="267"/>
      <c r="BF95" s="267"/>
      <c r="BG95" s="267"/>
      <c r="BH95" s="267"/>
      <c r="BI95" s="267"/>
      <c r="BJ95" s="267"/>
      <c r="BK95" s="267"/>
      <c r="BL95" s="267"/>
      <c r="BM95" s="267"/>
      <c r="BN95" s="267"/>
      <c r="BO95" s="267"/>
      <c r="BP95" s="267"/>
      <c r="BQ95" s="264">
        <v>89</v>
      </c>
      <c r="BR95" s="269"/>
      <c r="BS95" s="1048"/>
      <c r="BT95" s="1049"/>
      <c r="BU95" s="1049"/>
      <c r="BV95" s="1049"/>
      <c r="BW95" s="1049"/>
      <c r="BX95" s="1049"/>
      <c r="BY95" s="1049"/>
      <c r="BZ95" s="1049"/>
      <c r="CA95" s="1049"/>
      <c r="CB95" s="1049"/>
      <c r="CC95" s="1049"/>
      <c r="CD95" s="1049"/>
      <c r="CE95" s="1049"/>
      <c r="CF95" s="1049"/>
      <c r="CG95" s="1050"/>
      <c r="CH95" s="1051"/>
      <c r="CI95" s="1052"/>
      <c r="CJ95" s="1052"/>
      <c r="CK95" s="1052"/>
      <c r="CL95" s="1053"/>
      <c r="CM95" s="1051"/>
      <c r="CN95" s="1052"/>
      <c r="CO95" s="1052"/>
      <c r="CP95" s="1052"/>
      <c r="CQ95" s="1053"/>
      <c r="CR95" s="1051"/>
      <c r="CS95" s="1052"/>
      <c r="CT95" s="1052"/>
      <c r="CU95" s="1052"/>
      <c r="CV95" s="1053"/>
      <c r="CW95" s="1051"/>
      <c r="CX95" s="1052"/>
      <c r="CY95" s="1052"/>
      <c r="CZ95" s="1052"/>
      <c r="DA95" s="1053"/>
      <c r="DB95" s="1051"/>
      <c r="DC95" s="1052"/>
      <c r="DD95" s="1052"/>
      <c r="DE95" s="1052"/>
      <c r="DF95" s="1053"/>
      <c r="DG95" s="1051"/>
      <c r="DH95" s="1052"/>
      <c r="DI95" s="1052"/>
      <c r="DJ95" s="1052"/>
      <c r="DK95" s="1053"/>
      <c r="DL95" s="1051"/>
      <c r="DM95" s="1052"/>
      <c r="DN95" s="1052"/>
      <c r="DO95" s="1052"/>
      <c r="DP95" s="1053"/>
      <c r="DQ95" s="1051"/>
      <c r="DR95" s="1052"/>
      <c r="DS95" s="1052"/>
      <c r="DT95" s="1052"/>
      <c r="DU95" s="1053"/>
      <c r="DV95" s="1036"/>
      <c r="DW95" s="1037"/>
      <c r="DX95" s="1037"/>
      <c r="DY95" s="1037"/>
      <c r="DZ95" s="1038"/>
      <c r="EA95" s="248"/>
    </row>
    <row r="96" spans="1:131" s="249" customFormat="1" ht="26.25" hidden="1" customHeight="1" x14ac:dyDescent="0.15">
      <c r="A96" s="272"/>
      <c r="B96" s="273"/>
      <c r="C96" s="273"/>
      <c r="D96" s="273"/>
      <c r="E96" s="273"/>
      <c r="F96" s="273"/>
      <c r="G96" s="273"/>
      <c r="H96" s="273"/>
      <c r="I96" s="273"/>
      <c r="J96" s="273"/>
      <c r="K96" s="273"/>
      <c r="L96" s="273"/>
      <c r="M96" s="273"/>
      <c r="N96" s="273"/>
      <c r="O96" s="273"/>
      <c r="P96" s="273"/>
      <c r="Q96" s="274"/>
      <c r="R96" s="274"/>
      <c r="S96" s="274"/>
      <c r="T96" s="274"/>
      <c r="U96" s="274"/>
      <c r="V96" s="274"/>
      <c r="W96" s="274"/>
      <c r="X96" s="274"/>
      <c r="Y96" s="274"/>
      <c r="Z96" s="274"/>
      <c r="AA96" s="274"/>
      <c r="AB96" s="274"/>
      <c r="AC96" s="274"/>
      <c r="AD96" s="274"/>
      <c r="AE96" s="274"/>
      <c r="AF96" s="274"/>
      <c r="AG96" s="274"/>
      <c r="AH96" s="274"/>
      <c r="AI96" s="274"/>
      <c r="AJ96" s="274"/>
      <c r="AK96" s="274"/>
      <c r="AL96" s="274"/>
      <c r="AM96" s="274"/>
      <c r="AN96" s="274"/>
      <c r="AO96" s="274"/>
      <c r="AP96" s="274"/>
      <c r="AQ96" s="274"/>
      <c r="AR96" s="274"/>
      <c r="AS96" s="274"/>
      <c r="AT96" s="274"/>
      <c r="AU96" s="274"/>
      <c r="AV96" s="274"/>
      <c r="AW96" s="274"/>
      <c r="AX96" s="274"/>
      <c r="AY96" s="274"/>
      <c r="AZ96" s="275"/>
      <c r="BA96" s="275"/>
      <c r="BB96" s="275"/>
      <c r="BC96" s="275"/>
      <c r="BD96" s="275"/>
      <c r="BE96" s="267"/>
      <c r="BF96" s="267"/>
      <c r="BG96" s="267"/>
      <c r="BH96" s="267"/>
      <c r="BI96" s="267"/>
      <c r="BJ96" s="267"/>
      <c r="BK96" s="267"/>
      <c r="BL96" s="267"/>
      <c r="BM96" s="267"/>
      <c r="BN96" s="267"/>
      <c r="BO96" s="267"/>
      <c r="BP96" s="267"/>
      <c r="BQ96" s="264">
        <v>90</v>
      </c>
      <c r="BR96" s="269"/>
      <c r="BS96" s="1048"/>
      <c r="BT96" s="1049"/>
      <c r="BU96" s="1049"/>
      <c r="BV96" s="1049"/>
      <c r="BW96" s="1049"/>
      <c r="BX96" s="1049"/>
      <c r="BY96" s="1049"/>
      <c r="BZ96" s="1049"/>
      <c r="CA96" s="1049"/>
      <c r="CB96" s="1049"/>
      <c r="CC96" s="1049"/>
      <c r="CD96" s="1049"/>
      <c r="CE96" s="1049"/>
      <c r="CF96" s="1049"/>
      <c r="CG96" s="1050"/>
      <c r="CH96" s="1051"/>
      <c r="CI96" s="1052"/>
      <c r="CJ96" s="1052"/>
      <c r="CK96" s="1052"/>
      <c r="CL96" s="1053"/>
      <c r="CM96" s="1051"/>
      <c r="CN96" s="1052"/>
      <c r="CO96" s="1052"/>
      <c r="CP96" s="1052"/>
      <c r="CQ96" s="1053"/>
      <c r="CR96" s="1051"/>
      <c r="CS96" s="1052"/>
      <c r="CT96" s="1052"/>
      <c r="CU96" s="1052"/>
      <c r="CV96" s="1053"/>
      <c r="CW96" s="1051"/>
      <c r="CX96" s="1052"/>
      <c r="CY96" s="1052"/>
      <c r="CZ96" s="1052"/>
      <c r="DA96" s="1053"/>
      <c r="DB96" s="1051"/>
      <c r="DC96" s="1052"/>
      <c r="DD96" s="1052"/>
      <c r="DE96" s="1052"/>
      <c r="DF96" s="1053"/>
      <c r="DG96" s="1051"/>
      <c r="DH96" s="1052"/>
      <c r="DI96" s="1052"/>
      <c r="DJ96" s="1052"/>
      <c r="DK96" s="1053"/>
      <c r="DL96" s="1051"/>
      <c r="DM96" s="1052"/>
      <c r="DN96" s="1052"/>
      <c r="DO96" s="1052"/>
      <c r="DP96" s="1053"/>
      <c r="DQ96" s="1051"/>
      <c r="DR96" s="1052"/>
      <c r="DS96" s="1052"/>
      <c r="DT96" s="1052"/>
      <c r="DU96" s="1053"/>
      <c r="DV96" s="1036"/>
      <c r="DW96" s="1037"/>
      <c r="DX96" s="1037"/>
      <c r="DY96" s="1037"/>
      <c r="DZ96" s="1038"/>
      <c r="EA96" s="248"/>
    </row>
    <row r="97" spans="1:131" s="249" customFormat="1" ht="26.25" hidden="1" customHeight="1" x14ac:dyDescent="0.15">
      <c r="A97" s="272"/>
      <c r="B97" s="273"/>
      <c r="C97" s="273"/>
      <c r="D97" s="273"/>
      <c r="E97" s="273"/>
      <c r="F97" s="273"/>
      <c r="G97" s="273"/>
      <c r="H97" s="273"/>
      <c r="I97" s="273"/>
      <c r="J97" s="273"/>
      <c r="K97" s="273"/>
      <c r="L97" s="273"/>
      <c r="M97" s="273"/>
      <c r="N97" s="273"/>
      <c r="O97" s="273"/>
      <c r="P97" s="273"/>
      <c r="Q97" s="274"/>
      <c r="R97" s="274"/>
      <c r="S97" s="274"/>
      <c r="T97" s="274"/>
      <c r="U97" s="274"/>
      <c r="V97" s="274"/>
      <c r="W97" s="274"/>
      <c r="X97" s="274"/>
      <c r="Y97" s="274"/>
      <c r="Z97" s="274"/>
      <c r="AA97" s="274"/>
      <c r="AB97" s="274"/>
      <c r="AC97" s="274"/>
      <c r="AD97" s="274"/>
      <c r="AE97" s="274"/>
      <c r="AF97" s="274"/>
      <c r="AG97" s="274"/>
      <c r="AH97" s="274"/>
      <c r="AI97" s="274"/>
      <c r="AJ97" s="274"/>
      <c r="AK97" s="274"/>
      <c r="AL97" s="274"/>
      <c r="AM97" s="274"/>
      <c r="AN97" s="274"/>
      <c r="AO97" s="274"/>
      <c r="AP97" s="274"/>
      <c r="AQ97" s="274"/>
      <c r="AR97" s="274"/>
      <c r="AS97" s="274"/>
      <c r="AT97" s="274"/>
      <c r="AU97" s="274"/>
      <c r="AV97" s="274"/>
      <c r="AW97" s="274"/>
      <c r="AX97" s="274"/>
      <c r="AY97" s="274"/>
      <c r="AZ97" s="275"/>
      <c r="BA97" s="275"/>
      <c r="BB97" s="275"/>
      <c r="BC97" s="275"/>
      <c r="BD97" s="275"/>
      <c r="BE97" s="267"/>
      <c r="BF97" s="267"/>
      <c r="BG97" s="267"/>
      <c r="BH97" s="267"/>
      <c r="BI97" s="267"/>
      <c r="BJ97" s="267"/>
      <c r="BK97" s="267"/>
      <c r="BL97" s="267"/>
      <c r="BM97" s="267"/>
      <c r="BN97" s="267"/>
      <c r="BO97" s="267"/>
      <c r="BP97" s="267"/>
      <c r="BQ97" s="264">
        <v>91</v>
      </c>
      <c r="BR97" s="269"/>
      <c r="BS97" s="1048"/>
      <c r="BT97" s="1049"/>
      <c r="BU97" s="1049"/>
      <c r="BV97" s="1049"/>
      <c r="BW97" s="1049"/>
      <c r="BX97" s="1049"/>
      <c r="BY97" s="1049"/>
      <c r="BZ97" s="1049"/>
      <c r="CA97" s="1049"/>
      <c r="CB97" s="1049"/>
      <c r="CC97" s="1049"/>
      <c r="CD97" s="1049"/>
      <c r="CE97" s="1049"/>
      <c r="CF97" s="1049"/>
      <c r="CG97" s="1050"/>
      <c r="CH97" s="1051"/>
      <c r="CI97" s="1052"/>
      <c r="CJ97" s="1052"/>
      <c r="CK97" s="1052"/>
      <c r="CL97" s="1053"/>
      <c r="CM97" s="1051"/>
      <c r="CN97" s="1052"/>
      <c r="CO97" s="1052"/>
      <c r="CP97" s="1052"/>
      <c r="CQ97" s="1053"/>
      <c r="CR97" s="1051"/>
      <c r="CS97" s="1052"/>
      <c r="CT97" s="1052"/>
      <c r="CU97" s="1052"/>
      <c r="CV97" s="1053"/>
      <c r="CW97" s="1051"/>
      <c r="CX97" s="1052"/>
      <c r="CY97" s="1052"/>
      <c r="CZ97" s="1052"/>
      <c r="DA97" s="1053"/>
      <c r="DB97" s="1051"/>
      <c r="DC97" s="1052"/>
      <c r="DD97" s="1052"/>
      <c r="DE97" s="1052"/>
      <c r="DF97" s="1053"/>
      <c r="DG97" s="1051"/>
      <c r="DH97" s="1052"/>
      <c r="DI97" s="1052"/>
      <c r="DJ97" s="1052"/>
      <c r="DK97" s="1053"/>
      <c r="DL97" s="1051"/>
      <c r="DM97" s="1052"/>
      <c r="DN97" s="1052"/>
      <c r="DO97" s="1052"/>
      <c r="DP97" s="1053"/>
      <c r="DQ97" s="1051"/>
      <c r="DR97" s="1052"/>
      <c r="DS97" s="1052"/>
      <c r="DT97" s="1052"/>
      <c r="DU97" s="1053"/>
      <c r="DV97" s="1036"/>
      <c r="DW97" s="1037"/>
      <c r="DX97" s="1037"/>
      <c r="DY97" s="1037"/>
      <c r="DZ97" s="1038"/>
      <c r="EA97" s="248"/>
    </row>
    <row r="98" spans="1:131" s="249" customFormat="1" ht="26.25" hidden="1" customHeight="1" x14ac:dyDescent="0.15">
      <c r="A98" s="272"/>
      <c r="B98" s="273"/>
      <c r="C98" s="273"/>
      <c r="D98" s="273"/>
      <c r="E98" s="273"/>
      <c r="F98" s="273"/>
      <c r="G98" s="273"/>
      <c r="H98" s="273"/>
      <c r="I98" s="273"/>
      <c r="J98" s="273"/>
      <c r="K98" s="273"/>
      <c r="L98" s="273"/>
      <c r="M98" s="273"/>
      <c r="N98" s="273"/>
      <c r="O98" s="273"/>
      <c r="P98" s="273"/>
      <c r="Q98" s="274"/>
      <c r="R98" s="274"/>
      <c r="S98" s="274"/>
      <c r="T98" s="274"/>
      <c r="U98" s="274"/>
      <c r="V98" s="274"/>
      <c r="W98" s="274"/>
      <c r="X98" s="274"/>
      <c r="Y98" s="274"/>
      <c r="Z98" s="274"/>
      <c r="AA98" s="274"/>
      <c r="AB98" s="274"/>
      <c r="AC98" s="274"/>
      <c r="AD98" s="274"/>
      <c r="AE98" s="274"/>
      <c r="AF98" s="274"/>
      <c r="AG98" s="274"/>
      <c r="AH98" s="274"/>
      <c r="AI98" s="274"/>
      <c r="AJ98" s="274"/>
      <c r="AK98" s="274"/>
      <c r="AL98" s="274"/>
      <c r="AM98" s="274"/>
      <c r="AN98" s="274"/>
      <c r="AO98" s="274"/>
      <c r="AP98" s="274"/>
      <c r="AQ98" s="274"/>
      <c r="AR98" s="274"/>
      <c r="AS98" s="274"/>
      <c r="AT98" s="274"/>
      <c r="AU98" s="274"/>
      <c r="AV98" s="274"/>
      <c r="AW98" s="274"/>
      <c r="AX98" s="274"/>
      <c r="AY98" s="274"/>
      <c r="AZ98" s="275"/>
      <c r="BA98" s="275"/>
      <c r="BB98" s="275"/>
      <c r="BC98" s="275"/>
      <c r="BD98" s="275"/>
      <c r="BE98" s="267"/>
      <c r="BF98" s="267"/>
      <c r="BG98" s="267"/>
      <c r="BH98" s="267"/>
      <c r="BI98" s="267"/>
      <c r="BJ98" s="267"/>
      <c r="BK98" s="267"/>
      <c r="BL98" s="267"/>
      <c r="BM98" s="267"/>
      <c r="BN98" s="267"/>
      <c r="BO98" s="267"/>
      <c r="BP98" s="267"/>
      <c r="BQ98" s="264">
        <v>92</v>
      </c>
      <c r="BR98" s="269"/>
      <c r="BS98" s="1048"/>
      <c r="BT98" s="1049"/>
      <c r="BU98" s="1049"/>
      <c r="BV98" s="1049"/>
      <c r="BW98" s="1049"/>
      <c r="BX98" s="1049"/>
      <c r="BY98" s="1049"/>
      <c r="BZ98" s="1049"/>
      <c r="CA98" s="1049"/>
      <c r="CB98" s="1049"/>
      <c r="CC98" s="1049"/>
      <c r="CD98" s="1049"/>
      <c r="CE98" s="1049"/>
      <c r="CF98" s="1049"/>
      <c r="CG98" s="1050"/>
      <c r="CH98" s="1051"/>
      <c r="CI98" s="1052"/>
      <c r="CJ98" s="1052"/>
      <c r="CK98" s="1052"/>
      <c r="CL98" s="1053"/>
      <c r="CM98" s="1051"/>
      <c r="CN98" s="1052"/>
      <c r="CO98" s="1052"/>
      <c r="CP98" s="1052"/>
      <c r="CQ98" s="1053"/>
      <c r="CR98" s="1051"/>
      <c r="CS98" s="1052"/>
      <c r="CT98" s="1052"/>
      <c r="CU98" s="1052"/>
      <c r="CV98" s="1053"/>
      <c r="CW98" s="1051"/>
      <c r="CX98" s="1052"/>
      <c r="CY98" s="1052"/>
      <c r="CZ98" s="1052"/>
      <c r="DA98" s="1053"/>
      <c r="DB98" s="1051"/>
      <c r="DC98" s="1052"/>
      <c r="DD98" s="1052"/>
      <c r="DE98" s="1052"/>
      <c r="DF98" s="1053"/>
      <c r="DG98" s="1051"/>
      <c r="DH98" s="1052"/>
      <c r="DI98" s="1052"/>
      <c r="DJ98" s="1052"/>
      <c r="DK98" s="1053"/>
      <c r="DL98" s="1051"/>
      <c r="DM98" s="1052"/>
      <c r="DN98" s="1052"/>
      <c r="DO98" s="1052"/>
      <c r="DP98" s="1053"/>
      <c r="DQ98" s="1051"/>
      <c r="DR98" s="1052"/>
      <c r="DS98" s="1052"/>
      <c r="DT98" s="1052"/>
      <c r="DU98" s="1053"/>
      <c r="DV98" s="1036"/>
      <c r="DW98" s="1037"/>
      <c r="DX98" s="1037"/>
      <c r="DY98" s="1037"/>
      <c r="DZ98" s="1038"/>
      <c r="EA98" s="248"/>
    </row>
    <row r="99" spans="1:131" s="249" customFormat="1" ht="26.25" hidden="1" customHeight="1" x14ac:dyDescent="0.15">
      <c r="A99" s="272"/>
      <c r="B99" s="273"/>
      <c r="C99" s="273"/>
      <c r="D99" s="273"/>
      <c r="E99" s="273"/>
      <c r="F99" s="273"/>
      <c r="G99" s="273"/>
      <c r="H99" s="273"/>
      <c r="I99" s="273"/>
      <c r="J99" s="273"/>
      <c r="K99" s="273"/>
      <c r="L99" s="273"/>
      <c r="M99" s="273"/>
      <c r="N99" s="273"/>
      <c r="O99" s="273"/>
      <c r="P99" s="273"/>
      <c r="Q99" s="274"/>
      <c r="R99" s="274"/>
      <c r="S99" s="274"/>
      <c r="T99" s="274"/>
      <c r="U99" s="274"/>
      <c r="V99" s="274"/>
      <c r="W99" s="274"/>
      <c r="X99" s="274"/>
      <c r="Y99" s="274"/>
      <c r="Z99" s="274"/>
      <c r="AA99" s="274"/>
      <c r="AB99" s="274"/>
      <c r="AC99" s="274"/>
      <c r="AD99" s="274"/>
      <c r="AE99" s="274"/>
      <c r="AF99" s="274"/>
      <c r="AG99" s="274"/>
      <c r="AH99" s="274"/>
      <c r="AI99" s="274"/>
      <c r="AJ99" s="274"/>
      <c r="AK99" s="274"/>
      <c r="AL99" s="274"/>
      <c r="AM99" s="274"/>
      <c r="AN99" s="274"/>
      <c r="AO99" s="274"/>
      <c r="AP99" s="274"/>
      <c r="AQ99" s="274"/>
      <c r="AR99" s="274"/>
      <c r="AS99" s="274"/>
      <c r="AT99" s="274"/>
      <c r="AU99" s="274"/>
      <c r="AV99" s="274"/>
      <c r="AW99" s="274"/>
      <c r="AX99" s="274"/>
      <c r="AY99" s="274"/>
      <c r="AZ99" s="275"/>
      <c r="BA99" s="275"/>
      <c r="BB99" s="275"/>
      <c r="BC99" s="275"/>
      <c r="BD99" s="275"/>
      <c r="BE99" s="267"/>
      <c r="BF99" s="267"/>
      <c r="BG99" s="267"/>
      <c r="BH99" s="267"/>
      <c r="BI99" s="267"/>
      <c r="BJ99" s="267"/>
      <c r="BK99" s="267"/>
      <c r="BL99" s="267"/>
      <c r="BM99" s="267"/>
      <c r="BN99" s="267"/>
      <c r="BO99" s="267"/>
      <c r="BP99" s="267"/>
      <c r="BQ99" s="264">
        <v>93</v>
      </c>
      <c r="BR99" s="269"/>
      <c r="BS99" s="1048"/>
      <c r="BT99" s="1049"/>
      <c r="BU99" s="1049"/>
      <c r="BV99" s="1049"/>
      <c r="BW99" s="1049"/>
      <c r="BX99" s="1049"/>
      <c r="BY99" s="1049"/>
      <c r="BZ99" s="1049"/>
      <c r="CA99" s="1049"/>
      <c r="CB99" s="1049"/>
      <c r="CC99" s="1049"/>
      <c r="CD99" s="1049"/>
      <c r="CE99" s="1049"/>
      <c r="CF99" s="1049"/>
      <c r="CG99" s="1050"/>
      <c r="CH99" s="1051"/>
      <c r="CI99" s="1052"/>
      <c r="CJ99" s="1052"/>
      <c r="CK99" s="1052"/>
      <c r="CL99" s="1053"/>
      <c r="CM99" s="1051"/>
      <c r="CN99" s="1052"/>
      <c r="CO99" s="1052"/>
      <c r="CP99" s="1052"/>
      <c r="CQ99" s="1053"/>
      <c r="CR99" s="1051"/>
      <c r="CS99" s="1052"/>
      <c r="CT99" s="1052"/>
      <c r="CU99" s="1052"/>
      <c r="CV99" s="1053"/>
      <c r="CW99" s="1051"/>
      <c r="CX99" s="1052"/>
      <c r="CY99" s="1052"/>
      <c r="CZ99" s="1052"/>
      <c r="DA99" s="1053"/>
      <c r="DB99" s="1051"/>
      <c r="DC99" s="1052"/>
      <c r="DD99" s="1052"/>
      <c r="DE99" s="1052"/>
      <c r="DF99" s="1053"/>
      <c r="DG99" s="1051"/>
      <c r="DH99" s="1052"/>
      <c r="DI99" s="1052"/>
      <c r="DJ99" s="1052"/>
      <c r="DK99" s="1053"/>
      <c r="DL99" s="1051"/>
      <c r="DM99" s="1052"/>
      <c r="DN99" s="1052"/>
      <c r="DO99" s="1052"/>
      <c r="DP99" s="1053"/>
      <c r="DQ99" s="1051"/>
      <c r="DR99" s="1052"/>
      <c r="DS99" s="1052"/>
      <c r="DT99" s="1052"/>
      <c r="DU99" s="1053"/>
      <c r="DV99" s="1036"/>
      <c r="DW99" s="1037"/>
      <c r="DX99" s="1037"/>
      <c r="DY99" s="1037"/>
      <c r="DZ99" s="1038"/>
      <c r="EA99" s="248"/>
    </row>
    <row r="100" spans="1:131" s="249" customFormat="1" ht="26.25" hidden="1" customHeight="1" x14ac:dyDescent="0.15">
      <c r="A100" s="272"/>
      <c r="B100" s="273"/>
      <c r="C100" s="273"/>
      <c r="D100" s="273"/>
      <c r="E100" s="273"/>
      <c r="F100" s="273"/>
      <c r="G100" s="273"/>
      <c r="H100" s="273"/>
      <c r="I100" s="273"/>
      <c r="J100" s="273"/>
      <c r="K100" s="273"/>
      <c r="L100" s="273"/>
      <c r="M100" s="273"/>
      <c r="N100" s="273"/>
      <c r="O100" s="273"/>
      <c r="P100" s="273"/>
      <c r="Q100" s="274"/>
      <c r="R100" s="274"/>
      <c r="S100" s="274"/>
      <c r="T100" s="274"/>
      <c r="U100" s="274"/>
      <c r="V100" s="274"/>
      <c r="W100" s="274"/>
      <c r="X100" s="274"/>
      <c r="Y100" s="274"/>
      <c r="Z100" s="274"/>
      <c r="AA100" s="274"/>
      <c r="AB100" s="274"/>
      <c r="AC100" s="274"/>
      <c r="AD100" s="274"/>
      <c r="AE100" s="274"/>
      <c r="AF100" s="274"/>
      <c r="AG100" s="274"/>
      <c r="AH100" s="274"/>
      <c r="AI100" s="274"/>
      <c r="AJ100" s="274"/>
      <c r="AK100" s="274"/>
      <c r="AL100" s="274"/>
      <c r="AM100" s="274"/>
      <c r="AN100" s="274"/>
      <c r="AO100" s="274"/>
      <c r="AP100" s="274"/>
      <c r="AQ100" s="274"/>
      <c r="AR100" s="274"/>
      <c r="AS100" s="274"/>
      <c r="AT100" s="274"/>
      <c r="AU100" s="274"/>
      <c r="AV100" s="274"/>
      <c r="AW100" s="274"/>
      <c r="AX100" s="274"/>
      <c r="AY100" s="274"/>
      <c r="AZ100" s="275"/>
      <c r="BA100" s="275"/>
      <c r="BB100" s="275"/>
      <c r="BC100" s="275"/>
      <c r="BD100" s="275"/>
      <c r="BE100" s="267"/>
      <c r="BF100" s="267"/>
      <c r="BG100" s="267"/>
      <c r="BH100" s="267"/>
      <c r="BI100" s="267"/>
      <c r="BJ100" s="267"/>
      <c r="BK100" s="267"/>
      <c r="BL100" s="267"/>
      <c r="BM100" s="267"/>
      <c r="BN100" s="267"/>
      <c r="BO100" s="267"/>
      <c r="BP100" s="267"/>
      <c r="BQ100" s="264">
        <v>94</v>
      </c>
      <c r="BR100" s="269"/>
      <c r="BS100" s="1048"/>
      <c r="BT100" s="1049"/>
      <c r="BU100" s="1049"/>
      <c r="BV100" s="1049"/>
      <c r="BW100" s="1049"/>
      <c r="BX100" s="1049"/>
      <c r="BY100" s="1049"/>
      <c r="BZ100" s="1049"/>
      <c r="CA100" s="1049"/>
      <c r="CB100" s="1049"/>
      <c r="CC100" s="1049"/>
      <c r="CD100" s="1049"/>
      <c r="CE100" s="1049"/>
      <c r="CF100" s="1049"/>
      <c r="CG100" s="1050"/>
      <c r="CH100" s="1051"/>
      <c r="CI100" s="1052"/>
      <c r="CJ100" s="1052"/>
      <c r="CK100" s="1052"/>
      <c r="CL100" s="1053"/>
      <c r="CM100" s="1051"/>
      <c r="CN100" s="1052"/>
      <c r="CO100" s="1052"/>
      <c r="CP100" s="1052"/>
      <c r="CQ100" s="1053"/>
      <c r="CR100" s="1051"/>
      <c r="CS100" s="1052"/>
      <c r="CT100" s="1052"/>
      <c r="CU100" s="1052"/>
      <c r="CV100" s="1053"/>
      <c r="CW100" s="1051"/>
      <c r="CX100" s="1052"/>
      <c r="CY100" s="1052"/>
      <c r="CZ100" s="1052"/>
      <c r="DA100" s="1053"/>
      <c r="DB100" s="1051"/>
      <c r="DC100" s="1052"/>
      <c r="DD100" s="1052"/>
      <c r="DE100" s="1052"/>
      <c r="DF100" s="1053"/>
      <c r="DG100" s="1051"/>
      <c r="DH100" s="1052"/>
      <c r="DI100" s="1052"/>
      <c r="DJ100" s="1052"/>
      <c r="DK100" s="1053"/>
      <c r="DL100" s="1051"/>
      <c r="DM100" s="1052"/>
      <c r="DN100" s="1052"/>
      <c r="DO100" s="1052"/>
      <c r="DP100" s="1053"/>
      <c r="DQ100" s="1051"/>
      <c r="DR100" s="1052"/>
      <c r="DS100" s="1052"/>
      <c r="DT100" s="1052"/>
      <c r="DU100" s="1053"/>
      <c r="DV100" s="1036"/>
      <c r="DW100" s="1037"/>
      <c r="DX100" s="1037"/>
      <c r="DY100" s="1037"/>
      <c r="DZ100" s="1038"/>
      <c r="EA100" s="248"/>
    </row>
    <row r="101" spans="1:131" s="249" customFormat="1" ht="26.25" hidden="1" customHeight="1" x14ac:dyDescent="0.15">
      <c r="A101" s="272"/>
      <c r="B101" s="273"/>
      <c r="C101" s="273"/>
      <c r="D101" s="273"/>
      <c r="E101" s="273"/>
      <c r="F101" s="273"/>
      <c r="G101" s="273"/>
      <c r="H101" s="273"/>
      <c r="I101" s="273"/>
      <c r="J101" s="273"/>
      <c r="K101" s="273"/>
      <c r="L101" s="273"/>
      <c r="M101" s="273"/>
      <c r="N101" s="273"/>
      <c r="O101" s="273"/>
      <c r="P101" s="273"/>
      <c r="Q101" s="274"/>
      <c r="R101" s="274"/>
      <c r="S101" s="274"/>
      <c r="T101" s="274"/>
      <c r="U101" s="274"/>
      <c r="V101" s="274"/>
      <c r="W101" s="274"/>
      <c r="X101" s="274"/>
      <c r="Y101" s="274"/>
      <c r="Z101" s="274"/>
      <c r="AA101" s="274"/>
      <c r="AB101" s="274"/>
      <c r="AC101" s="274"/>
      <c r="AD101" s="274"/>
      <c r="AE101" s="274"/>
      <c r="AF101" s="274"/>
      <c r="AG101" s="274"/>
      <c r="AH101" s="274"/>
      <c r="AI101" s="274"/>
      <c r="AJ101" s="274"/>
      <c r="AK101" s="274"/>
      <c r="AL101" s="274"/>
      <c r="AM101" s="274"/>
      <c r="AN101" s="274"/>
      <c r="AO101" s="274"/>
      <c r="AP101" s="274"/>
      <c r="AQ101" s="274"/>
      <c r="AR101" s="274"/>
      <c r="AS101" s="274"/>
      <c r="AT101" s="274"/>
      <c r="AU101" s="274"/>
      <c r="AV101" s="274"/>
      <c r="AW101" s="274"/>
      <c r="AX101" s="274"/>
      <c r="AY101" s="274"/>
      <c r="AZ101" s="275"/>
      <c r="BA101" s="275"/>
      <c r="BB101" s="275"/>
      <c r="BC101" s="275"/>
      <c r="BD101" s="275"/>
      <c r="BE101" s="267"/>
      <c r="BF101" s="267"/>
      <c r="BG101" s="267"/>
      <c r="BH101" s="267"/>
      <c r="BI101" s="267"/>
      <c r="BJ101" s="267"/>
      <c r="BK101" s="267"/>
      <c r="BL101" s="267"/>
      <c r="BM101" s="267"/>
      <c r="BN101" s="267"/>
      <c r="BO101" s="267"/>
      <c r="BP101" s="267"/>
      <c r="BQ101" s="264">
        <v>95</v>
      </c>
      <c r="BR101" s="269"/>
      <c r="BS101" s="1048"/>
      <c r="BT101" s="1049"/>
      <c r="BU101" s="1049"/>
      <c r="BV101" s="1049"/>
      <c r="BW101" s="1049"/>
      <c r="BX101" s="1049"/>
      <c r="BY101" s="1049"/>
      <c r="BZ101" s="1049"/>
      <c r="CA101" s="1049"/>
      <c r="CB101" s="1049"/>
      <c r="CC101" s="1049"/>
      <c r="CD101" s="1049"/>
      <c r="CE101" s="1049"/>
      <c r="CF101" s="1049"/>
      <c r="CG101" s="1050"/>
      <c r="CH101" s="1051"/>
      <c r="CI101" s="1052"/>
      <c r="CJ101" s="1052"/>
      <c r="CK101" s="1052"/>
      <c r="CL101" s="1053"/>
      <c r="CM101" s="1051"/>
      <c r="CN101" s="1052"/>
      <c r="CO101" s="1052"/>
      <c r="CP101" s="1052"/>
      <c r="CQ101" s="1053"/>
      <c r="CR101" s="1051"/>
      <c r="CS101" s="1052"/>
      <c r="CT101" s="1052"/>
      <c r="CU101" s="1052"/>
      <c r="CV101" s="1053"/>
      <c r="CW101" s="1051"/>
      <c r="CX101" s="1052"/>
      <c r="CY101" s="1052"/>
      <c r="CZ101" s="1052"/>
      <c r="DA101" s="1053"/>
      <c r="DB101" s="1051"/>
      <c r="DC101" s="1052"/>
      <c r="DD101" s="1052"/>
      <c r="DE101" s="1052"/>
      <c r="DF101" s="1053"/>
      <c r="DG101" s="1051"/>
      <c r="DH101" s="1052"/>
      <c r="DI101" s="1052"/>
      <c r="DJ101" s="1052"/>
      <c r="DK101" s="1053"/>
      <c r="DL101" s="1051"/>
      <c r="DM101" s="1052"/>
      <c r="DN101" s="1052"/>
      <c r="DO101" s="1052"/>
      <c r="DP101" s="1053"/>
      <c r="DQ101" s="1051"/>
      <c r="DR101" s="1052"/>
      <c r="DS101" s="1052"/>
      <c r="DT101" s="1052"/>
      <c r="DU101" s="1053"/>
      <c r="DV101" s="1036"/>
      <c r="DW101" s="1037"/>
      <c r="DX101" s="1037"/>
      <c r="DY101" s="1037"/>
      <c r="DZ101" s="1038"/>
      <c r="EA101" s="248"/>
    </row>
    <row r="102" spans="1:131" s="249" customFormat="1" ht="26.25" customHeight="1" thickBot="1" x14ac:dyDescent="0.2">
      <c r="A102" s="272"/>
      <c r="B102" s="273"/>
      <c r="C102" s="273"/>
      <c r="D102" s="273"/>
      <c r="E102" s="273"/>
      <c r="F102" s="273"/>
      <c r="G102" s="273"/>
      <c r="H102" s="273"/>
      <c r="I102" s="273"/>
      <c r="J102" s="273"/>
      <c r="K102" s="273"/>
      <c r="L102" s="273"/>
      <c r="M102" s="273"/>
      <c r="N102" s="273"/>
      <c r="O102" s="273"/>
      <c r="P102" s="273"/>
      <c r="Q102" s="274"/>
      <c r="R102" s="274"/>
      <c r="S102" s="274"/>
      <c r="T102" s="274"/>
      <c r="U102" s="274"/>
      <c r="V102" s="274"/>
      <c r="W102" s="274"/>
      <c r="X102" s="274"/>
      <c r="Y102" s="274"/>
      <c r="Z102" s="274"/>
      <c r="AA102" s="274"/>
      <c r="AB102" s="274"/>
      <c r="AC102" s="274"/>
      <c r="AD102" s="274"/>
      <c r="AE102" s="274"/>
      <c r="AF102" s="274"/>
      <c r="AG102" s="274"/>
      <c r="AH102" s="274"/>
      <c r="AI102" s="274"/>
      <c r="AJ102" s="274"/>
      <c r="AK102" s="274"/>
      <c r="AL102" s="274"/>
      <c r="AM102" s="274"/>
      <c r="AN102" s="274"/>
      <c r="AO102" s="274"/>
      <c r="AP102" s="274"/>
      <c r="AQ102" s="274"/>
      <c r="AR102" s="274"/>
      <c r="AS102" s="274"/>
      <c r="AT102" s="274"/>
      <c r="AU102" s="274"/>
      <c r="AV102" s="274"/>
      <c r="AW102" s="274"/>
      <c r="AX102" s="274"/>
      <c r="AY102" s="274"/>
      <c r="AZ102" s="275"/>
      <c r="BA102" s="275"/>
      <c r="BB102" s="275"/>
      <c r="BC102" s="275"/>
      <c r="BD102" s="275"/>
      <c r="BE102" s="267"/>
      <c r="BF102" s="267"/>
      <c r="BG102" s="267"/>
      <c r="BH102" s="267"/>
      <c r="BI102" s="267"/>
      <c r="BJ102" s="267"/>
      <c r="BK102" s="267"/>
      <c r="BL102" s="267"/>
      <c r="BM102" s="267"/>
      <c r="BN102" s="267"/>
      <c r="BO102" s="267"/>
      <c r="BP102" s="267"/>
      <c r="BQ102" s="266" t="s">
        <v>391</v>
      </c>
      <c r="BR102" s="1039" t="s">
        <v>426</v>
      </c>
      <c r="BS102" s="1040"/>
      <c r="BT102" s="1040"/>
      <c r="BU102" s="1040"/>
      <c r="BV102" s="1040"/>
      <c r="BW102" s="1040"/>
      <c r="BX102" s="1040"/>
      <c r="BY102" s="1040"/>
      <c r="BZ102" s="1040"/>
      <c r="CA102" s="1040"/>
      <c r="CB102" s="1040"/>
      <c r="CC102" s="1040"/>
      <c r="CD102" s="1040"/>
      <c r="CE102" s="1040"/>
      <c r="CF102" s="1040"/>
      <c r="CG102" s="1041"/>
      <c r="CH102" s="1042"/>
      <c r="CI102" s="1043"/>
      <c r="CJ102" s="1043"/>
      <c r="CK102" s="1043"/>
      <c r="CL102" s="1044"/>
      <c r="CM102" s="1042"/>
      <c r="CN102" s="1043"/>
      <c r="CO102" s="1043"/>
      <c r="CP102" s="1043"/>
      <c r="CQ102" s="1044"/>
      <c r="CR102" s="1045">
        <v>61</v>
      </c>
      <c r="CS102" s="1046"/>
      <c r="CT102" s="1046"/>
      <c r="CU102" s="1046"/>
      <c r="CV102" s="1047"/>
      <c r="CW102" s="1045"/>
      <c r="CX102" s="1046"/>
      <c r="CY102" s="1046"/>
      <c r="CZ102" s="1046"/>
      <c r="DA102" s="1047"/>
      <c r="DB102" s="1045"/>
      <c r="DC102" s="1046"/>
      <c r="DD102" s="1046"/>
      <c r="DE102" s="1046"/>
      <c r="DF102" s="1047"/>
      <c r="DG102" s="1045"/>
      <c r="DH102" s="1046"/>
      <c r="DI102" s="1046"/>
      <c r="DJ102" s="1046"/>
      <c r="DK102" s="1047"/>
      <c r="DL102" s="1045"/>
      <c r="DM102" s="1046"/>
      <c r="DN102" s="1046"/>
      <c r="DO102" s="1046"/>
      <c r="DP102" s="1047"/>
      <c r="DQ102" s="1045"/>
      <c r="DR102" s="1046"/>
      <c r="DS102" s="1046"/>
      <c r="DT102" s="1046"/>
      <c r="DU102" s="1047"/>
      <c r="DV102" s="1028"/>
      <c r="DW102" s="1029"/>
      <c r="DX102" s="1029"/>
      <c r="DY102" s="1029"/>
      <c r="DZ102" s="1030"/>
      <c r="EA102" s="248"/>
    </row>
    <row r="103" spans="1:131" s="249" customFormat="1" ht="26.25" customHeight="1" x14ac:dyDescent="0.15">
      <c r="A103" s="272"/>
      <c r="B103" s="273"/>
      <c r="C103" s="273"/>
      <c r="D103" s="273"/>
      <c r="E103" s="273"/>
      <c r="F103" s="273"/>
      <c r="G103" s="273"/>
      <c r="H103" s="273"/>
      <c r="I103" s="273"/>
      <c r="J103" s="273"/>
      <c r="K103" s="273"/>
      <c r="L103" s="273"/>
      <c r="M103" s="273"/>
      <c r="N103" s="273"/>
      <c r="O103" s="273"/>
      <c r="P103" s="273"/>
      <c r="Q103" s="274"/>
      <c r="R103" s="274"/>
      <c r="S103" s="274"/>
      <c r="T103" s="274"/>
      <c r="U103" s="274"/>
      <c r="V103" s="274"/>
      <c r="W103" s="274"/>
      <c r="X103" s="274"/>
      <c r="Y103" s="274"/>
      <c r="Z103" s="274"/>
      <c r="AA103" s="274"/>
      <c r="AB103" s="274"/>
      <c r="AC103" s="274"/>
      <c r="AD103" s="274"/>
      <c r="AE103" s="274"/>
      <c r="AF103" s="274"/>
      <c r="AG103" s="274"/>
      <c r="AH103" s="274"/>
      <c r="AI103" s="274"/>
      <c r="AJ103" s="274"/>
      <c r="AK103" s="274"/>
      <c r="AL103" s="274"/>
      <c r="AM103" s="274"/>
      <c r="AN103" s="274"/>
      <c r="AO103" s="274"/>
      <c r="AP103" s="274"/>
      <c r="AQ103" s="274"/>
      <c r="AR103" s="274"/>
      <c r="AS103" s="274"/>
      <c r="AT103" s="274"/>
      <c r="AU103" s="274"/>
      <c r="AV103" s="274"/>
      <c r="AW103" s="274"/>
      <c r="AX103" s="274"/>
      <c r="AY103" s="274"/>
      <c r="AZ103" s="275"/>
      <c r="BA103" s="275"/>
      <c r="BB103" s="275"/>
      <c r="BC103" s="275"/>
      <c r="BD103" s="275"/>
      <c r="BE103" s="267"/>
      <c r="BF103" s="267"/>
      <c r="BG103" s="267"/>
      <c r="BH103" s="267"/>
      <c r="BI103" s="267"/>
      <c r="BJ103" s="267"/>
      <c r="BK103" s="267"/>
      <c r="BL103" s="267"/>
      <c r="BM103" s="267"/>
      <c r="BN103" s="267"/>
      <c r="BO103" s="267"/>
      <c r="BP103" s="267"/>
      <c r="BQ103" s="1031" t="s">
        <v>427</v>
      </c>
      <c r="BR103" s="1031"/>
      <c r="BS103" s="1031"/>
      <c r="BT103" s="1031"/>
      <c r="BU103" s="1031"/>
      <c r="BV103" s="1031"/>
      <c r="BW103" s="1031"/>
      <c r="BX103" s="1031"/>
      <c r="BY103" s="1031"/>
      <c r="BZ103" s="1031"/>
      <c r="CA103" s="1031"/>
      <c r="CB103" s="1031"/>
      <c r="CC103" s="1031"/>
      <c r="CD103" s="1031"/>
      <c r="CE103" s="1031"/>
      <c r="CF103" s="1031"/>
      <c r="CG103" s="1031"/>
      <c r="CH103" s="1031"/>
      <c r="CI103" s="1031"/>
      <c r="CJ103" s="1031"/>
      <c r="CK103" s="1031"/>
      <c r="CL103" s="1031"/>
      <c r="CM103" s="1031"/>
      <c r="CN103" s="1031"/>
      <c r="CO103" s="1031"/>
      <c r="CP103" s="1031"/>
      <c r="CQ103" s="1031"/>
      <c r="CR103" s="1031"/>
      <c r="CS103" s="1031"/>
      <c r="CT103" s="1031"/>
      <c r="CU103" s="1031"/>
      <c r="CV103" s="1031"/>
      <c r="CW103" s="1031"/>
      <c r="CX103" s="1031"/>
      <c r="CY103" s="1031"/>
      <c r="CZ103" s="1031"/>
      <c r="DA103" s="1031"/>
      <c r="DB103" s="1031"/>
      <c r="DC103" s="1031"/>
      <c r="DD103" s="1031"/>
      <c r="DE103" s="1031"/>
      <c r="DF103" s="1031"/>
      <c r="DG103" s="1031"/>
      <c r="DH103" s="1031"/>
      <c r="DI103" s="1031"/>
      <c r="DJ103" s="1031"/>
      <c r="DK103" s="1031"/>
      <c r="DL103" s="1031"/>
      <c r="DM103" s="1031"/>
      <c r="DN103" s="1031"/>
      <c r="DO103" s="1031"/>
      <c r="DP103" s="1031"/>
      <c r="DQ103" s="1031"/>
      <c r="DR103" s="1031"/>
      <c r="DS103" s="1031"/>
      <c r="DT103" s="1031"/>
      <c r="DU103" s="1031"/>
      <c r="DV103" s="1031"/>
      <c r="DW103" s="1031"/>
      <c r="DX103" s="1031"/>
      <c r="DY103" s="1031"/>
      <c r="DZ103" s="1031"/>
      <c r="EA103" s="248"/>
    </row>
    <row r="104" spans="1:131" s="249" customFormat="1" ht="26.25" customHeight="1" x14ac:dyDescent="0.15">
      <c r="A104" s="272"/>
      <c r="B104" s="273"/>
      <c r="C104" s="273"/>
      <c r="D104" s="273"/>
      <c r="E104" s="273"/>
      <c r="F104" s="273"/>
      <c r="G104" s="273"/>
      <c r="H104" s="273"/>
      <c r="I104" s="273"/>
      <c r="J104" s="273"/>
      <c r="K104" s="273"/>
      <c r="L104" s="273"/>
      <c r="M104" s="273"/>
      <c r="N104" s="273"/>
      <c r="O104" s="273"/>
      <c r="P104" s="273"/>
      <c r="Q104" s="274"/>
      <c r="R104" s="274"/>
      <c r="S104" s="274"/>
      <c r="T104" s="274"/>
      <c r="U104" s="274"/>
      <c r="V104" s="274"/>
      <c r="W104" s="274"/>
      <c r="X104" s="274"/>
      <c r="Y104" s="274"/>
      <c r="Z104" s="274"/>
      <c r="AA104" s="274"/>
      <c r="AB104" s="274"/>
      <c r="AC104" s="274"/>
      <c r="AD104" s="274"/>
      <c r="AE104" s="274"/>
      <c r="AF104" s="274"/>
      <c r="AG104" s="274"/>
      <c r="AH104" s="274"/>
      <c r="AI104" s="274"/>
      <c r="AJ104" s="274"/>
      <c r="AK104" s="274"/>
      <c r="AL104" s="274"/>
      <c r="AM104" s="274"/>
      <c r="AN104" s="274"/>
      <c r="AO104" s="274"/>
      <c r="AP104" s="274"/>
      <c r="AQ104" s="274"/>
      <c r="AR104" s="274"/>
      <c r="AS104" s="274"/>
      <c r="AT104" s="274"/>
      <c r="AU104" s="274"/>
      <c r="AV104" s="274"/>
      <c r="AW104" s="274"/>
      <c r="AX104" s="274"/>
      <c r="AY104" s="274"/>
      <c r="AZ104" s="275"/>
      <c r="BA104" s="275"/>
      <c r="BB104" s="275"/>
      <c r="BC104" s="275"/>
      <c r="BD104" s="275"/>
      <c r="BE104" s="267"/>
      <c r="BF104" s="267"/>
      <c r="BG104" s="267"/>
      <c r="BH104" s="267"/>
      <c r="BI104" s="267"/>
      <c r="BJ104" s="267"/>
      <c r="BK104" s="267"/>
      <c r="BL104" s="267"/>
      <c r="BM104" s="267"/>
      <c r="BN104" s="267"/>
      <c r="BO104" s="267"/>
      <c r="BP104" s="267"/>
      <c r="BQ104" s="1032" t="s">
        <v>428</v>
      </c>
      <c r="BR104" s="1032"/>
      <c r="BS104" s="1032"/>
      <c r="BT104" s="1032"/>
      <c r="BU104" s="1032"/>
      <c r="BV104" s="1032"/>
      <c r="BW104" s="1032"/>
      <c r="BX104" s="1032"/>
      <c r="BY104" s="1032"/>
      <c r="BZ104" s="1032"/>
      <c r="CA104" s="1032"/>
      <c r="CB104" s="1032"/>
      <c r="CC104" s="1032"/>
      <c r="CD104" s="1032"/>
      <c r="CE104" s="1032"/>
      <c r="CF104" s="1032"/>
      <c r="CG104" s="1032"/>
      <c r="CH104" s="1032"/>
      <c r="CI104" s="1032"/>
      <c r="CJ104" s="1032"/>
      <c r="CK104" s="1032"/>
      <c r="CL104" s="1032"/>
      <c r="CM104" s="1032"/>
      <c r="CN104" s="1032"/>
      <c r="CO104" s="1032"/>
      <c r="CP104" s="1032"/>
      <c r="CQ104" s="1032"/>
      <c r="CR104" s="1032"/>
      <c r="CS104" s="1032"/>
      <c r="CT104" s="1032"/>
      <c r="CU104" s="1032"/>
      <c r="CV104" s="1032"/>
      <c r="CW104" s="1032"/>
      <c r="CX104" s="1032"/>
      <c r="CY104" s="1032"/>
      <c r="CZ104" s="1032"/>
      <c r="DA104" s="1032"/>
      <c r="DB104" s="1032"/>
      <c r="DC104" s="1032"/>
      <c r="DD104" s="1032"/>
      <c r="DE104" s="1032"/>
      <c r="DF104" s="1032"/>
      <c r="DG104" s="1032"/>
      <c r="DH104" s="1032"/>
      <c r="DI104" s="1032"/>
      <c r="DJ104" s="1032"/>
      <c r="DK104" s="1032"/>
      <c r="DL104" s="1032"/>
      <c r="DM104" s="1032"/>
      <c r="DN104" s="1032"/>
      <c r="DO104" s="1032"/>
      <c r="DP104" s="1032"/>
      <c r="DQ104" s="1032"/>
      <c r="DR104" s="1032"/>
      <c r="DS104" s="1032"/>
      <c r="DT104" s="1032"/>
      <c r="DU104" s="1032"/>
      <c r="DV104" s="1032"/>
      <c r="DW104" s="1032"/>
      <c r="DX104" s="1032"/>
      <c r="DY104" s="1032"/>
      <c r="DZ104" s="1032"/>
      <c r="EA104" s="248"/>
    </row>
    <row r="105" spans="1:131" s="249" customFormat="1" ht="11.25" customHeight="1" x14ac:dyDescent="0.15">
      <c r="A105" s="267"/>
      <c r="B105" s="267"/>
      <c r="C105" s="267"/>
      <c r="D105" s="267"/>
      <c r="E105" s="267"/>
      <c r="F105" s="267"/>
      <c r="G105" s="267"/>
      <c r="H105" s="267"/>
      <c r="I105" s="267"/>
      <c r="J105" s="267"/>
      <c r="K105" s="267"/>
      <c r="L105" s="267"/>
      <c r="M105" s="267"/>
      <c r="N105" s="267"/>
      <c r="O105" s="267"/>
      <c r="P105" s="267"/>
      <c r="Q105" s="267"/>
      <c r="R105" s="267"/>
      <c r="S105" s="267"/>
      <c r="T105" s="267"/>
      <c r="U105" s="267"/>
      <c r="V105" s="267"/>
      <c r="W105" s="267"/>
      <c r="X105" s="267"/>
      <c r="Y105" s="267"/>
      <c r="Z105" s="267"/>
      <c r="AA105" s="267"/>
      <c r="AB105" s="267"/>
      <c r="AC105" s="267"/>
      <c r="AD105" s="267"/>
      <c r="AE105" s="267"/>
      <c r="AF105" s="267"/>
      <c r="AG105" s="267"/>
      <c r="AH105" s="267"/>
      <c r="AI105" s="267"/>
      <c r="AJ105" s="267"/>
      <c r="AK105" s="267"/>
      <c r="AL105" s="267"/>
      <c r="AM105" s="267"/>
      <c r="AN105" s="267"/>
      <c r="AO105" s="267"/>
      <c r="AP105" s="267"/>
      <c r="AQ105" s="267"/>
      <c r="AR105" s="267"/>
      <c r="AS105" s="267"/>
      <c r="AT105" s="267"/>
      <c r="AU105" s="267"/>
      <c r="AV105" s="267"/>
      <c r="AW105" s="267"/>
      <c r="AX105" s="267"/>
      <c r="AY105" s="267"/>
      <c r="AZ105" s="267"/>
      <c r="BA105" s="267"/>
      <c r="BB105" s="267"/>
      <c r="BC105" s="267"/>
      <c r="BD105" s="267"/>
      <c r="BE105" s="267"/>
      <c r="BF105" s="267"/>
      <c r="BG105" s="267"/>
      <c r="BH105" s="267"/>
      <c r="BI105" s="267"/>
      <c r="BJ105" s="267"/>
      <c r="BK105" s="267"/>
      <c r="BL105" s="267"/>
      <c r="BM105" s="267"/>
      <c r="BN105" s="267"/>
      <c r="BO105" s="267"/>
      <c r="BP105" s="267"/>
      <c r="BQ105" s="270"/>
      <c r="BR105" s="270"/>
      <c r="BS105" s="270"/>
      <c r="BT105" s="270"/>
      <c r="BU105" s="270"/>
      <c r="BV105" s="270"/>
      <c r="BW105" s="270"/>
      <c r="BX105" s="270"/>
      <c r="BY105" s="270"/>
      <c r="BZ105" s="270"/>
      <c r="CA105" s="270"/>
      <c r="CB105" s="270"/>
      <c r="CC105" s="270"/>
      <c r="CD105" s="270"/>
      <c r="CE105" s="270"/>
      <c r="CF105" s="270"/>
      <c r="CG105" s="270"/>
      <c r="CH105" s="270"/>
      <c r="CI105" s="270"/>
      <c r="CJ105" s="270"/>
      <c r="CK105" s="270"/>
      <c r="CL105" s="270"/>
      <c r="CM105" s="270"/>
      <c r="CN105" s="270"/>
      <c r="CO105" s="270"/>
      <c r="CP105" s="270"/>
      <c r="CQ105" s="270"/>
      <c r="CR105" s="270"/>
      <c r="CS105" s="270"/>
      <c r="CT105" s="270"/>
      <c r="CU105" s="270"/>
      <c r="CV105" s="270"/>
      <c r="CW105" s="270"/>
      <c r="CX105" s="270"/>
      <c r="CY105" s="270"/>
      <c r="CZ105" s="270"/>
      <c r="DA105" s="270"/>
      <c r="DB105" s="270"/>
      <c r="DC105" s="270"/>
      <c r="DD105" s="270"/>
      <c r="DE105" s="270"/>
      <c r="DF105" s="270"/>
      <c r="DG105" s="270"/>
      <c r="DH105" s="270"/>
      <c r="DI105" s="270"/>
      <c r="DJ105" s="270"/>
      <c r="DK105" s="270"/>
      <c r="DL105" s="270"/>
      <c r="DM105" s="270"/>
      <c r="DN105" s="270"/>
      <c r="DO105" s="270"/>
      <c r="DP105" s="270"/>
      <c r="DQ105" s="270"/>
      <c r="DR105" s="270"/>
      <c r="DS105" s="270"/>
      <c r="DT105" s="270"/>
      <c r="DU105" s="270"/>
      <c r="DV105" s="270"/>
      <c r="DW105" s="270"/>
      <c r="DX105" s="270"/>
      <c r="DY105" s="270"/>
      <c r="DZ105" s="270"/>
      <c r="EA105" s="248"/>
    </row>
    <row r="106" spans="1:131" s="249" customFormat="1" ht="11.25" customHeight="1" x14ac:dyDescent="0.15">
      <c r="A106" s="276"/>
      <c r="B106" s="276"/>
      <c r="C106" s="276"/>
      <c r="D106" s="276"/>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6"/>
      <c r="AY106" s="276"/>
      <c r="AZ106" s="276"/>
      <c r="BA106" s="276"/>
      <c r="BB106" s="276"/>
      <c r="BC106" s="276"/>
      <c r="BD106" s="276"/>
      <c r="BE106" s="276"/>
      <c r="BF106" s="276"/>
      <c r="BG106" s="276"/>
      <c r="BH106" s="276"/>
      <c r="BI106" s="276"/>
      <c r="BJ106" s="276"/>
      <c r="BK106" s="276"/>
      <c r="BL106" s="276"/>
      <c r="BM106" s="276"/>
      <c r="BN106" s="276"/>
      <c r="BO106" s="276"/>
      <c r="BP106" s="276"/>
      <c r="BQ106" s="270"/>
      <c r="BR106" s="270"/>
      <c r="BS106" s="270"/>
      <c r="BT106" s="270"/>
      <c r="BU106" s="270"/>
      <c r="BV106" s="270"/>
      <c r="BW106" s="270"/>
      <c r="BX106" s="270"/>
      <c r="BY106" s="270"/>
      <c r="BZ106" s="270"/>
      <c r="CA106" s="270"/>
      <c r="CB106" s="270"/>
      <c r="CC106" s="270"/>
      <c r="CD106" s="270"/>
      <c r="CE106" s="270"/>
      <c r="CF106" s="270"/>
      <c r="CG106" s="270"/>
      <c r="CH106" s="270"/>
      <c r="CI106" s="270"/>
      <c r="CJ106" s="270"/>
      <c r="CK106" s="270"/>
      <c r="CL106" s="270"/>
      <c r="CM106" s="270"/>
      <c r="CN106" s="270"/>
      <c r="CO106" s="270"/>
      <c r="CP106" s="270"/>
      <c r="CQ106" s="270"/>
      <c r="CR106" s="270"/>
      <c r="CS106" s="270"/>
      <c r="CT106" s="270"/>
      <c r="CU106" s="270"/>
      <c r="CV106" s="270"/>
      <c r="CW106" s="270"/>
      <c r="CX106" s="270"/>
      <c r="CY106" s="270"/>
      <c r="CZ106" s="270"/>
      <c r="DA106" s="270"/>
      <c r="DB106" s="270"/>
      <c r="DC106" s="270"/>
      <c r="DD106" s="270"/>
      <c r="DE106" s="270"/>
      <c r="DF106" s="270"/>
      <c r="DG106" s="270"/>
      <c r="DH106" s="270"/>
      <c r="DI106" s="270"/>
      <c r="DJ106" s="270"/>
      <c r="DK106" s="270"/>
      <c r="DL106" s="270"/>
      <c r="DM106" s="270"/>
      <c r="DN106" s="270"/>
      <c r="DO106" s="270"/>
      <c r="DP106" s="270"/>
      <c r="DQ106" s="270"/>
      <c r="DR106" s="270"/>
      <c r="DS106" s="270"/>
      <c r="DT106" s="270"/>
      <c r="DU106" s="270"/>
      <c r="DV106" s="270"/>
      <c r="DW106" s="270"/>
      <c r="DX106" s="270"/>
      <c r="DY106" s="270"/>
      <c r="DZ106" s="270"/>
      <c r="EA106" s="248"/>
    </row>
    <row r="107" spans="1:131" s="248" customFormat="1" ht="26.25" customHeight="1" thickBot="1" x14ac:dyDescent="0.2">
      <c r="A107" s="277" t="s">
        <v>429</v>
      </c>
      <c r="B107" s="278"/>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8"/>
      <c r="AB107" s="278"/>
      <c r="AC107" s="278"/>
      <c r="AD107" s="278"/>
      <c r="AE107" s="278"/>
      <c r="AF107" s="278"/>
      <c r="AG107" s="278"/>
      <c r="AH107" s="278"/>
      <c r="AI107" s="278"/>
      <c r="AJ107" s="278"/>
      <c r="AK107" s="278"/>
      <c r="AL107" s="278"/>
      <c r="AM107" s="278"/>
      <c r="AN107" s="278"/>
      <c r="AO107" s="278"/>
      <c r="AP107" s="278"/>
      <c r="AQ107" s="278"/>
      <c r="AR107" s="278"/>
      <c r="AS107" s="278"/>
      <c r="AT107" s="278"/>
      <c r="AU107" s="277" t="s">
        <v>430</v>
      </c>
      <c r="AV107" s="278"/>
      <c r="AW107" s="278"/>
      <c r="AX107" s="278"/>
      <c r="AY107" s="278"/>
      <c r="AZ107" s="278"/>
      <c r="BA107" s="278"/>
      <c r="BB107" s="278"/>
      <c r="BC107" s="278"/>
      <c r="BD107" s="278"/>
      <c r="BE107" s="278"/>
      <c r="BF107" s="278"/>
      <c r="BG107" s="278"/>
      <c r="BH107" s="278"/>
      <c r="BI107" s="278"/>
      <c r="BJ107" s="278"/>
      <c r="BK107" s="278"/>
      <c r="BL107" s="278"/>
      <c r="BM107" s="278"/>
      <c r="BN107" s="278"/>
      <c r="BO107" s="278"/>
      <c r="BP107" s="278"/>
      <c r="BQ107" s="278"/>
      <c r="BR107" s="278"/>
      <c r="BS107" s="278"/>
      <c r="BT107" s="278"/>
      <c r="BU107" s="278"/>
      <c r="BV107" s="278"/>
      <c r="BW107" s="278"/>
      <c r="BX107" s="278"/>
      <c r="BY107" s="278"/>
      <c r="BZ107" s="278"/>
      <c r="CA107" s="278"/>
      <c r="CB107" s="278"/>
      <c r="CC107" s="278"/>
      <c r="CD107" s="278"/>
      <c r="CE107" s="278"/>
      <c r="CF107" s="278"/>
      <c r="CG107" s="278"/>
      <c r="CH107" s="278"/>
      <c r="CI107" s="278"/>
      <c r="CJ107" s="278"/>
      <c r="CK107" s="278"/>
      <c r="CL107" s="278"/>
      <c r="CM107" s="278"/>
      <c r="CN107" s="278"/>
      <c r="CO107" s="278"/>
      <c r="CP107" s="278"/>
      <c r="CQ107" s="278"/>
      <c r="CR107" s="278"/>
      <c r="CS107" s="278"/>
      <c r="CT107" s="278"/>
      <c r="CU107" s="278"/>
      <c r="CV107" s="278"/>
      <c r="CW107" s="278"/>
      <c r="CX107" s="278"/>
      <c r="CY107" s="278"/>
      <c r="CZ107" s="278"/>
      <c r="DA107" s="278"/>
      <c r="DB107" s="278"/>
      <c r="DC107" s="278"/>
      <c r="DD107" s="278"/>
      <c r="DE107" s="278"/>
      <c r="DF107" s="278"/>
      <c r="DG107" s="278"/>
      <c r="DH107" s="278"/>
      <c r="DI107" s="278"/>
      <c r="DJ107" s="278"/>
      <c r="DK107" s="278"/>
      <c r="DL107" s="278"/>
      <c r="DM107" s="278"/>
      <c r="DN107" s="278"/>
      <c r="DO107" s="278"/>
      <c r="DP107" s="278"/>
      <c r="DQ107" s="278"/>
      <c r="DR107" s="278"/>
      <c r="DS107" s="278"/>
      <c r="DT107" s="278"/>
      <c r="DU107" s="278"/>
      <c r="DV107" s="278"/>
      <c r="DW107" s="278"/>
      <c r="DX107" s="278"/>
      <c r="DY107" s="278"/>
      <c r="DZ107" s="278"/>
    </row>
    <row r="108" spans="1:131" s="248" customFormat="1" ht="26.25" customHeight="1" x14ac:dyDescent="0.15">
      <c r="A108" s="1033" t="s">
        <v>431</v>
      </c>
      <c r="B108" s="1034"/>
      <c r="C108" s="1034"/>
      <c r="D108" s="1034"/>
      <c r="E108" s="1034"/>
      <c r="F108" s="1034"/>
      <c r="G108" s="1034"/>
      <c r="H108" s="1034"/>
      <c r="I108" s="1034"/>
      <c r="J108" s="1034"/>
      <c r="K108" s="1034"/>
      <c r="L108" s="1034"/>
      <c r="M108" s="1034"/>
      <c r="N108" s="1034"/>
      <c r="O108" s="1034"/>
      <c r="P108" s="1034"/>
      <c r="Q108" s="1034"/>
      <c r="R108" s="1034"/>
      <c r="S108" s="1034"/>
      <c r="T108" s="1034"/>
      <c r="U108" s="1034"/>
      <c r="V108" s="1034"/>
      <c r="W108" s="1034"/>
      <c r="X108" s="1034"/>
      <c r="Y108" s="1034"/>
      <c r="Z108" s="1034"/>
      <c r="AA108" s="1034"/>
      <c r="AB108" s="1034"/>
      <c r="AC108" s="1034"/>
      <c r="AD108" s="1034"/>
      <c r="AE108" s="1034"/>
      <c r="AF108" s="1034"/>
      <c r="AG108" s="1034"/>
      <c r="AH108" s="1034"/>
      <c r="AI108" s="1034"/>
      <c r="AJ108" s="1034"/>
      <c r="AK108" s="1034"/>
      <c r="AL108" s="1034"/>
      <c r="AM108" s="1034"/>
      <c r="AN108" s="1034"/>
      <c r="AO108" s="1034"/>
      <c r="AP108" s="1034"/>
      <c r="AQ108" s="1034"/>
      <c r="AR108" s="1034"/>
      <c r="AS108" s="1034"/>
      <c r="AT108" s="1035"/>
      <c r="AU108" s="1033" t="s">
        <v>432</v>
      </c>
      <c r="AV108" s="1034"/>
      <c r="AW108" s="1034"/>
      <c r="AX108" s="1034"/>
      <c r="AY108" s="1034"/>
      <c r="AZ108" s="1034"/>
      <c r="BA108" s="1034"/>
      <c r="BB108" s="1034"/>
      <c r="BC108" s="1034"/>
      <c r="BD108" s="1034"/>
      <c r="BE108" s="1034"/>
      <c r="BF108" s="1034"/>
      <c r="BG108" s="1034"/>
      <c r="BH108" s="1034"/>
      <c r="BI108" s="1034"/>
      <c r="BJ108" s="1034"/>
      <c r="BK108" s="1034"/>
      <c r="BL108" s="1034"/>
      <c r="BM108" s="1034"/>
      <c r="BN108" s="1034"/>
      <c r="BO108" s="1034"/>
      <c r="BP108" s="1034"/>
      <c r="BQ108" s="1034"/>
      <c r="BR108" s="1034"/>
      <c r="BS108" s="1034"/>
      <c r="BT108" s="1034"/>
      <c r="BU108" s="1034"/>
      <c r="BV108" s="1034"/>
      <c r="BW108" s="1034"/>
      <c r="BX108" s="1034"/>
      <c r="BY108" s="1034"/>
      <c r="BZ108" s="1034"/>
      <c r="CA108" s="1034"/>
      <c r="CB108" s="1034"/>
      <c r="CC108" s="1034"/>
      <c r="CD108" s="1034"/>
      <c r="CE108" s="1034"/>
      <c r="CF108" s="1034"/>
      <c r="CG108" s="1034"/>
      <c r="CH108" s="1034"/>
      <c r="CI108" s="1034"/>
      <c r="CJ108" s="1034"/>
      <c r="CK108" s="1034"/>
      <c r="CL108" s="1034"/>
      <c r="CM108" s="1034"/>
      <c r="CN108" s="1034"/>
      <c r="CO108" s="1034"/>
      <c r="CP108" s="1034"/>
      <c r="CQ108" s="1034"/>
      <c r="CR108" s="1034"/>
      <c r="CS108" s="1034"/>
      <c r="CT108" s="1034"/>
      <c r="CU108" s="1034"/>
      <c r="CV108" s="1034"/>
      <c r="CW108" s="1034"/>
      <c r="CX108" s="1034"/>
      <c r="CY108" s="1034"/>
      <c r="CZ108" s="1034"/>
      <c r="DA108" s="1034"/>
      <c r="DB108" s="1034"/>
      <c r="DC108" s="1034"/>
      <c r="DD108" s="1034"/>
      <c r="DE108" s="1034"/>
      <c r="DF108" s="1034"/>
      <c r="DG108" s="1034"/>
      <c r="DH108" s="1034"/>
      <c r="DI108" s="1034"/>
      <c r="DJ108" s="1034"/>
      <c r="DK108" s="1034"/>
      <c r="DL108" s="1034"/>
      <c r="DM108" s="1034"/>
      <c r="DN108" s="1034"/>
      <c r="DO108" s="1034"/>
      <c r="DP108" s="1034"/>
      <c r="DQ108" s="1034"/>
      <c r="DR108" s="1034"/>
      <c r="DS108" s="1034"/>
      <c r="DT108" s="1034"/>
      <c r="DU108" s="1034"/>
      <c r="DV108" s="1034"/>
      <c r="DW108" s="1034"/>
      <c r="DX108" s="1034"/>
      <c r="DY108" s="1034"/>
      <c r="DZ108" s="1035"/>
    </row>
    <row r="109" spans="1:131" s="248" customFormat="1" ht="26.25" customHeight="1" x14ac:dyDescent="0.15">
      <c r="A109" s="988" t="s">
        <v>433</v>
      </c>
      <c r="B109" s="989"/>
      <c r="C109" s="989"/>
      <c r="D109" s="989"/>
      <c r="E109" s="989"/>
      <c r="F109" s="989"/>
      <c r="G109" s="989"/>
      <c r="H109" s="989"/>
      <c r="I109" s="989"/>
      <c r="J109" s="989"/>
      <c r="K109" s="989"/>
      <c r="L109" s="989"/>
      <c r="M109" s="989"/>
      <c r="N109" s="989"/>
      <c r="O109" s="989"/>
      <c r="P109" s="989"/>
      <c r="Q109" s="989"/>
      <c r="R109" s="989"/>
      <c r="S109" s="989"/>
      <c r="T109" s="989"/>
      <c r="U109" s="989"/>
      <c r="V109" s="989"/>
      <c r="W109" s="989"/>
      <c r="X109" s="989"/>
      <c r="Y109" s="989"/>
      <c r="Z109" s="990"/>
      <c r="AA109" s="991" t="s">
        <v>434</v>
      </c>
      <c r="AB109" s="989"/>
      <c r="AC109" s="989"/>
      <c r="AD109" s="989"/>
      <c r="AE109" s="990"/>
      <c r="AF109" s="991" t="s">
        <v>435</v>
      </c>
      <c r="AG109" s="989"/>
      <c r="AH109" s="989"/>
      <c r="AI109" s="989"/>
      <c r="AJ109" s="990"/>
      <c r="AK109" s="991" t="s">
        <v>307</v>
      </c>
      <c r="AL109" s="989"/>
      <c r="AM109" s="989"/>
      <c r="AN109" s="989"/>
      <c r="AO109" s="990"/>
      <c r="AP109" s="991" t="s">
        <v>436</v>
      </c>
      <c r="AQ109" s="989"/>
      <c r="AR109" s="989"/>
      <c r="AS109" s="989"/>
      <c r="AT109" s="1020"/>
      <c r="AU109" s="988" t="s">
        <v>433</v>
      </c>
      <c r="AV109" s="989"/>
      <c r="AW109" s="989"/>
      <c r="AX109" s="989"/>
      <c r="AY109" s="989"/>
      <c r="AZ109" s="989"/>
      <c r="BA109" s="989"/>
      <c r="BB109" s="989"/>
      <c r="BC109" s="989"/>
      <c r="BD109" s="989"/>
      <c r="BE109" s="989"/>
      <c r="BF109" s="989"/>
      <c r="BG109" s="989"/>
      <c r="BH109" s="989"/>
      <c r="BI109" s="989"/>
      <c r="BJ109" s="989"/>
      <c r="BK109" s="989"/>
      <c r="BL109" s="989"/>
      <c r="BM109" s="989"/>
      <c r="BN109" s="989"/>
      <c r="BO109" s="989"/>
      <c r="BP109" s="990"/>
      <c r="BQ109" s="991" t="s">
        <v>434</v>
      </c>
      <c r="BR109" s="989"/>
      <c r="BS109" s="989"/>
      <c r="BT109" s="989"/>
      <c r="BU109" s="990"/>
      <c r="BV109" s="991" t="s">
        <v>435</v>
      </c>
      <c r="BW109" s="989"/>
      <c r="BX109" s="989"/>
      <c r="BY109" s="989"/>
      <c r="BZ109" s="990"/>
      <c r="CA109" s="991" t="s">
        <v>307</v>
      </c>
      <c r="CB109" s="989"/>
      <c r="CC109" s="989"/>
      <c r="CD109" s="989"/>
      <c r="CE109" s="990"/>
      <c r="CF109" s="1027" t="s">
        <v>436</v>
      </c>
      <c r="CG109" s="1027"/>
      <c r="CH109" s="1027"/>
      <c r="CI109" s="1027"/>
      <c r="CJ109" s="1027"/>
      <c r="CK109" s="991" t="s">
        <v>437</v>
      </c>
      <c r="CL109" s="989"/>
      <c r="CM109" s="989"/>
      <c r="CN109" s="989"/>
      <c r="CO109" s="989"/>
      <c r="CP109" s="989"/>
      <c r="CQ109" s="989"/>
      <c r="CR109" s="989"/>
      <c r="CS109" s="989"/>
      <c r="CT109" s="989"/>
      <c r="CU109" s="989"/>
      <c r="CV109" s="989"/>
      <c r="CW109" s="989"/>
      <c r="CX109" s="989"/>
      <c r="CY109" s="989"/>
      <c r="CZ109" s="989"/>
      <c r="DA109" s="989"/>
      <c r="DB109" s="989"/>
      <c r="DC109" s="989"/>
      <c r="DD109" s="989"/>
      <c r="DE109" s="989"/>
      <c r="DF109" s="990"/>
      <c r="DG109" s="991" t="s">
        <v>434</v>
      </c>
      <c r="DH109" s="989"/>
      <c r="DI109" s="989"/>
      <c r="DJ109" s="989"/>
      <c r="DK109" s="990"/>
      <c r="DL109" s="991" t="s">
        <v>435</v>
      </c>
      <c r="DM109" s="989"/>
      <c r="DN109" s="989"/>
      <c r="DO109" s="989"/>
      <c r="DP109" s="990"/>
      <c r="DQ109" s="991" t="s">
        <v>307</v>
      </c>
      <c r="DR109" s="989"/>
      <c r="DS109" s="989"/>
      <c r="DT109" s="989"/>
      <c r="DU109" s="990"/>
      <c r="DV109" s="991" t="s">
        <v>436</v>
      </c>
      <c r="DW109" s="989"/>
      <c r="DX109" s="989"/>
      <c r="DY109" s="989"/>
      <c r="DZ109" s="1020"/>
    </row>
    <row r="110" spans="1:131" s="248" customFormat="1" ht="26.25" customHeight="1" x14ac:dyDescent="0.15">
      <c r="A110" s="893" t="s">
        <v>438</v>
      </c>
      <c r="B110" s="894"/>
      <c r="C110" s="894"/>
      <c r="D110" s="894"/>
      <c r="E110" s="894"/>
      <c r="F110" s="894"/>
      <c r="G110" s="894"/>
      <c r="H110" s="894"/>
      <c r="I110" s="894"/>
      <c r="J110" s="894"/>
      <c r="K110" s="894"/>
      <c r="L110" s="894"/>
      <c r="M110" s="894"/>
      <c r="N110" s="894"/>
      <c r="O110" s="894"/>
      <c r="P110" s="894"/>
      <c r="Q110" s="894"/>
      <c r="R110" s="894"/>
      <c r="S110" s="894"/>
      <c r="T110" s="894"/>
      <c r="U110" s="894"/>
      <c r="V110" s="894"/>
      <c r="W110" s="894"/>
      <c r="X110" s="894"/>
      <c r="Y110" s="894"/>
      <c r="Z110" s="895"/>
      <c r="AA110" s="981">
        <v>842909</v>
      </c>
      <c r="AB110" s="982"/>
      <c r="AC110" s="982"/>
      <c r="AD110" s="982"/>
      <c r="AE110" s="983"/>
      <c r="AF110" s="984">
        <v>860362</v>
      </c>
      <c r="AG110" s="982"/>
      <c r="AH110" s="982"/>
      <c r="AI110" s="982"/>
      <c r="AJ110" s="983"/>
      <c r="AK110" s="984">
        <v>866573</v>
      </c>
      <c r="AL110" s="982"/>
      <c r="AM110" s="982"/>
      <c r="AN110" s="982"/>
      <c r="AO110" s="983"/>
      <c r="AP110" s="985">
        <v>17.7</v>
      </c>
      <c r="AQ110" s="986"/>
      <c r="AR110" s="986"/>
      <c r="AS110" s="986"/>
      <c r="AT110" s="987"/>
      <c r="AU110" s="1021" t="s">
        <v>73</v>
      </c>
      <c r="AV110" s="1022"/>
      <c r="AW110" s="1022"/>
      <c r="AX110" s="1022"/>
      <c r="AY110" s="1022"/>
      <c r="AZ110" s="947" t="s">
        <v>439</v>
      </c>
      <c r="BA110" s="894"/>
      <c r="BB110" s="894"/>
      <c r="BC110" s="894"/>
      <c r="BD110" s="894"/>
      <c r="BE110" s="894"/>
      <c r="BF110" s="894"/>
      <c r="BG110" s="894"/>
      <c r="BH110" s="894"/>
      <c r="BI110" s="894"/>
      <c r="BJ110" s="894"/>
      <c r="BK110" s="894"/>
      <c r="BL110" s="894"/>
      <c r="BM110" s="894"/>
      <c r="BN110" s="894"/>
      <c r="BO110" s="894"/>
      <c r="BP110" s="895"/>
      <c r="BQ110" s="948">
        <v>10154098</v>
      </c>
      <c r="BR110" s="929"/>
      <c r="BS110" s="929"/>
      <c r="BT110" s="929"/>
      <c r="BU110" s="929"/>
      <c r="BV110" s="929">
        <v>10498235</v>
      </c>
      <c r="BW110" s="929"/>
      <c r="BX110" s="929"/>
      <c r="BY110" s="929"/>
      <c r="BZ110" s="929"/>
      <c r="CA110" s="929">
        <v>11225123</v>
      </c>
      <c r="CB110" s="929"/>
      <c r="CC110" s="929"/>
      <c r="CD110" s="929"/>
      <c r="CE110" s="929"/>
      <c r="CF110" s="953">
        <v>228.8</v>
      </c>
      <c r="CG110" s="954"/>
      <c r="CH110" s="954"/>
      <c r="CI110" s="954"/>
      <c r="CJ110" s="954"/>
      <c r="CK110" s="1017" t="s">
        <v>440</v>
      </c>
      <c r="CL110" s="903"/>
      <c r="CM110" s="978" t="s">
        <v>441</v>
      </c>
      <c r="CN110" s="979"/>
      <c r="CO110" s="979"/>
      <c r="CP110" s="979"/>
      <c r="CQ110" s="979"/>
      <c r="CR110" s="979"/>
      <c r="CS110" s="979"/>
      <c r="CT110" s="979"/>
      <c r="CU110" s="979"/>
      <c r="CV110" s="979"/>
      <c r="CW110" s="979"/>
      <c r="CX110" s="979"/>
      <c r="CY110" s="979"/>
      <c r="CZ110" s="979"/>
      <c r="DA110" s="979"/>
      <c r="DB110" s="979"/>
      <c r="DC110" s="979"/>
      <c r="DD110" s="979"/>
      <c r="DE110" s="979"/>
      <c r="DF110" s="980"/>
      <c r="DG110" s="948" t="s">
        <v>442</v>
      </c>
      <c r="DH110" s="929"/>
      <c r="DI110" s="929"/>
      <c r="DJ110" s="929"/>
      <c r="DK110" s="929"/>
      <c r="DL110" s="929" t="s">
        <v>443</v>
      </c>
      <c r="DM110" s="929"/>
      <c r="DN110" s="929"/>
      <c r="DO110" s="929"/>
      <c r="DP110" s="929"/>
      <c r="DQ110" s="929" t="s">
        <v>443</v>
      </c>
      <c r="DR110" s="929"/>
      <c r="DS110" s="929"/>
      <c r="DT110" s="929"/>
      <c r="DU110" s="929"/>
      <c r="DV110" s="930" t="s">
        <v>443</v>
      </c>
      <c r="DW110" s="930"/>
      <c r="DX110" s="930"/>
      <c r="DY110" s="930"/>
      <c r="DZ110" s="931"/>
    </row>
    <row r="111" spans="1:131" s="248" customFormat="1" ht="26.25" customHeight="1" x14ac:dyDescent="0.15">
      <c r="A111" s="858" t="s">
        <v>444</v>
      </c>
      <c r="B111" s="859"/>
      <c r="C111" s="859"/>
      <c r="D111" s="859"/>
      <c r="E111" s="859"/>
      <c r="F111" s="859"/>
      <c r="G111" s="859"/>
      <c r="H111" s="859"/>
      <c r="I111" s="859"/>
      <c r="J111" s="859"/>
      <c r="K111" s="859"/>
      <c r="L111" s="859"/>
      <c r="M111" s="859"/>
      <c r="N111" s="859"/>
      <c r="O111" s="859"/>
      <c r="P111" s="859"/>
      <c r="Q111" s="859"/>
      <c r="R111" s="859"/>
      <c r="S111" s="859"/>
      <c r="T111" s="859"/>
      <c r="U111" s="859"/>
      <c r="V111" s="859"/>
      <c r="W111" s="859"/>
      <c r="X111" s="859"/>
      <c r="Y111" s="859"/>
      <c r="Z111" s="1016"/>
      <c r="AA111" s="1009" t="s">
        <v>445</v>
      </c>
      <c r="AB111" s="1010"/>
      <c r="AC111" s="1010"/>
      <c r="AD111" s="1010"/>
      <c r="AE111" s="1011"/>
      <c r="AF111" s="1012" t="s">
        <v>445</v>
      </c>
      <c r="AG111" s="1010"/>
      <c r="AH111" s="1010"/>
      <c r="AI111" s="1010"/>
      <c r="AJ111" s="1011"/>
      <c r="AK111" s="1012" t="s">
        <v>443</v>
      </c>
      <c r="AL111" s="1010"/>
      <c r="AM111" s="1010"/>
      <c r="AN111" s="1010"/>
      <c r="AO111" s="1011"/>
      <c r="AP111" s="1013" t="s">
        <v>442</v>
      </c>
      <c r="AQ111" s="1014"/>
      <c r="AR111" s="1014"/>
      <c r="AS111" s="1014"/>
      <c r="AT111" s="1015"/>
      <c r="AU111" s="1023"/>
      <c r="AV111" s="1024"/>
      <c r="AW111" s="1024"/>
      <c r="AX111" s="1024"/>
      <c r="AY111" s="1024"/>
      <c r="AZ111" s="901" t="s">
        <v>446</v>
      </c>
      <c r="BA111" s="834"/>
      <c r="BB111" s="834"/>
      <c r="BC111" s="834"/>
      <c r="BD111" s="834"/>
      <c r="BE111" s="834"/>
      <c r="BF111" s="834"/>
      <c r="BG111" s="834"/>
      <c r="BH111" s="834"/>
      <c r="BI111" s="834"/>
      <c r="BJ111" s="834"/>
      <c r="BK111" s="834"/>
      <c r="BL111" s="834"/>
      <c r="BM111" s="834"/>
      <c r="BN111" s="834"/>
      <c r="BO111" s="834"/>
      <c r="BP111" s="835"/>
      <c r="BQ111" s="873" t="s">
        <v>227</v>
      </c>
      <c r="BR111" s="874"/>
      <c r="BS111" s="874"/>
      <c r="BT111" s="874"/>
      <c r="BU111" s="874"/>
      <c r="BV111" s="874" t="s">
        <v>442</v>
      </c>
      <c r="BW111" s="874"/>
      <c r="BX111" s="874"/>
      <c r="BY111" s="874"/>
      <c r="BZ111" s="874"/>
      <c r="CA111" s="874" t="s">
        <v>442</v>
      </c>
      <c r="CB111" s="874"/>
      <c r="CC111" s="874"/>
      <c r="CD111" s="874"/>
      <c r="CE111" s="874"/>
      <c r="CF111" s="962" t="s">
        <v>442</v>
      </c>
      <c r="CG111" s="963"/>
      <c r="CH111" s="963"/>
      <c r="CI111" s="963"/>
      <c r="CJ111" s="963"/>
      <c r="CK111" s="1018"/>
      <c r="CL111" s="905"/>
      <c r="CM111" s="908" t="s">
        <v>447</v>
      </c>
      <c r="CN111" s="909"/>
      <c r="CO111" s="909"/>
      <c r="CP111" s="909"/>
      <c r="CQ111" s="909"/>
      <c r="CR111" s="909"/>
      <c r="CS111" s="909"/>
      <c r="CT111" s="909"/>
      <c r="CU111" s="909"/>
      <c r="CV111" s="909"/>
      <c r="CW111" s="909"/>
      <c r="CX111" s="909"/>
      <c r="CY111" s="909"/>
      <c r="CZ111" s="909"/>
      <c r="DA111" s="909"/>
      <c r="DB111" s="909"/>
      <c r="DC111" s="909"/>
      <c r="DD111" s="909"/>
      <c r="DE111" s="909"/>
      <c r="DF111" s="910"/>
      <c r="DG111" s="873" t="s">
        <v>445</v>
      </c>
      <c r="DH111" s="874"/>
      <c r="DI111" s="874"/>
      <c r="DJ111" s="874"/>
      <c r="DK111" s="874"/>
      <c r="DL111" s="874" t="s">
        <v>227</v>
      </c>
      <c r="DM111" s="874"/>
      <c r="DN111" s="874"/>
      <c r="DO111" s="874"/>
      <c r="DP111" s="874"/>
      <c r="DQ111" s="874" t="s">
        <v>442</v>
      </c>
      <c r="DR111" s="874"/>
      <c r="DS111" s="874"/>
      <c r="DT111" s="874"/>
      <c r="DU111" s="874"/>
      <c r="DV111" s="880" t="s">
        <v>442</v>
      </c>
      <c r="DW111" s="880"/>
      <c r="DX111" s="880"/>
      <c r="DY111" s="880"/>
      <c r="DZ111" s="881"/>
    </row>
    <row r="112" spans="1:131" s="248" customFormat="1" ht="26.25" customHeight="1" x14ac:dyDescent="0.15">
      <c r="A112" s="1003" t="s">
        <v>448</v>
      </c>
      <c r="B112" s="1004"/>
      <c r="C112" s="834" t="s">
        <v>449</v>
      </c>
      <c r="D112" s="834"/>
      <c r="E112" s="834"/>
      <c r="F112" s="834"/>
      <c r="G112" s="834"/>
      <c r="H112" s="834"/>
      <c r="I112" s="834"/>
      <c r="J112" s="834"/>
      <c r="K112" s="834"/>
      <c r="L112" s="834"/>
      <c r="M112" s="834"/>
      <c r="N112" s="834"/>
      <c r="O112" s="834"/>
      <c r="P112" s="834"/>
      <c r="Q112" s="834"/>
      <c r="R112" s="834"/>
      <c r="S112" s="834"/>
      <c r="T112" s="834"/>
      <c r="U112" s="834"/>
      <c r="V112" s="834"/>
      <c r="W112" s="834"/>
      <c r="X112" s="834"/>
      <c r="Y112" s="834"/>
      <c r="Z112" s="835"/>
      <c r="AA112" s="863" t="s">
        <v>227</v>
      </c>
      <c r="AB112" s="864"/>
      <c r="AC112" s="864"/>
      <c r="AD112" s="864"/>
      <c r="AE112" s="865"/>
      <c r="AF112" s="866" t="s">
        <v>227</v>
      </c>
      <c r="AG112" s="864"/>
      <c r="AH112" s="864"/>
      <c r="AI112" s="864"/>
      <c r="AJ112" s="865"/>
      <c r="AK112" s="866" t="s">
        <v>227</v>
      </c>
      <c r="AL112" s="864"/>
      <c r="AM112" s="864"/>
      <c r="AN112" s="864"/>
      <c r="AO112" s="865"/>
      <c r="AP112" s="911" t="s">
        <v>227</v>
      </c>
      <c r="AQ112" s="912"/>
      <c r="AR112" s="912"/>
      <c r="AS112" s="912"/>
      <c r="AT112" s="913"/>
      <c r="AU112" s="1023"/>
      <c r="AV112" s="1024"/>
      <c r="AW112" s="1024"/>
      <c r="AX112" s="1024"/>
      <c r="AY112" s="1024"/>
      <c r="AZ112" s="901" t="s">
        <v>450</v>
      </c>
      <c r="BA112" s="834"/>
      <c r="BB112" s="834"/>
      <c r="BC112" s="834"/>
      <c r="BD112" s="834"/>
      <c r="BE112" s="834"/>
      <c r="BF112" s="834"/>
      <c r="BG112" s="834"/>
      <c r="BH112" s="834"/>
      <c r="BI112" s="834"/>
      <c r="BJ112" s="834"/>
      <c r="BK112" s="834"/>
      <c r="BL112" s="834"/>
      <c r="BM112" s="834"/>
      <c r="BN112" s="834"/>
      <c r="BO112" s="834"/>
      <c r="BP112" s="835"/>
      <c r="BQ112" s="873">
        <v>5264544</v>
      </c>
      <c r="BR112" s="874"/>
      <c r="BS112" s="874"/>
      <c r="BT112" s="874"/>
      <c r="BU112" s="874"/>
      <c r="BV112" s="874">
        <v>5504138</v>
      </c>
      <c r="BW112" s="874"/>
      <c r="BX112" s="874"/>
      <c r="BY112" s="874"/>
      <c r="BZ112" s="874"/>
      <c r="CA112" s="874">
        <v>5502921</v>
      </c>
      <c r="CB112" s="874"/>
      <c r="CC112" s="874"/>
      <c r="CD112" s="874"/>
      <c r="CE112" s="874"/>
      <c r="CF112" s="962">
        <v>112.2</v>
      </c>
      <c r="CG112" s="963"/>
      <c r="CH112" s="963"/>
      <c r="CI112" s="963"/>
      <c r="CJ112" s="963"/>
      <c r="CK112" s="1018"/>
      <c r="CL112" s="905"/>
      <c r="CM112" s="908" t="s">
        <v>451</v>
      </c>
      <c r="CN112" s="909"/>
      <c r="CO112" s="909"/>
      <c r="CP112" s="909"/>
      <c r="CQ112" s="909"/>
      <c r="CR112" s="909"/>
      <c r="CS112" s="909"/>
      <c r="CT112" s="909"/>
      <c r="CU112" s="909"/>
      <c r="CV112" s="909"/>
      <c r="CW112" s="909"/>
      <c r="CX112" s="909"/>
      <c r="CY112" s="909"/>
      <c r="CZ112" s="909"/>
      <c r="DA112" s="909"/>
      <c r="DB112" s="909"/>
      <c r="DC112" s="909"/>
      <c r="DD112" s="909"/>
      <c r="DE112" s="909"/>
      <c r="DF112" s="910"/>
      <c r="DG112" s="873" t="s">
        <v>227</v>
      </c>
      <c r="DH112" s="874"/>
      <c r="DI112" s="874"/>
      <c r="DJ112" s="874"/>
      <c r="DK112" s="874"/>
      <c r="DL112" s="874" t="s">
        <v>227</v>
      </c>
      <c r="DM112" s="874"/>
      <c r="DN112" s="874"/>
      <c r="DO112" s="874"/>
      <c r="DP112" s="874"/>
      <c r="DQ112" s="874" t="s">
        <v>227</v>
      </c>
      <c r="DR112" s="874"/>
      <c r="DS112" s="874"/>
      <c r="DT112" s="874"/>
      <c r="DU112" s="874"/>
      <c r="DV112" s="880" t="s">
        <v>227</v>
      </c>
      <c r="DW112" s="880"/>
      <c r="DX112" s="880"/>
      <c r="DY112" s="880"/>
      <c r="DZ112" s="881"/>
    </row>
    <row r="113" spans="1:130" s="248" customFormat="1" ht="26.25" customHeight="1" x14ac:dyDescent="0.15">
      <c r="A113" s="1005"/>
      <c r="B113" s="1006"/>
      <c r="C113" s="834" t="s">
        <v>452</v>
      </c>
      <c r="D113" s="834"/>
      <c r="E113" s="834"/>
      <c r="F113" s="834"/>
      <c r="G113" s="834"/>
      <c r="H113" s="834"/>
      <c r="I113" s="834"/>
      <c r="J113" s="834"/>
      <c r="K113" s="834"/>
      <c r="L113" s="834"/>
      <c r="M113" s="834"/>
      <c r="N113" s="834"/>
      <c r="O113" s="834"/>
      <c r="P113" s="834"/>
      <c r="Q113" s="834"/>
      <c r="R113" s="834"/>
      <c r="S113" s="834"/>
      <c r="T113" s="834"/>
      <c r="U113" s="834"/>
      <c r="V113" s="834"/>
      <c r="W113" s="834"/>
      <c r="X113" s="834"/>
      <c r="Y113" s="834"/>
      <c r="Z113" s="835"/>
      <c r="AA113" s="1009">
        <v>456211</v>
      </c>
      <c r="AB113" s="1010"/>
      <c r="AC113" s="1010"/>
      <c r="AD113" s="1010"/>
      <c r="AE113" s="1011"/>
      <c r="AF113" s="1012">
        <v>348552</v>
      </c>
      <c r="AG113" s="1010"/>
      <c r="AH113" s="1010"/>
      <c r="AI113" s="1010"/>
      <c r="AJ113" s="1011"/>
      <c r="AK113" s="1012">
        <v>342175</v>
      </c>
      <c r="AL113" s="1010"/>
      <c r="AM113" s="1010"/>
      <c r="AN113" s="1010"/>
      <c r="AO113" s="1011"/>
      <c r="AP113" s="1013">
        <v>7</v>
      </c>
      <c r="AQ113" s="1014"/>
      <c r="AR113" s="1014"/>
      <c r="AS113" s="1014"/>
      <c r="AT113" s="1015"/>
      <c r="AU113" s="1023"/>
      <c r="AV113" s="1024"/>
      <c r="AW113" s="1024"/>
      <c r="AX113" s="1024"/>
      <c r="AY113" s="1024"/>
      <c r="AZ113" s="901" t="s">
        <v>453</v>
      </c>
      <c r="BA113" s="834"/>
      <c r="BB113" s="834"/>
      <c r="BC113" s="834"/>
      <c r="BD113" s="834"/>
      <c r="BE113" s="834"/>
      <c r="BF113" s="834"/>
      <c r="BG113" s="834"/>
      <c r="BH113" s="834"/>
      <c r="BI113" s="834"/>
      <c r="BJ113" s="834"/>
      <c r="BK113" s="834"/>
      <c r="BL113" s="834"/>
      <c r="BM113" s="834"/>
      <c r="BN113" s="834"/>
      <c r="BO113" s="834"/>
      <c r="BP113" s="835"/>
      <c r="BQ113" s="873">
        <v>1318819</v>
      </c>
      <c r="BR113" s="874"/>
      <c r="BS113" s="874"/>
      <c r="BT113" s="874"/>
      <c r="BU113" s="874"/>
      <c r="BV113" s="874">
        <v>1168514</v>
      </c>
      <c r="BW113" s="874"/>
      <c r="BX113" s="874"/>
      <c r="BY113" s="874"/>
      <c r="BZ113" s="874"/>
      <c r="CA113" s="874">
        <v>1146462</v>
      </c>
      <c r="CB113" s="874"/>
      <c r="CC113" s="874"/>
      <c r="CD113" s="874"/>
      <c r="CE113" s="874"/>
      <c r="CF113" s="962">
        <v>23.4</v>
      </c>
      <c r="CG113" s="963"/>
      <c r="CH113" s="963"/>
      <c r="CI113" s="963"/>
      <c r="CJ113" s="963"/>
      <c r="CK113" s="1018"/>
      <c r="CL113" s="905"/>
      <c r="CM113" s="908" t="s">
        <v>454</v>
      </c>
      <c r="CN113" s="909"/>
      <c r="CO113" s="909"/>
      <c r="CP113" s="909"/>
      <c r="CQ113" s="909"/>
      <c r="CR113" s="909"/>
      <c r="CS113" s="909"/>
      <c r="CT113" s="909"/>
      <c r="CU113" s="909"/>
      <c r="CV113" s="909"/>
      <c r="CW113" s="909"/>
      <c r="CX113" s="909"/>
      <c r="CY113" s="909"/>
      <c r="CZ113" s="909"/>
      <c r="DA113" s="909"/>
      <c r="DB113" s="909"/>
      <c r="DC113" s="909"/>
      <c r="DD113" s="909"/>
      <c r="DE113" s="909"/>
      <c r="DF113" s="910"/>
      <c r="DG113" s="863" t="s">
        <v>227</v>
      </c>
      <c r="DH113" s="864"/>
      <c r="DI113" s="864"/>
      <c r="DJ113" s="864"/>
      <c r="DK113" s="865"/>
      <c r="DL113" s="866" t="s">
        <v>227</v>
      </c>
      <c r="DM113" s="864"/>
      <c r="DN113" s="864"/>
      <c r="DO113" s="864"/>
      <c r="DP113" s="865"/>
      <c r="DQ113" s="866" t="s">
        <v>442</v>
      </c>
      <c r="DR113" s="864"/>
      <c r="DS113" s="864"/>
      <c r="DT113" s="864"/>
      <c r="DU113" s="865"/>
      <c r="DV113" s="911" t="s">
        <v>227</v>
      </c>
      <c r="DW113" s="912"/>
      <c r="DX113" s="912"/>
      <c r="DY113" s="912"/>
      <c r="DZ113" s="913"/>
    </row>
    <row r="114" spans="1:130" s="248" customFormat="1" ht="26.25" customHeight="1" x14ac:dyDescent="0.15">
      <c r="A114" s="1005"/>
      <c r="B114" s="1006"/>
      <c r="C114" s="834" t="s">
        <v>455</v>
      </c>
      <c r="D114" s="834"/>
      <c r="E114" s="834"/>
      <c r="F114" s="834"/>
      <c r="G114" s="834"/>
      <c r="H114" s="834"/>
      <c r="I114" s="834"/>
      <c r="J114" s="834"/>
      <c r="K114" s="834"/>
      <c r="L114" s="834"/>
      <c r="M114" s="834"/>
      <c r="N114" s="834"/>
      <c r="O114" s="834"/>
      <c r="P114" s="834"/>
      <c r="Q114" s="834"/>
      <c r="R114" s="834"/>
      <c r="S114" s="834"/>
      <c r="T114" s="834"/>
      <c r="U114" s="834"/>
      <c r="V114" s="834"/>
      <c r="W114" s="834"/>
      <c r="X114" s="834"/>
      <c r="Y114" s="834"/>
      <c r="Z114" s="835"/>
      <c r="AA114" s="863">
        <v>174785</v>
      </c>
      <c r="AB114" s="864"/>
      <c r="AC114" s="864"/>
      <c r="AD114" s="864"/>
      <c r="AE114" s="865"/>
      <c r="AF114" s="866">
        <v>155855</v>
      </c>
      <c r="AG114" s="864"/>
      <c r="AH114" s="864"/>
      <c r="AI114" s="864"/>
      <c r="AJ114" s="865"/>
      <c r="AK114" s="866">
        <v>162981</v>
      </c>
      <c r="AL114" s="864"/>
      <c r="AM114" s="864"/>
      <c r="AN114" s="864"/>
      <c r="AO114" s="865"/>
      <c r="AP114" s="911">
        <v>3.3</v>
      </c>
      <c r="AQ114" s="912"/>
      <c r="AR114" s="912"/>
      <c r="AS114" s="912"/>
      <c r="AT114" s="913"/>
      <c r="AU114" s="1023"/>
      <c r="AV114" s="1024"/>
      <c r="AW114" s="1024"/>
      <c r="AX114" s="1024"/>
      <c r="AY114" s="1024"/>
      <c r="AZ114" s="901" t="s">
        <v>456</v>
      </c>
      <c r="BA114" s="834"/>
      <c r="BB114" s="834"/>
      <c r="BC114" s="834"/>
      <c r="BD114" s="834"/>
      <c r="BE114" s="834"/>
      <c r="BF114" s="834"/>
      <c r="BG114" s="834"/>
      <c r="BH114" s="834"/>
      <c r="BI114" s="834"/>
      <c r="BJ114" s="834"/>
      <c r="BK114" s="834"/>
      <c r="BL114" s="834"/>
      <c r="BM114" s="834"/>
      <c r="BN114" s="834"/>
      <c r="BO114" s="834"/>
      <c r="BP114" s="835"/>
      <c r="BQ114" s="873">
        <v>1545912</v>
      </c>
      <c r="BR114" s="874"/>
      <c r="BS114" s="874"/>
      <c r="BT114" s="874"/>
      <c r="BU114" s="874"/>
      <c r="BV114" s="874">
        <v>1540430</v>
      </c>
      <c r="BW114" s="874"/>
      <c r="BX114" s="874"/>
      <c r="BY114" s="874"/>
      <c r="BZ114" s="874"/>
      <c r="CA114" s="874">
        <v>1025689</v>
      </c>
      <c r="CB114" s="874"/>
      <c r="CC114" s="874"/>
      <c r="CD114" s="874"/>
      <c r="CE114" s="874"/>
      <c r="CF114" s="962">
        <v>20.9</v>
      </c>
      <c r="CG114" s="963"/>
      <c r="CH114" s="963"/>
      <c r="CI114" s="963"/>
      <c r="CJ114" s="963"/>
      <c r="CK114" s="1018"/>
      <c r="CL114" s="905"/>
      <c r="CM114" s="908" t="s">
        <v>457</v>
      </c>
      <c r="CN114" s="909"/>
      <c r="CO114" s="909"/>
      <c r="CP114" s="909"/>
      <c r="CQ114" s="909"/>
      <c r="CR114" s="909"/>
      <c r="CS114" s="909"/>
      <c r="CT114" s="909"/>
      <c r="CU114" s="909"/>
      <c r="CV114" s="909"/>
      <c r="CW114" s="909"/>
      <c r="CX114" s="909"/>
      <c r="CY114" s="909"/>
      <c r="CZ114" s="909"/>
      <c r="DA114" s="909"/>
      <c r="DB114" s="909"/>
      <c r="DC114" s="909"/>
      <c r="DD114" s="909"/>
      <c r="DE114" s="909"/>
      <c r="DF114" s="910"/>
      <c r="DG114" s="863" t="s">
        <v>227</v>
      </c>
      <c r="DH114" s="864"/>
      <c r="DI114" s="864"/>
      <c r="DJ114" s="864"/>
      <c r="DK114" s="865"/>
      <c r="DL114" s="866" t="s">
        <v>227</v>
      </c>
      <c r="DM114" s="864"/>
      <c r="DN114" s="864"/>
      <c r="DO114" s="864"/>
      <c r="DP114" s="865"/>
      <c r="DQ114" s="866" t="s">
        <v>227</v>
      </c>
      <c r="DR114" s="864"/>
      <c r="DS114" s="864"/>
      <c r="DT114" s="864"/>
      <c r="DU114" s="865"/>
      <c r="DV114" s="911" t="s">
        <v>227</v>
      </c>
      <c r="DW114" s="912"/>
      <c r="DX114" s="912"/>
      <c r="DY114" s="912"/>
      <c r="DZ114" s="913"/>
    </row>
    <row r="115" spans="1:130" s="248" customFormat="1" ht="26.25" customHeight="1" x14ac:dyDescent="0.15">
      <c r="A115" s="1005"/>
      <c r="B115" s="1006"/>
      <c r="C115" s="834" t="s">
        <v>458</v>
      </c>
      <c r="D115" s="834"/>
      <c r="E115" s="834"/>
      <c r="F115" s="834"/>
      <c r="G115" s="834"/>
      <c r="H115" s="834"/>
      <c r="I115" s="834"/>
      <c r="J115" s="834"/>
      <c r="K115" s="834"/>
      <c r="L115" s="834"/>
      <c r="M115" s="834"/>
      <c r="N115" s="834"/>
      <c r="O115" s="834"/>
      <c r="P115" s="834"/>
      <c r="Q115" s="834"/>
      <c r="R115" s="834"/>
      <c r="S115" s="834"/>
      <c r="T115" s="834"/>
      <c r="U115" s="834"/>
      <c r="V115" s="834"/>
      <c r="W115" s="834"/>
      <c r="X115" s="834"/>
      <c r="Y115" s="834"/>
      <c r="Z115" s="835"/>
      <c r="AA115" s="1009">
        <v>1643</v>
      </c>
      <c r="AB115" s="1010"/>
      <c r="AC115" s="1010"/>
      <c r="AD115" s="1010"/>
      <c r="AE115" s="1011"/>
      <c r="AF115" s="1012">
        <v>734</v>
      </c>
      <c r="AG115" s="1010"/>
      <c r="AH115" s="1010"/>
      <c r="AI115" s="1010"/>
      <c r="AJ115" s="1011"/>
      <c r="AK115" s="1012">
        <v>152</v>
      </c>
      <c r="AL115" s="1010"/>
      <c r="AM115" s="1010"/>
      <c r="AN115" s="1010"/>
      <c r="AO115" s="1011"/>
      <c r="AP115" s="1013">
        <v>0</v>
      </c>
      <c r="AQ115" s="1014"/>
      <c r="AR115" s="1014"/>
      <c r="AS115" s="1014"/>
      <c r="AT115" s="1015"/>
      <c r="AU115" s="1023"/>
      <c r="AV115" s="1024"/>
      <c r="AW115" s="1024"/>
      <c r="AX115" s="1024"/>
      <c r="AY115" s="1024"/>
      <c r="AZ115" s="901" t="s">
        <v>459</v>
      </c>
      <c r="BA115" s="834"/>
      <c r="BB115" s="834"/>
      <c r="BC115" s="834"/>
      <c r="BD115" s="834"/>
      <c r="BE115" s="834"/>
      <c r="BF115" s="834"/>
      <c r="BG115" s="834"/>
      <c r="BH115" s="834"/>
      <c r="BI115" s="834"/>
      <c r="BJ115" s="834"/>
      <c r="BK115" s="834"/>
      <c r="BL115" s="834"/>
      <c r="BM115" s="834"/>
      <c r="BN115" s="834"/>
      <c r="BO115" s="834"/>
      <c r="BP115" s="835"/>
      <c r="BQ115" s="873" t="s">
        <v>227</v>
      </c>
      <c r="BR115" s="874"/>
      <c r="BS115" s="874"/>
      <c r="BT115" s="874"/>
      <c r="BU115" s="874"/>
      <c r="BV115" s="874" t="s">
        <v>227</v>
      </c>
      <c r="BW115" s="874"/>
      <c r="BX115" s="874"/>
      <c r="BY115" s="874"/>
      <c r="BZ115" s="874"/>
      <c r="CA115" s="874" t="s">
        <v>227</v>
      </c>
      <c r="CB115" s="874"/>
      <c r="CC115" s="874"/>
      <c r="CD115" s="874"/>
      <c r="CE115" s="874"/>
      <c r="CF115" s="962" t="s">
        <v>227</v>
      </c>
      <c r="CG115" s="963"/>
      <c r="CH115" s="963"/>
      <c r="CI115" s="963"/>
      <c r="CJ115" s="963"/>
      <c r="CK115" s="1018"/>
      <c r="CL115" s="905"/>
      <c r="CM115" s="901" t="s">
        <v>460</v>
      </c>
      <c r="CN115" s="1002"/>
      <c r="CO115" s="1002"/>
      <c r="CP115" s="1002"/>
      <c r="CQ115" s="1002"/>
      <c r="CR115" s="1002"/>
      <c r="CS115" s="1002"/>
      <c r="CT115" s="1002"/>
      <c r="CU115" s="1002"/>
      <c r="CV115" s="1002"/>
      <c r="CW115" s="1002"/>
      <c r="CX115" s="1002"/>
      <c r="CY115" s="1002"/>
      <c r="CZ115" s="1002"/>
      <c r="DA115" s="1002"/>
      <c r="DB115" s="1002"/>
      <c r="DC115" s="1002"/>
      <c r="DD115" s="1002"/>
      <c r="DE115" s="1002"/>
      <c r="DF115" s="835"/>
      <c r="DG115" s="863" t="s">
        <v>227</v>
      </c>
      <c r="DH115" s="864"/>
      <c r="DI115" s="864"/>
      <c r="DJ115" s="864"/>
      <c r="DK115" s="865"/>
      <c r="DL115" s="866" t="s">
        <v>227</v>
      </c>
      <c r="DM115" s="864"/>
      <c r="DN115" s="864"/>
      <c r="DO115" s="864"/>
      <c r="DP115" s="865"/>
      <c r="DQ115" s="866" t="s">
        <v>227</v>
      </c>
      <c r="DR115" s="864"/>
      <c r="DS115" s="864"/>
      <c r="DT115" s="864"/>
      <c r="DU115" s="865"/>
      <c r="DV115" s="911" t="s">
        <v>227</v>
      </c>
      <c r="DW115" s="912"/>
      <c r="DX115" s="912"/>
      <c r="DY115" s="912"/>
      <c r="DZ115" s="913"/>
    </row>
    <row r="116" spans="1:130" s="248" customFormat="1" ht="26.25" customHeight="1" x14ac:dyDescent="0.15">
      <c r="A116" s="1007"/>
      <c r="B116" s="1008"/>
      <c r="C116" s="967" t="s">
        <v>461</v>
      </c>
      <c r="D116" s="967"/>
      <c r="E116" s="967"/>
      <c r="F116" s="967"/>
      <c r="G116" s="967"/>
      <c r="H116" s="967"/>
      <c r="I116" s="967"/>
      <c r="J116" s="967"/>
      <c r="K116" s="967"/>
      <c r="L116" s="967"/>
      <c r="M116" s="967"/>
      <c r="N116" s="967"/>
      <c r="O116" s="967"/>
      <c r="P116" s="967"/>
      <c r="Q116" s="967"/>
      <c r="R116" s="967"/>
      <c r="S116" s="967"/>
      <c r="T116" s="967"/>
      <c r="U116" s="967"/>
      <c r="V116" s="967"/>
      <c r="W116" s="967"/>
      <c r="X116" s="967"/>
      <c r="Y116" s="967"/>
      <c r="Z116" s="968"/>
      <c r="AA116" s="863" t="s">
        <v>227</v>
      </c>
      <c r="AB116" s="864"/>
      <c r="AC116" s="864"/>
      <c r="AD116" s="864"/>
      <c r="AE116" s="865"/>
      <c r="AF116" s="866">
        <v>17</v>
      </c>
      <c r="AG116" s="864"/>
      <c r="AH116" s="864"/>
      <c r="AI116" s="864"/>
      <c r="AJ116" s="865"/>
      <c r="AK116" s="866" t="s">
        <v>227</v>
      </c>
      <c r="AL116" s="864"/>
      <c r="AM116" s="864"/>
      <c r="AN116" s="864"/>
      <c r="AO116" s="865"/>
      <c r="AP116" s="911" t="s">
        <v>227</v>
      </c>
      <c r="AQ116" s="912"/>
      <c r="AR116" s="912"/>
      <c r="AS116" s="912"/>
      <c r="AT116" s="913"/>
      <c r="AU116" s="1023"/>
      <c r="AV116" s="1024"/>
      <c r="AW116" s="1024"/>
      <c r="AX116" s="1024"/>
      <c r="AY116" s="1024"/>
      <c r="AZ116" s="950" t="s">
        <v>462</v>
      </c>
      <c r="BA116" s="951"/>
      <c r="BB116" s="951"/>
      <c r="BC116" s="951"/>
      <c r="BD116" s="951"/>
      <c r="BE116" s="951"/>
      <c r="BF116" s="951"/>
      <c r="BG116" s="951"/>
      <c r="BH116" s="951"/>
      <c r="BI116" s="951"/>
      <c r="BJ116" s="951"/>
      <c r="BK116" s="951"/>
      <c r="BL116" s="951"/>
      <c r="BM116" s="951"/>
      <c r="BN116" s="951"/>
      <c r="BO116" s="951"/>
      <c r="BP116" s="952"/>
      <c r="BQ116" s="873" t="s">
        <v>442</v>
      </c>
      <c r="BR116" s="874"/>
      <c r="BS116" s="874"/>
      <c r="BT116" s="874"/>
      <c r="BU116" s="874"/>
      <c r="BV116" s="874" t="s">
        <v>227</v>
      </c>
      <c r="BW116" s="874"/>
      <c r="BX116" s="874"/>
      <c r="BY116" s="874"/>
      <c r="BZ116" s="874"/>
      <c r="CA116" s="874" t="s">
        <v>227</v>
      </c>
      <c r="CB116" s="874"/>
      <c r="CC116" s="874"/>
      <c r="CD116" s="874"/>
      <c r="CE116" s="874"/>
      <c r="CF116" s="962" t="s">
        <v>227</v>
      </c>
      <c r="CG116" s="963"/>
      <c r="CH116" s="963"/>
      <c r="CI116" s="963"/>
      <c r="CJ116" s="963"/>
      <c r="CK116" s="1018"/>
      <c r="CL116" s="905"/>
      <c r="CM116" s="908" t="s">
        <v>463</v>
      </c>
      <c r="CN116" s="909"/>
      <c r="CO116" s="909"/>
      <c r="CP116" s="909"/>
      <c r="CQ116" s="909"/>
      <c r="CR116" s="909"/>
      <c r="CS116" s="909"/>
      <c r="CT116" s="909"/>
      <c r="CU116" s="909"/>
      <c r="CV116" s="909"/>
      <c r="CW116" s="909"/>
      <c r="CX116" s="909"/>
      <c r="CY116" s="909"/>
      <c r="CZ116" s="909"/>
      <c r="DA116" s="909"/>
      <c r="DB116" s="909"/>
      <c r="DC116" s="909"/>
      <c r="DD116" s="909"/>
      <c r="DE116" s="909"/>
      <c r="DF116" s="910"/>
      <c r="DG116" s="863" t="s">
        <v>227</v>
      </c>
      <c r="DH116" s="864"/>
      <c r="DI116" s="864"/>
      <c r="DJ116" s="864"/>
      <c r="DK116" s="865"/>
      <c r="DL116" s="866" t="s">
        <v>227</v>
      </c>
      <c r="DM116" s="864"/>
      <c r="DN116" s="864"/>
      <c r="DO116" s="864"/>
      <c r="DP116" s="865"/>
      <c r="DQ116" s="866" t="s">
        <v>227</v>
      </c>
      <c r="DR116" s="864"/>
      <c r="DS116" s="864"/>
      <c r="DT116" s="864"/>
      <c r="DU116" s="865"/>
      <c r="DV116" s="911" t="s">
        <v>442</v>
      </c>
      <c r="DW116" s="912"/>
      <c r="DX116" s="912"/>
      <c r="DY116" s="912"/>
      <c r="DZ116" s="913"/>
    </row>
    <row r="117" spans="1:130" s="248" customFormat="1" ht="26.25" customHeight="1" x14ac:dyDescent="0.15">
      <c r="A117" s="988" t="s">
        <v>188</v>
      </c>
      <c r="B117" s="989"/>
      <c r="C117" s="989"/>
      <c r="D117" s="989"/>
      <c r="E117" s="989"/>
      <c r="F117" s="989"/>
      <c r="G117" s="989"/>
      <c r="H117" s="989"/>
      <c r="I117" s="989"/>
      <c r="J117" s="989"/>
      <c r="K117" s="989"/>
      <c r="L117" s="989"/>
      <c r="M117" s="989"/>
      <c r="N117" s="989"/>
      <c r="O117" s="989"/>
      <c r="P117" s="989"/>
      <c r="Q117" s="989"/>
      <c r="R117" s="989"/>
      <c r="S117" s="989"/>
      <c r="T117" s="989"/>
      <c r="U117" s="989"/>
      <c r="V117" s="989"/>
      <c r="W117" s="989"/>
      <c r="X117" s="989"/>
      <c r="Y117" s="964" t="s">
        <v>464</v>
      </c>
      <c r="Z117" s="990"/>
      <c r="AA117" s="995">
        <v>1475548</v>
      </c>
      <c r="AB117" s="996"/>
      <c r="AC117" s="996"/>
      <c r="AD117" s="996"/>
      <c r="AE117" s="997"/>
      <c r="AF117" s="998">
        <v>1365520</v>
      </c>
      <c r="AG117" s="996"/>
      <c r="AH117" s="996"/>
      <c r="AI117" s="996"/>
      <c r="AJ117" s="997"/>
      <c r="AK117" s="998">
        <v>1371881</v>
      </c>
      <c r="AL117" s="996"/>
      <c r="AM117" s="996"/>
      <c r="AN117" s="996"/>
      <c r="AO117" s="997"/>
      <c r="AP117" s="999"/>
      <c r="AQ117" s="1000"/>
      <c r="AR117" s="1000"/>
      <c r="AS117" s="1000"/>
      <c r="AT117" s="1001"/>
      <c r="AU117" s="1023"/>
      <c r="AV117" s="1024"/>
      <c r="AW117" s="1024"/>
      <c r="AX117" s="1024"/>
      <c r="AY117" s="1024"/>
      <c r="AZ117" s="950" t="s">
        <v>465</v>
      </c>
      <c r="BA117" s="951"/>
      <c r="BB117" s="951"/>
      <c r="BC117" s="951"/>
      <c r="BD117" s="951"/>
      <c r="BE117" s="951"/>
      <c r="BF117" s="951"/>
      <c r="BG117" s="951"/>
      <c r="BH117" s="951"/>
      <c r="BI117" s="951"/>
      <c r="BJ117" s="951"/>
      <c r="BK117" s="951"/>
      <c r="BL117" s="951"/>
      <c r="BM117" s="951"/>
      <c r="BN117" s="951"/>
      <c r="BO117" s="951"/>
      <c r="BP117" s="952"/>
      <c r="BQ117" s="873" t="s">
        <v>466</v>
      </c>
      <c r="BR117" s="874"/>
      <c r="BS117" s="874"/>
      <c r="BT117" s="874"/>
      <c r="BU117" s="874"/>
      <c r="BV117" s="874" t="s">
        <v>227</v>
      </c>
      <c r="BW117" s="874"/>
      <c r="BX117" s="874"/>
      <c r="BY117" s="874"/>
      <c r="BZ117" s="874"/>
      <c r="CA117" s="874" t="s">
        <v>467</v>
      </c>
      <c r="CB117" s="874"/>
      <c r="CC117" s="874"/>
      <c r="CD117" s="874"/>
      <c r="CE117" s="874"/>
      <c r="CF117" s="962" t="s">
        <v>227</v>
      </c>
      <c r="CG117" s="963"/>
      <c r="CH117" s="963"/>
      <c r="CI117" s="963"/>
      <c r="CJ117" s="963"/>
      <c r="CK117" s="1018"/>
      <c r="CL117" s="905"/>
      <c r="CM117" s="908" t="s">
        <v>468</v>
      </c>
      <c r="CN117" s="909"/>
      <c r="CO117" s="909"/>
      <c r="CP117" s="909"/>
      <c r="CQ117" s="909"/>
      <c r="CR117" s="909"/>
      <c r="CS117" s="909"/>
      <c r="CT117" s="909"/>
      <c r="CU117" s="909"/>
      <c r="CV117" s="909"/>
      <c r="CW117" s="909"/>
      <c r="CX117" s="909"/>
      <c r="CY117" s="909"/>
      <c r="CZ117" s="909"/>
      <c r="DA117" s="909"/>
      <c r="DB117" s="909"/>
      <c r="DC117" s="909"/>
      <c r="DD117" s="909"/>
      <c r="DE117" s="909"/>
      <c r="DF117" s="910"/>
      <c r="DG117" s="863" t="s">
        <v>227</v>
      </c>
      <c r="DH117" s="864"/>
      <c r="DI117" s="864"/>
      <c r="DJ117" s="864"/>
      <c r="DK117" s="865"/>
      <c r="DL117" s="866" t="s">
        <v>227</v>
      </c>
      <c r="DM117" s="864"/>
      <c r="DN117" s="864"/>
      <c r="DO117" s="864"/>
      <c r="DP117" s="865"/>
      <c r="DQ117" s="866" t="s">
        <v>227</v>
      </c>
      <c r="DR117" s="864"/>
      <c r="DS117" s="864"/>
      <c r="DT117" s="864"/>
      <c r="DU117" s="865"/>
      <c r="DV117" s="911" t="s">
        <v>227</v>
      </c>
      <c r="DW117" s="912"/>
      <c r="DX117" s="912"/>
      <c r="DY117" s="912"/>
      <c r="DZ117" s="913"/>
    </row>
    <row r="118" spans="1:130" s="248" customFormat="1" ht="26.25" customHeight="1" x14ac:dyDescent="0.15">
      <c r="A118" s="988" t="s">
        <v>437</v>
      </c>
      <c r="B118" s="989"/>
      <c r="C118" s="989"/>
      <c r="D118" s="989"/>
      <c r="E118" s="989"/>
      <c r="F118" s="989"/>
      <c r="G118" s="989"/>
      <c r="H118" s="989"/>
      <c r="I118" s="989"/>
      <c r="J118" s="989"/>
      <c r="K118" s="989"/>
      <c r="L118" s="989"/>
      <c r="M118" s="989"/>
      <c r="N118" s="989"/>
      <c r="O118" s="989"/>
      <c r="P118" s="989"/>
      <c r="Q118" s="989"/>
      <c r="R118" s="989"/>
      <c r="S118" s="989"/>
      <c r="T118" s="989"/>
      <c r="U118" s="989"/>
      <c r="V118" s="989"/>
      <c r="W118" s="989"/>
      <c r="X118" s="989"/>
      <c r="Y118" s="989"/>
      <c r="Z118" s="990"/>
      <c r="AA118" s="991" t="s">
        <v>434</v>
      </c>
      <c r="AB118" s="989"/>
      <c r="AC118" s="989"/>
      <c r="AD118" s="989"/>
      <c r="AE118" s="990"/>
      <c r="AF118" s="991" t="s">
        <v>435</v>
      </c>
      <c r="AG118" s="989"/>
      <c r="AH118" s="989"/>
      <c r="AI118" s="989"/>
      <c r="AJ118" s="990"/>
      <c r="AK118" s="991" t="s">
        <v>307</v>
      </c>
      <c r="AL118" s="989"/>
      <c r="AM118" s="989"/>
      <c r="AN118" s="989"/>
      <c r="AO118" s="990"/>
      <c r="AP118" s="992" t="s">
        <v>436</v>
      </c>
      <c r="AQ118" s="993"/>
      <c r="AR118" s="993"/>
      <c r="AS118" s="993"/>
      <c r="AT118" s="994"/>
      <c r="AU118" s="1023"/>
      <c r="AV118" s="1024"/>
      <c r="AW118" s="1024"/>
      <c r="AX118" s="1024"/>
      <c r="AY118" s="1024"/>
      <c r="AZ118" s="966" t="s">
        <v>469</v>
      </c>
      <c r="BA118" s="967"/>
      <c r="BB118" s="967"/>
      <c r="BC118" s="967"/>
      <c r="BD118" s="967"/>
      <c r="BE118" s="967"/>
      <c r="BF118" s="967"/>
      <c r="BG118" s="967"/>
      <c r="BH118" s="967"/>
      <c r="BI118" s="967"/>
      <c r="BJ118" s="967"/>
      <c r="BK118" s="967"/>
      <c r="BL118" s="967"/>
      <c r="BM118" s="967"/>
      <c r="BN118" s="967"/>
      <c r="BO118" s="967"/>
      <c r="BP118" s="968"/>
      <c r="BQ118" s="969" t="s">
        <v>470</v>
      </c>
      <c r="BR118" s="932"/>
      <c r="BS118" s="932"/>
      <c r="BT118" s="932"/>
      <c r="BU118" s="932"/>
      <c r="BV118" s="932" t="s">
        <v>227</v>
      </c>
      <c r="BW118" s="932"/>
      <c r="BX118" s="932"/>
      <c r="BY118" s="932"/>
      <c r="BZ118" s="932"/>
      <c r="CA118" s="932" t="s">
        <v>227</v>
      </c>
      <c r="CB118" s="932"/>
      <c r="CC118" s="932"/>
      <c r="CD118" s="932"/>
      <c r="CE118" s="932"/>
      <c r="CF118" s="962" t="s">
        <v>227</v>
      </c>
      <c r="CG118" s="963"/>
      <c r="CH118" s="963"/>
      <c r="CI118" s="963"/>
      <c r="CJ118" s="963"/>
      <c r="CK118" s="1018"/>
      <c r="CL118" s="905"/>
      <c r="CM118" s="908" t="s">
        <v>471</v>
      </c>
      <c r="CN118" s="909"/>
      <c r="CO118" s="909"/>
      <c r="CP118" s="909"/>
      <c r="CQ118" s="909"/>
      <c r="CR118" s="909"/>
      <c r="CS118" s="909"/>
      <c r="CT118" s="909"/>
      <c r="CU118" s="909"/>
      <c r="CV118" s="909"/>
      <c r="CW118" s="909"/>
      <c r="CX118" s="909"/>
      <c r="CY118" s="909"/>
      <c r="CZ118" s="909"/>
      <c r="DA118" s="909"/>
      <c r="DB118" s="909"/>
      <c r="DC118" s="909"/>
      <c r="DD118" s="909"/>
      <c r="DE118" s="909"/>
      <c r="DF118" s="910"/>
      <c r="DG118" s="863" t="s">
        <v>227</v>
      </c>
      <c r="DH118" s="864"/>
      <c r="DI118" s="864"/>
      <c r="DJ118" s="864"/>
      <c r="DK118" s="865"/>
      <c r="DL118" s="866" t="s">
        <v>470</v>
      </c>
      <c r="DM118" s="864"/>
      <c r="DN118" s="864"/>
      <c r="DO118" s="864"/>
      <c r="DP118" s="865"/>
      <c r="DQ118" s="866" t="s">
        <v>227</v>
      </c>
      <c r="DR118" s="864"/>
      <c r="DS118" s="864"/>
      <c r="DT118" s="864"/>
      <c r="DU118" s="865"/>
      <c r="DV118" s="911" t="s">
        <v>227</v>
      </c>
      <c r="DW118" s="912"/>
      <c r="DX118" s="912"/>
      <c r="DY118" s="912"/>
      <c r="DZ118" s="913"/>
    </row>
    <row r="119" spans="1:130" s="248" customFormat="1" ht="26.25" customHeight="1" x14ac:dyDescent="0.15">
      <c r="A119" s="902" t="s">
        <v>440</v>
      </c>
      <c r="B119" s="903"/>
      <c r="C119" s="978" t="s">
        <v>441</v>
      </c>
      <c r="D119" s="979"/>
      <c r="E119" s="979"/>
      <c r="F119" s="979"/>
      <c r="G119" s="979"/>
      <c r="H119" s="979"/>
      <c r="I119" s="979"/>
      <c r="J119" s="979"/>
      <c r="K119" s="979"/>
      <c r="L119" s="979"/>
      <c r="M119" s="979"/>
      <c r="N119" s="979"/>
      <c r="O119" s="979"/>
      <c r="P119" s="979"/>
      <c r="Q119" s="979"/>
      <c r="R119" s="979"/>
      <c r="S119" s="979"/>
      <c r="T119" s="979"/>
      <c r="U119" s="979"/>
      <c r="V119" s="979"/>
      <c r="W119" s="979"/>
      <c r="X119" s="979"/>
      <c r="Y119" s="979"/>
      <c r="Z119" s="980"/>
      <c r="AA119" s="981" t="s">
        <v>227</v>
      </c>
      <c r="AB119" s="982"/>
      <c r="AC119" s="982"/>
      <c r="AD119" s="982"/>
      <c r="AE119" s="983"/>
      <c r="AF119" s="984" t="s">
        <v>227</v>
      </c>
      <c r="AG119" s="982"/>
      <c r="AH119" s="982"/>
      <c r="AI119" s="982"/>
      <c r="AJ119" s="983"/>
      <c r="AK119" s="984" t="s">
        <v>227</v>
      </c>
      <c r="AL119" s="982"/>
      <c r="AM119" s="982"/>
      <c r="AN119" s="982"/>
      <c r="AO119" s="983"/>
      <c r="AP119" s="985" t="s">
        <v>467</v>
      </c>
      <c r="AQ119" s="986"/>
      <c r="AR119" s="986"/>
      <c r="AS119" s="986"/>
      <c r="AT119" s="987"/>
      <c r="AU119" s="1025"/>
      <c r="AV119" s="1026"/>
      <c r="AW119" s="1026"/>
      <c r="AX119" s="1026"/>
      <c r="AY119" s="1026"/>
      <c r="AZ119" s="279" t="s">
        <v>188</v>
      </c>
      <c r="BA119" s="279"/>
      <c r="BB119" s="279"/>
      <c r="BC119" s="279"/>
      <c r="BD119" s="279"/>
      <c r="BE119" s="279"/>
      <c r="BF119" s="279"/>
      <c r="BG119" s="279"/>
      <c r="BH119" s="279"/>
      <c r="BI119" s="279"/>
      <c r="BJ119" s="279"/>
      <c r="BK119" s="279"/>
      <c r="BL119" s="279"/>
      <c r="BM119" s="279"/>
      <c r="BN119" s="279"/>
      <c r="BO119" s="964" t="s">
        <v>472</v>
      </c>
      <c r="BP119" s="965"/>
      <c r="BQ119" s="969">
        <v>18283373</v>
      </c>
      <c r="BR119" s="932"/>
      <c r="BS119" s="932"/>
      <c r="BT119" s="932"/>
      <c r="BU119" s="932"/>
      <c r="BV119" s="932">
        <v>18711317</v>
      </c>
      <c r="BW119" s="932"/>
      <c r="BX119" s="932"/>
      <c r="BY119" s="932"/>
      <c r="BZ119" s="932"/>
      <c r="CA119" s="932">
        <v>18900195</v>
      </c>
      <c r="CB119" s="932"/>
      <c r="CC119" s="932"/>
      <c r="CD119" s="932"/>
      <c r="CE119" s="932"/>
      <c r="CF119" s="830"/>
      <c r="CG119" s="831"/>
      <c r="CH119" s="831"/>
      <c r="CI119" s="831"/>
      <c r="CJ119" s="921"/>
      <c r="CK119" s="1019"/>
      <c r="CL119" s="907"/>
      <c r="CM119" s="925" t="s">
        <v>473</v>
      </c>
      <c r="CN119" s="926"/>
      <c r="CO119" s="926"/>
      <c r="CP119" s="926"/>
      <c r="CQ119" s="926"/>
      <c r="CR119" s="926"/>
      <c r="CS119" s="926"/>
      <c r="CT119" s="926"/>
      <c r="CU119" s="926"/>
      <c r="CV119" s="926"/>
      <c r="CW119" s="926"/>
      <c r="CX119" s="926"/>
      <c r="CY119" s="926"/>
      <c r="CZ119" s="926"/>
      <c r="DA119" s="926"/>
      <c r="DB119" s="926"/>
      <c r="DC119" s="926"/>
      <c r="DD119" s="926"/>
      <c r="DE119" s="926"/>
      <c r="DF119" s="927"/>
      <c r="DG119" s="846" t="s">
        <v>227</v>
      </c>
      <c r="DH119" s="847"/>
      <c r="DI119" s="847"/>
      <c r="DJ119" s="847"/>
      <c r="DK119" s="848"/>
      <c r="DL119" s="849" t="s">
        <v>227</v>
      </c>
      <c r="DM119" s="847"/>
      <c r="DN119" s="847"/>
      <c r="DO119" s="847"/>
      <c r="DP119" s="848"/>
      <c r="DQ119" s="849" t="s">
        <v>227</v>
      </c>
      <c r="DR119" s="847"/>
      <c r="DS119" s="847"/>
      <c r="DT119" s="847"/>
      <c r="DU119" s="848"/>
      <c r="DV119" s="935" t="s">
        <v>227</v>
      </c>
      <c r="DW119" s="936"/>
      <c r="DX119" s="936"/>
      <c r="DY119" s="936"/>
      <c r="DZ119" s="937"/>
    </row>
    <row r="120" spans="1:130" s="248" customFormat="1" ht="26.25" customHeight="1" x14ac:dyDescent="0.15">
      <c r="A120" s="904"/>
      <c r="B120" s="905"/>
      <c r="C120" s="908" t="s">
        <v>447</v>
      </c>
      <c r="D120" s="909"/>
      <c r="E120" s="909"/>
      <c r="F120" s="909"/>
      <c r="G120" s="909"/>
      <c r="H120" s="909"/>
      <c r="I120" s="909"/>
      <c r="J120" s="909"/>
      <c r="K120" s="909"/>
      <c r="L120" s="909"/>
      <c r="M120" s="909"/>
      <c r="N120" s="909"/>
      <c r="O120" s="909"/>
      <c r="P120" s="909"/>
      <c r="Q120" s="909"/>
      <c r="R120" s="909"/>
      <c r="S120" s="909"/>
      <c r="T120" s="909"/>
      <c r="U120" s="909"/>
      <c r="V120" s="909"/>
      <c r="W120" s="909"/>
      <c r="X120" s="909"/>
      <c r="Y120" s="909"/>
      <c r="Z120" s="910"/>
      <c r="AA120" s="863" t="s">
        <v>227</v>
      </c>
      <c r="AB120" s="864"/>
      <c r="AC120" s="864"/>
      <c r="AD120" s="864"/>
      <c r="AE120" s="865"/>
      <c r="AF120" s="866" t="s">
        <v>227</v>
      </c>
      <c r="AG120" s="864"/>
      <c r="AH120" s="864"/>
      <c r="AI120" s="864"/>
      <c r="AJ120" s="865"/>
      <c r="AK120" s="866" t="s">
        <v>227</v>
      </c>
      <c r="AL120" s="864"/>
      <c r="AM120" s="864"/>
      <c r="AN120" s="864"/>
      <c r="AO120" s="865"/>
      <c r="AP120" s="911" t="s">
        <v>227</v>
      </c>
      <c r="AQ120" s="912"/>
      <c r="AR120" s="912"/>
      <c r="AS120" s="912"/>
      <c r="AT120" s="913"/>
      <c r="AU120" s="970" t="s">
        <v>474</v>
      </c>
      <c r="AV120" s="971"/>
      <c r="AW120" s="971"/>
      <c r="AX120" s="971"/>
      <c r="AY120" s="972"/>
      <c r="AZ120" s="947" t="s">
        <v>475</v>
      </c>
      <c r="BA120" s="894"/>
      <c r="BB120" s="894"/>
      <c r="BC120" s="894"/>
      <c r="BD120" s="894"/>
      <c r="BE120" s="894"/>
      <c r="BF120" s="894"/>
      <c r="BG120" s="894"/>
      <c r="BH120" s="894"/>
      <c r="BI120" s="894"/>
      <c r="BJ120" s="894"/>
      <c r="BK120" s="894"/>
      <c r="BL120" s="894"/>
      <c r="BM120" s="894"/>
      <c r="BN120" s="894"/>
      <c r="BO120" s="894"/>
      <c r="BP120" s="895"/>
      <c r="BQ120" s="948">
        <v>6450748</v>
      </c>
      <c r="BR120" s="929"/>
      <c r="BS120" s="929"/>
      <c r="BT120" s="929"/>
      <c r="BU120" s="929"/>
      <c r="BV120" s="929">
        <v>6912155</v>
      </c>
      <c r="BW120" s="929"/>
      <c r="BX120" s="929"/>
      <c r="BY120" s="929"/>
      <c r="BZ120" s="929"/>
      <c r="CA120" s="929">
        <v>7453398</v>
      </c>
      <c r="CB120" s="929"/>
      <c r="CC120" s="929"/>
      <c r="CD120" s="929"/>
      <c r="CE120" s="929"/>
      <c r="CF120" s="953">
        <v>151.9</v>
      </c>
      <c r="CG120" s="954"/>
      <c r="CH120" s="954"/>
      <c r="CI120" s="954"/>
      <c r="CJ120" s="954"/>
      <c r="CK120" s="955" t="s">
        <v>476</v>
      </c>
      <c r="CL120" s="939"/>
      <c r="CM120" s="939"/>
      <c r="CN120" s="939"/>
      <c r="CO120" s="940"/>
      <c r="CP120" s="959" t="s">
        <v>408</v>
      </c>
      <c r="CQ120" s="960"/>
      <c r="CR120" s="960"/>
      <c r="CS120" s="960"/>
      <c r="CT120" s="960"/>
      <c r="CU120" s="960"/>
      <c r="CV120" s="960"/>
      <c r="CW120" s="960"/>
      <c r="CX120" s="960"/>
      <c r="CY120" s="960"/>
      <c r="CZ120" s="960"/>
      <c r="DA120" s="960"/>
      <c r="DB120" s="960"/>
      <c r="DC120" s="960"/>
      <c r="DD120" s="960"/>
      <c r="DE120" s="960"/>
      <c r="DF120" s="961"/>
      <c r="DG120" s="948">
        <v>3877225</v>
      </c>
      <c r="DH120" s="929"/>
      <c r="DI120" s="929"/>
      <c r="DJ120" s="929"/>
      <c r="DK120" s="929"/>
      <c r="DL120" s="929">
        <v>4095159</v>
      </c>
      <c r="DM120" s="929"/>
      <c r="DN120" s="929"/>
      <c r="DO120" s="929"/>
      <c r="DP120" s="929"/>
      <c r="DQ120" s="929">
        <v>4131015</v>
      </c>
      <c r="DR120" s="929"/>
      <c r="DS120" s="929"/>
      <c r="DT120" s="929"/>
      <c r="DU120" s="929"/>
      <c r="DV120" s="930">
        <v>84.2</v>
      </c>
      <c r="DW120" s="930"/>
      <c r="DX120" s="930"/>
      <c r="DY120" s="930"/>
      <c r="DZ120" s="931"/>
    </row>
    <row r="121" spans="1:130" s="248" customFormat="1" ht="26.25" customHeight="1" x14ac:dyDescent="0.15">
      <c r="A121" s="904"/>
      <c r="B121" s="905"/>
      <c r="C121" s="950" t="s">
        <v>477</v>
      </c>
      <c r="D121" s="951"/>
      <c r="E121" s="951"/>
      <c r="F121" s="951"/>
      <c r="G121" s="951"/>
      <c r="H121" s="951"/>
      <c r="I121" s="951"/>
      <c r="J121" s="951"/>
      <c r="K121" s="951"/>
      <c r="L121" s="951"/>
      <c r="M121" s="951"/>
      <c r="N121" s="951"/>
      <c r="O121" s="951"/>
      <c r="P121" s="951"/>
      <c r="Q121" s="951"/>
      <c r="R121" s="951"/>
      <c r="S121" s="951"/>
      <c r="T121" s="951"/>
      <c r="U121" s="951"/>
      <c r="V121" s="951"/>
      <c r="W121" s="951"/>
      <c r="X121" s="951"/>
      <c r="Y121" s="951"/>
      <c r="Z121" s="952"/>
      <c r="AA121" s="863" t="s">
        <v>227</v>
      </c>
      <c r="AB121" s="864"/>
      <c r="AC121" s="864"/>
      <c r="AD121" s="864"/>
      <c r="AE121" s="865"/>
      <c r="AF121" s="866" t="s">
        <v>227</v>
      </c>
      <c r="AG121" s="864"/>
      <c r="AH121" s="864"/>
      <c r="AI121" s="864"/>
      <c r="AJ121" s="865"/>
      <c r="AK121" s="866" t="s">
        <v>227</v>
      </c>
      <c r="AL121" s="864"/>
      <c r="AM121" s="864"/>
      <c r="AN121" s="864"/>
      <c r="AO121" s="865"/>
      <c r="AP121" s="911" t="s">
        <v>227</v>
      </c>
      <c r="AQ121" s="912"/>
      <c r="AR121" s="912"/>
      <c r="AS121" s="912"/>
      <c r="AT121" s="913"/>
      <c r="AU121" s="973"/>
      <c r="AV121" s="974"/>
      <c r="AW121" s="974"/>
      <c r="AX121" s="974"/>
      <c r="AY121" s="975"/>
      <c r="AZ121" s="901" t="s">
        <v>478</v>
      </c>
      <c r="BA121" s="834"/>
      <c r="BB121" s="834"/>
      <c r="BC121" s="834"/>
      <c r="BD121" s="834"/>
      <c r="BE121" s="834"/>
      <c r="BF121" s="834"/>
      <c r="BG121" s="834"/>
      <c r="BH121" s="834"/>
      <c r="BI121" s="834"/>
      <c r="BJ121" s="834"/>
      <c r="BK121" s="834"/>
      <c r="BL121" s="834"/>
      <c r="BM121" s="834"/>
      <c r="BN121" s="834"/>
      <c r="BO121" s="834"/>
      <c r="BP121" s="835"/>
      <c r="BQ121" s="873">
        <v>279</v>
      </c>
      <c r="BR121" s="874"/>
      <c r="BS121" s="874"/>
      <c r="BT121" s="874"/>
      <c r="BU121" s="874"/>
      <c r="BV121" s="874" t="s">
        <v>227</v>
      </c>
      <c r="BW121" s="874"/>
      <c r="BX121" s="874"/>
      <c r="BY121" s="874"/>
      <c r="BZ121" s="874"/>
      <c r="CA121" s="874" t="s">
        <v>466</v>
      </c>
      <c r="CB121" s="874"/>
      <c r="CC121" s="874"/>
      <c r="CD121" s="874"/>
      <c r="CE121" s="874"/>
      <c r="CF121" s="962" t="s">
        <v>227</v>
      </c>
      <c r="CG121" s="963"/>
      <c r="CH121" s="963"/>
      <c r="CI121" s="963"/>
      <c r="CJ121" s="963"/>
      <c r="CK121" s="956"/>
      <c r="CL121" s="942"/>
      <c r="CM121" s="942"/>
      <c r="CN121" s="942"/>
      <c r="CO121" s="943"/>
      <c r="CP121" s="922" t="s">
        <v>409</v>
      </c>
      <c r="CQ121" s="923"/>
      <c r="CR121" s="923"/>
      <c r="CS121" s="923"/>
      <c r="CT121" s="923"/>
      <c r="CU121" s="923"/>
      <c r="CV121" s="923"/>
      <c r="CW121" s="923"/>
      <c r="CX121" s="923"/>
      <c r="CY121" s="923"/>
      <c r="CZ121" s="923"/>
      <c r="DA121" s="923"/>
      <c r="DB121" s="923"/>
      <c r="DC121" s="923"/>
      <c r="DD121" s="923"/>
      <c r="DE121" s="923"/>
      <c r="DF121" s="924"/>
      <c r="DG121" s="873">
        <v>1029405</v>
      </c>
      <c r="DH121" s="874"/>
      <c r="DI121" s="874"/>
      <c r="DJ121" s="874"/>
      <c r="DK121" s="874"/>
      <c r="DL121" s="874">
        <v>1069395</v>
      </c>
      <c r="DM121" s="874"/>
      <c r="DN121" s="874"/>
      <c r="DO121" s="874"/>
      <c r="DP121" s="874"/>
      <c r="DQ121" s="874">
        <v>1069521</v>
      </c>
      <c r="DR121" s="874"/>
      <c r="DS121" s="874"/>
      <c r="DT121" s="874"/>
      <c r="DU121" s="874"/>
      <c r="DV121" s="880">
        <v>21.8</v>
      </c>
      <c r="DW121" s="880"/>
      <c r="DX121" s="880"/>
      <c r="DY121" s="880"/>
      <c r="DZ121" s="881"/>
    </row>
    <row r="122" spans="1:130" s="248" customFormat="1" ht="26.25" customHeight="1" x14ac:dyDescent="0.15">
      <c r="A122" s="904"/>
      <c r="B122" s="905"/>
      <c r="C122" s="908" t="s">
        <v>457</v>
      </c>
      <c r="D122" s="909"/>
      <c r="E122" s="909"/>
      <c r="F122" s="909"/>
      <c r="G122" s="909"/>
      <c r="H122" s="909"/>
      <c r="I122" s="909"/>
      <c r="J122" s="909"/>
      <c r="K122" s="909"/>
      <c r="L122" s="909"/>
      <c r="M122" s="909"/>
      <c r="N122" s="909"/>
      <c r="O122" s="909"/>
      <c r="P122" s="909"/>
      <c r="Q122" s="909"/>
      <c r="R122" s="909"/>
      <c r="S122" s="909"/>
      <c r="T122" s="909"/>
      <c r="U122" s="909"/>
      <c r="V122" s="909"/>
      <c r="W122" s="909"/>
      <c r="X122" s="909"/>
      <c r="Y122" s="909"/>
      <c r="Z122" s="910"/>
      <c r="AA122" s="863" t="s">
        <v>227</v>
      </c>
      <c r="AB122" s="864"/>
      <c r="AC122" s="864"/>
      <c r="AD122" s="864"/>
      <c r="AE122" s="865"/>
      <c r="AF122" s="866" t="s">
        <v>227</v>
      </c>
      <c r="AG122" s="864"/>
      <c r="AH122" s="864"/>
      <c r="AI122" s="864"/>
      <c r="AJ122" s="865"/>
      <c r="AK122" s="866" t="s">
        <v>227</v>
      </c>
      <c r="AL122" s="864"/>
      <c r="AM122" s="864"/>
      <c r="AN122" s="864"/>
      <c r="AO122" s="865"/>
      <c r="AP122" s="911" t="s">
        <v>227</v>
      </c>
      <c r="AQ122" s="912"/>
      <c r="AR122" s="912"/>
      <c r="AS122" s="912"/>
      <c r="AT122" s="913"/>
      <c r="AU122" s="973"/>
      <c r="AV122" s="974"/>
      <c r="AW122" s="974"/>
      <c r="AX122" s="974"/>
      <c r="AY122" s="975"/>
      <c r="AZ122" s="966" t="s">
        <v>479</v>
      </c>
      <c r="BA122" s="967"/>
      <c r="BB122" s="967"/>
      <c r="BC122" s="967"/>
      <c r="BD122" s="967"/>
      <c r="BE122" s="967"/>
      <c r="BF122" s="967"/>
      <c r="BG122" s="967"/>
      <c r="BH122" s="967"/>
      <c r="BI122" s="967"/>
      <c r="BJ122" s="967"/>
      <c r="BK122" s="967"/>
      <c r="BL122" s="967"/>
      <c r="BM122" s="967"/>
      <c r="BN122" s="967"/>
      <c r="BO122" s="967"/>
      <c r="BP122" s="968"/>
      <c r="BQ122" s="969">
        <v>11238605</v>
      </c>
      <c r="BR122" s="932"/>
      <c r="BS122" s="932"/>
      <c r="BT122" s="932"/>
      <c r="BU122" s="932"/>
      <c r="BV122" s="932">
        <v>11384746</v>
      </c>
      <c r="BW122" s="932"/>
      <c r="BX122" s="932"/>
      <c r="BY122" s="932"/>
      <c r="BZ122" s="932"/>
      <c r="CA122" s="932">
        <v>11761507</v>
      </c>
      <c r="CB122" s="932"/>
      <c r="CC122" s="932"/>
      <c r="CD122" s="932"/>
      <c r="CE122" s="932"/>
      <c r="CF122" s="933">
        <v>239.7</v>
      </c>
      <c r="CG122" s="934"/>
      <c r="CH122" s="934"/>
      <c r="CI122" s="934"/>
      <c r="CJ122" s="934"/>
      <c r="CK122" s="956"/>
      <c r="CL122" s="942"/>
      <c r="CM122" s="942"/>
      <c r="CN122" s="942"/>
      <c r="CO122" s="943"/>
      <c r="CP122" s="922" t="s">
        <v>480</v>
      </c>
      <c r="CQ122" s="923"/>
      <c r="CR122" s="923"/>
      <c r="CS122" s="923"/>
      <c r="CT122" s="923"/>
      <c r="CU122" s="923"/>
      <c r="CV122" s="923"/>
      <c r="CW122" s="923"/>
      <c r="CX122" s="923"/>
      <c r="CY122" s="923"/>
      <c r="CZ122" s="923"/>
      <c r="DA122" s="923"/>
      <c r="DB122" s="923"/>
      <c r="DC122" s="923"/>
      <c r="DD122" s="923"/>
      <c r="DE122" s="923"/>
      <c r="DF122" s="924"/>
      <c r="DG122" s="873">
        <v>289111</v>
      </c>
      <c r="DH122" s="874"/>
      <c r="DI122" s="874"/>
      <c r="DJ122" s="874"/>
      <c r="DK122" s="874"/>
      <c r="DL122" s="874">
        <v>280034</v>
      </c>
      <c r="DM122" s="874"/>
      <c r="DN122" s="874"/>
      <c r="DO122" s="874"/>
      <c r="DP122" s="874"/>
      <c r="DQ122" s="874">
        <v>263423</v>
      </c>
      <c r="DR122" s="874"/>
      <c r="DS122" s="874"/>
      <c r="DT122" s="874"/>
      <c r="DU122" s="874"/>
      <c r="DV122" s="880">
        <v>5.4</v>
      </c>
      <c r="DW122" s="880"/>
      <c r="DX122" s="880"/>
      <c r="DY122" s="880"/>
      <c r="DZ122" s="881"/>
    </row>
    <row r="123" spans="1:130" s="248" customFormat="1" ht="26.25" customHeight="1" x14ac:dyDescent="0.15">
      <c r="A123" s="904"/>
      <c r="B123" s="905"/>
      <c r="C123" s="908" t="s">
        <v>463</v>
      </c>
      <c r="D123" s="909"/>
      <c r="E123" s="909"/>
      <c r="F123" s="909"/>
      <c r="G123" s="909"/>
      <c r="H123" s="909"/>
      <c r="I123" s="909"/>
      <c r="J123" s="909"/>
      <c r="K123" s="909"/>
      <c r="L123" s="909"/>
      <c r="M123" s="909"/>
      <c r="N123" s="909"/>
      <c r="O123" s="909"/>
      <c r="P123" s="909"/>
      <c r="Q123" s="909"/>
      <c r="R123" s="909"/>
      <c r="S123" s="909"/>
      <c r="T123" s="909"/>
      <c r="U123" s="909"/>
      <c r="V123" s="909"/>
      <c r="W123" s="909"/>
      <c r="X123" s="909"/>
      <c r="Y123" s="909"/>
      <c r="Z123" s="910"/>
      <c r="AA123" s="863" t="s">
        <v>227</v>
      </c>
      <c r="AB123" s="864"/>
      <c r="AC123" s="864"/>
      <c r="AD123" s="864"/>
      <c r="AE123" s="865"/>
      <c r="AF123" s="866" t="s">
        <v>227</v>
      </c>
      <c r="AG123" s="864"/>
      <c r="AH123" s="864"/>
      <c r="AI123" s="864"/>
      <c r="AJ123" s="865"/>
      <c r="AK123" s="866" t="s">
        <v>227</v>
      </c>
      <c r="AL123" s="864"/>
      <c r="AM123" s="864"/>
      <c r="AN123" s="864"/>
      <c r="AO123" s="865"/>
      <c r="AP123" s="911" t="s">
        <v>227</v>
      </c>
      <c r="AQ123" s="912"/>
      <c r="AR123" s="912"/>
      <c r="AS123" s="912"/>
      <c r="AT123" s="913"/>
      <c r="AU123" s="976"/>
      <c r="AV123" s="977"/>
      <c r="AW123" s="977"/>
      <c r="AX123" s="977"/>
      <c r="AY123" s="977"/>
      <c r="AZ123" s="279" t="s">
        <v>188</v>
      </c>
      <c r="BA123" s="279"/>
      <c r="BB123" s="279"/>
      <c r="BC123" s="279"/>
      <c r="BD123" s="279"/>
      <c r="BE123" s="279"/>
      <c r="BF123" s="279"/>
      <c r="BG123" s="279"/>
      <c r="BH123" s="279"/>
      <c r="BI123" s="279"/>
      <c r="BJ123" s="279"/>
      <c r="BK123" s="279"/>
      <c r="BL123" s="279"/>
      <c r="BM123" s="279"/>
      <c r="BN123" s="279"/>
      <c r="BO123" s="964" t="s">
        <v>481</v>
      </c>
      <c r="BP123" s="965"/>
      <c r="BQ123" s="919">
        <v>17689632</v>
      </c>
      <c r="BR123" s="920"/>
      <c r="BS123" s="920"/>
      <c r="BT123" s="920"/>
      <c r="BU123" s="920"/>
      <c r="BV123" s="920">
        <v>18296901</v>
      </c>
      <c r="BW123" s="920"/>
      <c r="BX123" s="920"/>
      <c r="BY123" s="920"/>
      <c r="BZ123" s="920"/>
      <c r="CA123" s="920">
        <v>19214905</v>
      </c>
      <c r="CB123" s="920"/>
      <c r="CC123" s="920"/>
      <c r="CD123" s="920"/>
      <c r="CE123" s="920"/>
      <c r="CF123" s="830"/>
      <c r="CG123" s="831"/>
      <c r="CH123" s="831"/>
      <c r="CI123" s="831"/>
      <c r="CJ123" s="921"/>
      <c r="CK123" s="956"/>
      <c r="CL123" s="942"/>
      <c r="CM123" s="942"/>
      <c r="CN123" s="942"/>
      <c r="CO123" s="943"/>
      <c r="CP123" s="922" t="s">
        <v>412</v>
      </c>
      <c r="CQ123" s="923"/>
      <c r="CR123" s="923"/>
      <c r="CS123" s="923"/>
      <c r="CT123" s="923"/>
      <c r="CU123" s="923"/>
      <c r="CV123" s="923"/>
      <c r="CW123" s="923"/>
      <c r="CX123" s="923"/>
      <c r="CY123" s="923"/>
      <c r="CZ123" s="923"/>
      <c r="DA123" s="923"/>
      <c r="DB123" s="923"/>
      <c r="DC123" s="923"/>
      <c r="DD123" s="923"/>
      <c r="DE123" s="923"/>
      <c r="DF123" s="924"/>
      <c r="DG123" s="863">
        <v>50410</v>
      </c>
      <c r="DH123" s="864"/>
      <c r="DI123" s="864"/>
      <c r="DJ123" s="864"/>
      <c r="DK123" s="865"/>
      <c r="DL123" s="866">
        <v>41755</v>
      </c>
      <c r="DM123" s="864"/>
      <c r="DN123" s="864"/>
      <c r="DO123" s="864"/>
      <c r="DP123" s="865"/>
      <c r="DQ123" s="866">
        <v>28035</v>
      </c>
      <c r="DR123" s="864"/>
      <c r="DS123" s="864"/>
      <c r="DT123" s="864"/>
      <c r="DU123" s="865"/>
      <c r="DV123" s="911">
        <v>0.6</v>
      </c>
      <c r="DW123" s="912"/>
      <c r="DX123" s="912"/>
      <c r="DY123" s="912"/>
      <c r="DZ123" s="913"/>
    </row>
    <row r="124" spans="1:130" s="248" customFormat="1" ht="26.25" customHeight="1" thickBot="1" x14ac:dyDescent="0.2">
      <c r="A124" s="904"/>
      <c r="B124" s="905"/>
      <c r="C124" s="908" t="s">
        <v>468</v>
      </c>
      <c r="D124" s="909"/>
      <c r="E124" s="909"/>
      <c r="F124" s="909"/>
      <c r="G124" s="909"/>
      <c r="H124" s="909"/>
      <c r="I124" s="909"/>
      <c r="J124" s="909"/>
      <c r="K124" s="909"/>
      <c r="L124" s="909"/>
      <c r="M124" s="909"/>
      <c r="N124" s="909"/>
      <c r="O124" s="909"/>
      <c r="P124" s="909"/>
      <c r="Q124" s="909"/>
      <c r="R124" s="909"/>
      <c r="S124" s="909"/>
      <c r="T124" s="909"/>
      <c r="U124" s="909"/>
      <c r="V124" s="909"/>
      <c r="W124" s="909"/>
      <c r="X124" s="909"/>
      <c r="Y124" s="909"/>
      <c r="Z124" s="910"/>
      <c r="AA124" s="863" t="s">
        <v>227</v>
      </c>
      <c r="AB124" s="864"/>
      <c r="AC124" s="864"/>
      <c r="AD124" s="864"/>
      <c r="AE124" s="865"/>
      <c r="AF124" s="866" t="s">
        <v>467</v>
      </c>
      <c r="AG124" s="864"/>
      <c r="AH124" s="864"/>
      <c r="AI124" s="864"/>
      <c r="AJ124" s="865"/>
      <c r="AK124" s="866" t="s">
        <v>227</v>
      </c>
      <c r="AL124" s="864"/>
      <c r="AM124" s="864"/>
      <c r="AN124" s="864"/>
      <c r="AO124" s="865"/>
      <c r="AP124" s="911" t="s">
        <v>227</v>
      </c>
      <c r="AQ124" s="912"/>
      <c r="AR124" s="912"/>
      <c r="AS124" s="912"/>
      <c r="AT124" s="913"/>
      <c r="AU124" s="914" t="s">
        <v>482</v>
      </c>
      <c r="AV124" s="915"/>
      <c r="AW124" s="915"/>
      <c r="AX124" s="915"/>
      <c r="AY124" s="915"/>
      <c r="AZ124" s="915"/>
      <c r="BA124" s="915"/>
      <c r="BB124" s="915"/>
      <c r="BC124" s="915"/>
      <c r="BD124" s="915"/>
      <c r="BE124" s="915"/>
      <c r="BF124" s="915"/>
      <c r="BG124" s="915"/>
      <c r="BH124" s="915"/>
      <c r="BI124" s="915"/>
      <c r="BJ124" s="915"/>
      <c r="BK124" s="915"/>
      <c r="BL124" s="915"/>
      <c r="BM124" s="915"/>
      <c r="BN124" s="915"/>
      <c r="BO124" s="915"/>
      <c r="BP124" s="916"/>
      <c r="BQ124" s="917">
        <v>12.4</v>
      </c>
      <c r="BR124" s="918"/>
      <c r="BS124" s="918"/>
      <c r="BT124" s="918"/>
      <c r="BU124" s="918"/>
      <c r="BV124" s="918">
        <v>8.6999999999999993</v>
      </c>
      <c r="BW124" s="918"/>
      <c r="BX124" s="918"/>
      <c r="BY124" s="918"/>
      <c r="BZ124" s="918"/>
      <c r="CA124" s="918" t="s">
        <v>466</v>
      </c>
      <c r="CB124" s="918"/>
      <c r="CC124" s="918"/>
      <c r="CD124" s="918"/>
      <c r="CE124" s="918"/>
      <c r="CF124" s="808"/>
      <c r="CG124" s="809"/>
      <c r="CH124" s="809"/>
      <c r="CI124" s="809"/>
      <c r="CJ124" s="949"/>
      <c r="CK124" s="957"/>
      <c r="CL124" s="957"/>
      <c r="CM124" s="957"/>
      <c r="CN124" s="957"/>
      <c r="CO124" s="958"/>
      <c r="CP124" s="922" t="s">
        <v>483</v>
      </c>
      <c r="CQ124" s="923"/>
      <c r="CR124" s="923"/>
      <c r="CS124" s="923"/>
      <c r="CT124" s="923"/>
      <c r="CU124" s="923"/>
      <c r="CV124" s="923"/>
      <c r="CW124" s="923"/>
      <c r="CX124" s="923"/>
      <c r="CY124" s="923"/>
      <c r="CZ124" s="923"/>
      <c r="DA124" s="923"/>
      <c r="DB124" s="923"/>
      <c r="DC124" s="923"/>
      <c r="DD124" s="923"/>
      <c r="DE124" s="923"/>
      <c r="DF124" s="924"/>
      <c r="DG124" s="846">
        <v>18393</v>
      </c>
      <c r="DH124" s="847"/>
      <c r="DI124" s="847"/>
      <c r="DJ124" s="847"/>
      <c r="DK124" s="848"/>
      <c r="DL124" s="849">
        <v>17795</v>
      </c>
      <c r="DM124" s="847"/>
      <c r="DN124" s="847"/>
      <c r="DO124" s="847"/>
      <c r="DP124" s="848"/>
      <c r="DQ124" s="849">
        <v>10927</v>
      </c>
      <c r="DR124" s="847"/>
      <c r="DS124" s="847"/>
      <c r="DT124" s="847"/>
      <c r="DU124" s="848"/>
      <c r="DV124" s="935">
        <v>0.2</v>
      </c>
      <c r="DW124" s="936"/>
      <c r="DX124" s="936"/>
      <c r="DY124" s="936"/>
      <c r="DZ124" s="937"/>
    </row>
    <row r="125" spans="1:130" s="248" customFormat="1" ht="26.25" customHeight="1" x14ac:dyDescent="0.15">
      <c r="A125" s="904"/>
      <c r="B125" s="905"/>
      <c r="C125" s="908" t="s">
        <v>471</v>
      </c>
      <c r="D125" s="909"/>
      <c r="E125" s="909"/>
      <c r="F125" s="909"/>
      <c r="G125" s="909"/>
      <c r="H125" s="909"/>
      <c r="I125" s="909"/>
      <c r="J125" s="909"/>
      <c r="K125" s="909"/>
      <c r="L125" s="909"/>
      <c r="M125" s="909"/>
      <c r="N125" s="909"/>
      <c r="O125" s="909"/>
      <c r="P125" s="909"/>
      <c r="Q125" s="909"/>
      <c r="R125" s="909"/>
      <c r="S125" s="909"/>
      <c r="T125" s="909"/>
      <c r="U125" s="909"/>
      <c r="V125" s="909"/>
      <c r="W125" s="909"/>
      <c r="X125" s="909"/>
      <c r="Y125" s="909"/>
      <c r="Z125" s="910"/>
      <c r="AA125" s="863" t="s">
        <v>467</v>
      </c>
      <c r="AB125" s="864"/>
      <c r="AC125" s="864"/>
      <c r="AD125" s="864"/>
      <c r="AE125" s="865"/>
      <c r="AF125" s="866" t="s">
        <v>470</v>
      </c>
      <c r="AG125" s="864"/>
      <c r="AH125" s="864"/>
      <c r="AI125" s="864"/>
      <c r="AJ125" s="865"/>
      <c r="AK125" s="866" t="s">
        <v>227</v>
      </c>
      <c r="AL125" s="864"/>
      <c r="AM125" s="864"/>
      <c r="AN125" s="864"/>
      <c r="AO125" s="865"/>
      <c r="AP125" s="911" t="s">
        <v>227</v>
      </c>
      <c r="AQ125" s="912"/>
      <c r="AR125" s="912"/>
      <c r="AS125" s="912"/>
      <c r="AT125" s="913"/>
      <c r="AU125" s="280"/>
      <c r="AV125" s="281"/>
      <c r="AW125" s="281"/>
      <c r="AX125" s="281"/>
      <c r="AY125" s="281"/>
      <c r="AZ125" s="281"/>
      <c r="BA125" s="281"/>
      <c r="BB125" s="281"/>
      <c r="BC125" s="281"/>
      <c r="BD125" s="281"/>
      <c r="BE125" s="281"/>
      <c r="BF125" s="281"/>
      <c r="BG125" s="281"/>
      <c r="BH125" s="281"/>
      <c r="BI125" s="281"/>
      <c r="BJ125" s="281"/>
      <c r="BK125" s="281"/>
      <c r="BL125" s="281"/>
      <c r="BM125" s="281"/>
      <c r="BN125" s="281"/>
      <c r="BO125" s="281"/>
      <c r="BP125" s="281"/>
      <c r="BQ125" s="282"/>
      <c r="BR125" s="282"/>
      <c r="BS125" s="282"/>
      <c r="BT125" s="282"/>
      <c r="BU125" s="282"/>
      <c r="BV125" s="282"/>
      <c r="BW125" s="282"/>
      <c r="BX125" s="282"/>
      <c r="BY125" s="282"/>
      <c r="BZ125" s="282"/>
      <c r="CA125" s="282"/>
      <c r="CB125" s="282"/>
      <c r="CC125" s="282"/>
      <c r="CD125" s="282"/>
      <c r="CE125" s="282"/>
      <c r="CF125" s="282"/>
      <c r="CG125" s="282"/>
      <c r="CH125" s="282"/>
      <c r="CI125" s="282"/>
      <c r="CJ125" s="283"/>
      <c r="CK125" s="938" t="s">
        <v>484</v>
      </c>
      <c r="CL125" s="939"/>
      <c r="CM125" s="939"/>
      <c r="CN125" s="939"/>
      <c r="CO125" s="940"/>
      <c r="CP125" s="947" t="s">
        <v>485</v>
      </c>
      <c r="CQ125" s="894"/>
      <c r="CR125" s="894"/>
      <c r="CS125" s="894"/>
      <c r="CT125" s="894"/>
      <c r="CU125" s="894"/>
      <c r="CV125" s="894"/>
      <c r="CW125" s="894"/>
      <c r="CX125" s="894"/>
      <c r="CY125" s="894"/>
      <c r="CZ125" s="894"/>
      <c r="DA125" s="894"/>
      <c r="DB125" s="894"/>
      <c r="DC125" s="894"/>
      <c r="DD125" s="894"/>
      <c r="DE125" s="894"/>
      <c r="DF125" s="895"/>
      <c r="DG125" s="948" t="s">
        <v>227</v>
      </c>
      <c r="DH125" s="929"/>
      <c r="DI125" s="929"/>
      <c r="DJ125" s="929"/>
      <c r="DK125" s="929"/>
      <c r="DL125" s="929" t="s">
        <v>227</v>
      </c>
      <c r="DM125" s="929"/>
      <c r="DN125" s="929"/>
      <c r="DO125" s="929"/>
      <c r="DP125" s="929"/>
      <c r="DQ125" s="929" t="s">
        <v>227</v>
      </c>
      <c r="DR125" s="929"/>
      <c r="DS125" s="929"/>
      <c r="DT125" s="929"/>
      <c r="DU125" s="929"/>
      <c r="DV125" s="930" t="s">
        <v>227</v>
      </c>
      <c r="DW125" s="930"/>
      <c r="DX125" s="930"/>
      <c r="DY125" s="930"/>
      <c r="DZ125" s="931"/>
    </row>
    <row r="126" spans="1:130" s="248" customFormat="1" ht="26.25" customHeight="1" thickBot="1" x14ac:dyDescent="0.2">
      <c r="A126" s="904"/>
      <c r="B126" s="905"/>
      <c r="C126" s="908" t="s">
        <v>473</v>
      </c>
      <c r="D126" s="909"/>
      <c r="E126" s="909"/>
      <c r="F126" s="909"/>
      <c r="G126" s="909"/>
      <c r="H126" s="909"/>
      <c r="I126" s="909"/>
      <c r="J126" s="909"/>
      <c r="K126" s="909"/>
      <c r="L126" s="909"/>
      <c r="M126" s="909"/>
      <c r="N126" s="909"/>
      <c r="O126" s="909"/>
      <c r="P126" s="909"/>
      <c r="Q126" s="909"/>
      <c r="R126" s="909"/>
      <c r="S126" s="909"/>
      <c r="T126" s="909"/>
      <c r="U126" s="909"/>
      <c r="V126" s="909"/>
      <c r="W126" s="909"/>
      <c r="X126" s="909"/>
      <c r="Y126" s="909"/>
      <c r="Z126" s="910"/>
      <c r="AA126" s="863" t="s">
        <v>227</v>
      </c>
      <c r="AB126" s="864"/>
      <c r="AC126" s="864"/>
      <c r="AD126" s="864"/>
      <c r="AE126" s="865"/>
      <c r="AF126" s="866" t="s">
        <v>467</v>
      </c>
      <c r="AG126" s="864"/>
      <c r="AH126" s="864"/>
      <c r="AI126" s="864"/>
      <c r="AJ126" s="865"/>
      <c r="AK126" s="866" t="s">
        <v>227</v>
      </c>
      <c r="AL126" s="864"/>
      <c r="AM126" s="864"/>
      <c r="AN126" s="864"/>
      <c r="AO126" s="865"/>
      <c r="AP126" s="911" t="s">
        <v>227</v>
      </c>
      <c r="AQ126" s="912"/>
      <c r="AR126" s="912"/>
      <c r="AS126" s="912"/>
      <c r="AT126" s="913"/>
      <c r="AU126" s="284"/>
      <c r="AV126" s="284"/>
      <c r="AW126" s="284"/>
      <c r="AX126" s="284"/>
      <c r="AY126" s="284"/>
      <c r="AZ126" s="284"/>
      <c r="BA126" s="284"/>
      <c r="BB126" s="284"/>
      <c r="BC126" s="284"/>
      <c r="BD126" s="284"/>
      <c r="BE126" s="284"/>
      <c r="BF126" s="284"/>
      <c r="BG126" s="284"/>
      <c r="BH126" s="284"/>
      <c r="BI126" s="284"/>
      <c r="BJ126" s="284"/>
      <c r="BK126" s="284"/>
      <c r="BL126" s="284"/>
      <c r="BM126" s="284"/>
      <c r="BN126" s="284"/>
      <c r="BO126" s="284"/>
      <c r="BP126" s="284"/>
      <c r="BQ126" s="284"/>
      <c r="BR126" s="284"/>
      <c r="BS126" s="284"/>
      <c r="BT126" s="284"/>
      <c r="BU126" s="284"/>
      <c r="BV126" s="284"/>
      <c r="BW126" s="284"/>
      <c r="BX126" s="284"/>
      <c r="BY126" s="284"/>
      <c r="BZ126" s="284"/>
      <c r="CA126" s="284"/>
      <c r="CB126" s="284"/>
      <c r="CC126" s="284"/>
      <c r="CD126" s="285"/>
      <c r="CE126" s="285"/>
      <c r="CF126" s="285"/>
      <c r="CG126" s="282"/>
      <c r="CH126" s="282"/>
      <c r="CI126" s="282"/>
      <c r="CJ126" s="283"/>
      <c r="CK126" s="941"/>
      <c r="CL126" s="942"/>
      <c r="CM126" s="942"/>
      <c r="CN126" s="942"/>
      <c r="CO126" s="943"/>
      <c r="CP126" s="901" t="s">
        <v>486</v>
      </c>
      <c r="CQ126" s="834"/>
      <c r="CR126" s="834"/>
      <c r="CS126" s="834"/>
      <c r="CT126" s="834"/>
      <c r="CU126" s="834"/>
      <c r="CV126" s="834"/>
      <c r="CW126" s="834"/>
      <c r="CX126" s="834"/>
      <c r="CY126" s="834"/>
      <c r="CZ126" s="834"/>
      <c r="DA126" s="834"/>
      <c r="DB126" s="834"/>
      <c r="DC126" s="834"/>
      <c r="DD126" s="834"/>
      <c r="DE126" s="834"/>
      <c r="DF126" s="835"/>
      <c r="DG126" s="873" t="s">
        <v>227</v>
      </c>
      <c r="DH126" s="874"/>
      <c r="DI126" s="874"/>
      <c r="DJ126" s="874"/>
      <c r="DK126" s="874"/>
      <c r="DL126" s="874" t="s">
        <v>227</v>
      </c>
      <c r="DM126" s="874"/>
      <c r="DN126" s="874"/>
      <c r="DO126" s="874"/>
      <c r="DP126" s="874"/>
      <c r="DQ126" s="874" t="s">
        <v>227</v>
      </c>
      <c r="DR126" s="874"/>
      <c r="DS126" s="874"/>
      <c r="DT126" s="874"/>
      <c r="DU126" s="874"/>
      <c r="DV126" s="880" t="s">
        <v>227</v>
      </c>
      <c r="DW126" s="880"/>
      <c r="DX126" s="880"/>
      <c r="DY126" s="880"/>
      <c r="DZ126" s="881"/>
    </row>
    <row r="127" spans="1:130" s="248" customFormat="1" ht="26.25" customHeight="1" x14ac:dyDescent="0.15">
      <c r="A127" s="906"/>
      <c r="B127" s="907"/>
      <c r="C127" s="925" t="s">
        <v>487</v>
      </c>
      <c r="D127" s="926"/>
      <c r="E127" s="926"/>
      <c r="F127" s="926"/>
      <c r="G127" s="926"/>
      <c r="H127" s="926"/>
      <c r="I127" s="926"/>
      <c r="J127" s="926"/>
      <c r="K127" s="926"/>
      <c r="L127" s="926"/>
      <c r="M127" s="926"/>
      <c r="N127" s="926"/>
      <c r="O127" s="926"/>
      <c r="P127" s="926"/>
      <c r="Q127" s="926"/>
      <c r="R127" s="926"/>
      <c r="S127" s="926"/>
      <c r="T127" s="926"/>
      <c r="U127" s="926"/>
      <c r="V127" s="926"/>
      <c r="W127" s="926"/>
      <c r="X127" s="926"/>
      <c r="Y127" s="926"/>
      <c r="Z127" s="927"/>
      <c r="AA127" s="863">
        <v>1643</v>
      </c>
      <c r="AB127" s="864"/>
      <c r="AC127" s="864"/>
      <c r="AD127" s="864"/>
      <c r="AE127" s="865"/>
      <c r="AF127" s="866">
        <v>734</v>
      </c>
      <c r="AG127" s="864"/>
      <c r="AH127" s="864"/>
      <c r="AI127" s="864"/>
      <c r="AJ127" s="865"/>
      <c r="AK127" s="866">
        <v>152</v>
      </c>
      <c r="AL127" s="864"/>
      <c r="AM127" s="864"/>
      <c r="AN127" s="864"/>
      <c r="AO127" s="865"/>
      <c r="AP127" s="911">
        <v>0</v>
      </c>
      <c r="AQ127" s="912"/>
      <c r="AR127" s="912"/>
      <c r="AS127" s="912"/>
      <c r="AT127" s="913"/>
      <c r="AU127" s="284"/>
      <c r="AV127" s="284"/>
      <c r="AW127" s="284"/>
      <c r="AX127" s="928" t="s">
        <v>488</v>
      </c>
      <c r="AY127" s="898"/>
      <c r="AZ127" s="898"/>
      <c r="BA127" s="898"/>
      <c r="BB127" s="898"/>
      <c r="BC127" s="898"/>
      <c r="BD127" s="898"/>
      <c r="BE127" s="899"/>
      <c r="BF127" s="897" t="s">
        <v>489</v>
      </c>
      <c r="BG127" s="898"/>
      <c r="BH127" s="898"/>
      <c r="BI127" s="898"/>
      <c r="BJ127" s="898"/>
      <c r="BK127" s="898"/>
      <c r="BL127" s="899"/>
      <c r="BM127" s="897" t="s">
        <v>490</v>
      </c>
      <c r="BN127" s="898"/>
      <c r="BO127" s="898"/>
      <c r="BP127" s="898"/>
      <c r="BQ127" s="898"/>
      <c r="BR127" s="898"/>
      <c r="BS127" s="899"/>
      <c r="BT127" s="897" t="s">
        <v>491</v>
      </c>
      <c r="BU127" s="898"/>
      <c r="BV127" s="898"/>
      <c r="BW127" s="898"/>
      <c r="BX127" s="898"/>
      <c r="BY127" s="898"/>
      <c r="BZ127" s="900"/>
      <c r="CA127" s="284"/>
      <c r="CB127" s="284"/>
      <c r="CC127" s="284"/>
      <c r="CD127" s="285"/>
      <c r="CE127" s="285"/>
      <c r="CF127" s="285"/>
      <c r="CG127" s="282"/>
      <c r="CH127" s="282"/>
      <c r="CI127" s="282"/>
      <c r="CJ127" s="283"/>
      <c r="CK127" s="941"/>
      <c r="CL127" s="942"/>
      <c r="CM127" s="942"/>
      <c r="CN127" s="942"/>
      <c r="CO127" s="943"/>
      <c r="CP127" s="901" t="s">
        <v>492</v>
      </c>
      <c r="CQ127" s="834"/>
      <c r="CR127" s="834"/>
      <c r="CS127" s="834"/>
      <c r="CT127" s="834"/>
      <c r="CU127" s="834"/>
      <c r="CV127" s="834"/>
      <c r="CW127" s="834"/>
      <c r="CX127" s="834"/>
      <c r="CY127" s="834"/>
      <c r="CZ127" s="834"/>
      <c r="DA127" s="834"/>
      <c r="DB127" s="834"/>
      <c r="DC127" s="834"/>
      <c r="DD127" s="834"/>
      <c r="DE127" s="834"/>
      <c r="DF127" s="835"/>
      <c r="DG127" s="873" t="s">
        <v>227</v>
      </c>
      <c r="DH127" s="874"/>
      <c r="DI127" s="874"/>
      <c r="DJ127" s="874"/>
      <c r="DK127" s="874"/>
      <c r="DL127" s="874" t="s">
        <v>227</v>
      </c>
      <c r="DM127" s="874"/>
      <c r="DN127" s="874"/>
      <c r="DO127" s="874"/>
      <c r="DP127" s="874"/>
      <c r="DQ127" s="874" t="s">
        <v>227</v>
      </c>
      <c r="DR127" s="874"/>
      <c r="DS127" s="874"/>
      <c r="DT127" s="874"/>
      <c r="DU127" s="874"/>
      <c r="DV127" s="880" t="s">
        <v>227</v>
      </c>
      <c r="DW127" s="880"/>
      <c r="DX127" s="880"/>
      <c r="DY127" s="880"/>
      <c r="DZ127" s="881"/>
    </row>
    <row r="128" spans="1:130" s="248" customFormat="1" ht="26.25" customHeight="1" thickBot="1" x14ac:dyDescent="0.2">
      <c r="A128" s="882" t="s">
        <v>493</v>
      </c>
      <c r="B128" s="883"/>
      <c r="C128" s="883"/>
      <c r="D128" s="883"/>
      <c r="E128" s="883"/>
      <c r="F128" s="883"/>
      <c r="G128" s="883"/>
      <c r="H128" s="883"/>
      <c r="I128" s="883"/>
      <c r="J128" s="883"/>
      <c r="K128" s="883"/>
      <c r="L128" s="883"/>
      <c r="M128" s="883"/>
      <c r="N128" s="883"/>
      <c r="O128" s="883"/>
      <c r="P128" s="883"/>
      <c r="Q128" s="883"/>
      <c r="R128" s="883"/>
      <c r="S128" s="883"/>
      <c r="T128" s="883"/>
      <c r="U128" s="883"/>
      <c r="V128" s="883"/>
      <c r="W128" s="884" t="s">
        <v>494</v>
      </c>
      <c r="X128" s="884"/>
      <c r="Y128" s="884"/>
      <c r="Z128" s="885"/>
      <c r="AA128" s="886">
        <v>27267</v>
      </c>
      <c r="AB128" s="887"/>
      <c r="AC128" s="887"/>
      <c r="AD128" s="887"/>
      <c r="AE128" s="888"/>
      <c r="AF128" s="889">
        <v>17596</v>
      </c>
      <c r="AG128" s="887"/>
      <c r="AH128" s="887"/>
      <c r="AI128" s="887"/>
      <c r="AJ128" s="888"/>
      <c r="AK128" s="889">
        <v>17596</v>
      </c>
      <c r="AL128" s="887"/>
      <c r="AM128" s="887"/>
      <c r="AN128" s="887"/>
      <c r="AO128" s="888"/>
      <c r="AP128" s="890"/>
      <c r="AQ128" s="891"/>
      <c r="AR128" s="891"/>
      <c r="AS128" s="891"/>
      <c r="AT128" s="892"/>
      <c r="AU128" s="284"/>
      <c r="AV128" s="284"/>
      <c r="AW128" s="284"/>
      <c r="AX128" s="893" t="s">
        <v>495</v>
      </c>
      <c r="AY128" s="894"/>
      <c r="AZ128" s="894"/>
      <c r="BA128" s="894"/>
      <c r="BB128" s="894"/>
      <c r="BC128" s="894"/>
      <c r="BD128" s="894"/>
      <c r="BE128" s="895"/>
      <c r="BF128" s="870" t="s">
        <v>227</v>
      </c>
      <c r="BG128" s="871"/>
      <c r="BH128" s="871"/>
      <c r="BI128" s="871"/>
      <c r="BJ128" s="871"/>
      <c r="BK128" s="871"/>
      <c r="BL128" s="896"/>
      <c r="BM128" s="870">
        <v>14.52</v>
      </c>
      <c r="BN128" s="871"/>
      <c r="BO128" s="871"/>
      <c r="BP128" s="871"/>
      <c r="BQ128" s="871"/>
      <c r="BR128" s="871"/>
      <c r="BS128" s="896"/>
      <c r="BT128" s="870">
        <v>20</v>
      </c>
      <c r="BU128" s="871"/>
      <c r="BV128" s="871"/>
      <c r="BW128" s="871"/>
      <c r="BX128" s="871"/>
      <c r="BY128" s="871"/>
      <c r="BZ128" s="872"/>
      <c r="CA128" s="285"/>
      <c r="CB128" s="285"/>
      <c r="CC128" s="285"/>
      <c r="CD128" s="285"/>
      <c r="CE128" s="285"/>
      <c r="CF128" s="285"/>
      <c r="CG128" s="282"/>
      <c r="CH128" s="282"/>
      <c r="CI128" s="282"/>
      <c r="CJ128" s="283"/>
      <c r="CK128" s="944"/>
      <c r="CL128" s="945"/>
      <c r="CM128" s="945"/>
      <c r="CN128" s="945"/>
      <c r="CO128" s="946"/>
      <c r="CP128" s="875" t="s">
        <v>496</v>
      </c>
      <c r="CQ128" s="812"/>
      <c r="CR128" s="812"/>
      <c r="CS128" s="812"/>
      <c r="CT128" s="812"/>
      <c r="CU128" s="812"/>
      <c r="CV128" s="812"/>
      <c r="CW128" s="812"/>
      <c r="CX128" s="812"/>
      <c r="CY128" s="812"/>
      <c r="CZ128" s="812"/>
      <c r="DA128" s="812"/>
      <c r="DB128" s="812"/>
      <c r="DC128" s="812"/>
      <c r="DD128" s="812"/>
      <c r="DE128" s="812"/>
      <c r="DF128" s="813"/>
      <c r="DG128" s="876" t="s">
        <v>227</v>
      </c>
      <c r="DH128" s="877"/>
      <c r="DI128" s="877"/>
      <c r="DJ128" s="877"/>
      <c r="DK128" s="877"/>
      <c r="DL128" s="877" t="s">
        <v>227</v>
      </c>
      <c r="DM128" s="877"/>
      <c r="DN128" s="877"/>
      <c r="DO128" s="877"/>
      <c r="DP128" s="877"/>
      <c r="DQ128" s="877" t="s">
        <v>227</v>
      </c>
      <c r="DR128" s="877"/>
      <c r="DS128" s="877"/>
      <c r="DT128" s="877"/>
      <c r="DU128" s="877"/>
      <c r="DV128" s="878" t="s">
        <v>227</v>
      </c>
      <c r="DW128" s="878"/>
      <c r="DX128" s="878"/>
      <c r="DY128" s="878"/>
      <c r="DZ128" s="879"/>
    </row>
    <row r="129" spans="1:131" s="248" customFormat="1" ht="26.25" customHeight="1" x14ac:dyDescent="0.15">
      <c r="A129" s="858" t="s">
        <v>107</v>
      </c>
      <c r="B129" s="859"/>
      <c r="C129" s="859"/>
      <c r="D129" s="859"/>
      <c r="E129" s="859"/>
      <c r="F129" s="859"/>
      <c r="G129" s="859"/>
      <c r="H129" s="859"/>
      <c r="I129" s="859"/>
      <c r="J129" s="859"/>
      <c r="K129" s="859"/>
      <c r="L129" s="859"/>
      <c r="M129" s="859"/>
      <c r="N129" s="859"/>
      <c r="O129" s="859"/>
      <c r="P129" s="859"/>
      <c r="Q129" s="859"/>
      <c r="R129" s="859"/>
      <c r="S129" s="859"/>
      <c r="T129" s="859"/>
      <c r="U129" s="859"/>
      <c r="V129" s="859"/>
      <c r="W129" s="860" t="s">
        <v>497</v>
      </c>
      <c r="X129" s="861"/>
      <c r="Y129" s="861"/>
      <c r="Z129" s="862"/>
      <c r="AA129" s="863">
        <v>5709718</v>
      </c>
      <c r="AB129" s="864"/>
      <c r="AC129" s="864"/>
      <c r="AD129" s="864"/>
      <c r="AE129" s="865"/>
      <c r="AF129" s="866">
        <v>5698708</v>
      </c>
      <c r="AG129" s="864"/>
      <c r="AH129" s="864"/>
      <c r="AI129" s="864"/>
      <c r="AJ129" s="865"/>
      <c r="AK129" s="866">
        <v>5846855</v>
      </c>
      <c r="AL129" s="864"/>
      <c r="AM129" s="864"/>
      <c r="AN129" s="864"/>
      <c r="AO129" s="865"/>
      <c r="AP129" s="867"/>
      <c r="AQ129" s="868"/>
      <c r="AR129" s="868"/>
      <c r="AS129" s="868"/>
      <c r="AT129" s="869"/>
      <c r="AU129" s="286"/>
      <c r="AV129" s="286"/>
      <c r="AW129" s="286"/>
      <c r="AX129" s="833" t="s">
        <v>498</v>
      </c>
      <c r="AY129" s="834"/>
      <c r="AZ129" s="834"/>
      <c r="BA129" s="834"/>
      <c r="BB129" s="834"/>
      <c r="BC129" s="834"/>
      <c r="BD129" s="834"/>
      <c r="BE129" s="835"/>
      <c r="BF129" s="853" t="s">
        <v>227</v>
      </c>
      <c r="BG129" s="854"/>
      <c r="BH129" s="854"/>
      <c r="BI129" s="854"/>
      <c r="BJ129" s="854"/>
      <c r="BK129" s="854"/>
      <c r="BL129" s="855"/>
      <c r="BM129" s="853">
        <v>19.52</v>
      </c>
      <c r="BN129" s="854"/>
      <c r="BO129" s="854"/>
      <c r="BP129" s="854"/>
      <c r="BQ129" s="854"/>
      <c r="BR129" s="854"/>
      <c r="BS129" s="855"/>
      <c r="BT129" s="853">
        <v>30</v>
      </c>
      <c r="BU129" s="856"/>
      <c r="BV129" s="856"/>
      <c r="BW129" s="856"/>
      <c r="BX129" s="856"/>
      <c r="BY129" s="856"/>
      <c r="BZ129" s="857"/>
      <c r="CA129" s="287"/>
      <c r="CB129" s="287"/>
      <c r="CC129" s="287"/>
      <c r="CD129" s="287"/>
      <c r="CE129" s="287"/>
      <c r="CF129" s="287"/>
      <c r="CG129" s="287"/>
      <c r="CH129" s="287"/>
      <c r="CI129" s="287"/>
      <c r="CJ129" s="287"/>
      <c r="CK129" s="287"/>
      <c r="CL129" s="287"/>
      <c r="CM129" s="287"/>
      <c r="CN129" s="287"/>
      <c r="CO129" s="287"/>
      <c r="CP129" s="287"/>
      <c r="CQ129" s="287"/>
      <c r="CR129" s="287"/>
      <c r="CS129" s="287"/>
      <c r="CT129" s="287"/>
      <c r="CU129" s="287"/>
      <c r="CV129" s="287"/>
      <c r="CW129" s="287"/>
      <c r="CX129" s="287"/>
      <c r="CY129" s="287"/>
      <c r="CZ129" s="287"/>
      <c r="DA129" s="287"/>
      <c r="DB129" s="287"/>
      <c r="DC129" s="287"/>
      <c r="DD129" s="287"/>
      <c r="DE129" s="287"/>
      <c r="DF129" s="287"/>
      <c r="DG129" s="287"/>
      <c r="DH129" s="287"/>
      <c r="DI129" s="287"/>
      <c r="DJ129" s="287"/>
      <c r="DK129" s="287"/>
      <c r="DL129" s="287"/>
      <c r="DM129" s="287"/>
      <c r="DN129" s="287"/>
      <c r="DO129" s="287"/>
      <c r="DP129" s="255"/>
      <c r="DQ129" s="255"/>
      <c r="DR129" s="255"/>
      <c r="DS129" s="255"/>
      <c r="DT129" s="255"/>
      <c r="DU129" s="255"/>
      <c r="DV129" s="255"/>
      <c r="DW129" s="255"/>
      <c r="DX129" s="255"/>
      <c r="DY129" s="255"/>
      <c r="DZ129" s="259"/>
    </row>
    <row r="130" spans="1:131" s="248" customFormat="1" ht="26.25" customHeight="1" x14ac:dyDescent="0.15">
      <c r="A130" s="858" t="s">
        <v>499</v>
      </c>
      <c r="B130" s="859"/>
      <c r="C130" s="859"/>
      <c r="D130" s="859"/>
      <c r="E130" s="859"/>
      <c r="F130" s="859"/>
      <c r="G130" s="859"/>
      <c r="H130" s="859"/>
      <c r="I130" s="859"/>
      <c r="J130" s="859"/>
      <c r="K130" s="859"/>
      <c r="L130" s="859"/>
      <c r="M130" s="859"/>
      <c r="N130" s="859"/>
      <c r="O130" s="859"/>
      <c r="P130" s="859"/>
      <c r="Q130" s="859"/>
      <c r="R130" s="859"/>
      <c r="S130" s="859"/>
      <c r="T130" s="859"/>
      <c r="U130" s="859"/>
      <c r="V130" s="859"/>
      <c r="W130" s="860" t="s">
        <v>500</v>
      </c>
      <c r="X130" s="861"/>
      <c r="Y130" s="861"/>
      <c r="Z130" s="862"/>
      <c r="AA130" s="863">
        <v>949740</v>
      </c>
      <c r="AB130" s="864"/>
      <c r="AC130" s="864"/>
      <c r="AD130" s="864"/>
      <c r="AE130" s="865"/>
      <c r="AF130" s="866">
        <v>948794</v>
      </c>
      <c r="AG130" s="864"/>
      <c r="AH130" s="864"/>
      <c r="AI130" s="864"/>
      <c r="AJ130" s="865"/>
      <c r="AK130" s="866">
        <v>940489</v>
      </c>
      <c r="AL130" s="864"/>
      <c r="AM130" s="864"/>
      <c r="AN130" s="864"/>
      <c r="AO130" s="865"/>
      <c r="AP130" s="867"/>
      <c r="AQ130" s="868"/>
      <c r="AR130" s="868"/>
      <c r="AS130" s="868"/>
      <c r="AT130" s="869"/>
      <c r="AU130" s="286"/>
      <c r="AV130" s="286"/>
      <c r="AW130" s="286"/>
      <c r="AX130" s="833" t="s">
        <v>501</v>
      </c>
      <c r="AY130" s="834"/>
      <c r="AZ130" s="834"/>
      <c r="BA130" s="834"/>
      <c r="BB130" s="834"/>
      <c r="BC130" s="834"/>
      <c r="BD130" s="834"/>
      <c r="BE130" s="835"/>
      <c r="BF130" s="836">
        <v>9.1</v>
      </c>
      <c r="BG130" s="837"/>
      <c r="BH130" s="837"/>
      <c r="BI130" s="837"/>
      <c r="BJ130" s="837"/>
      <c r="BK130" s="837"/>
      <c r="BL130" s="838"/>
      <c r="BM130" s="836">
        <v>25</v>
      </c>
      <c r="BN130" s="837"/>
      <c r="BO130" s="837"/>
      <c r="BP130" s="837"/>
      <c r="BQ130" s="837"/>
      <c r="BR130" s="837"/>
      <c r="BS130" s="838"/>
      <c r="BT130" s="836">
        <v>35</v>
      </c>
      <c r="BU130" s="839"/>
      <c r="BV130" s="839"/>
      <c r="BW130" s="839"/>
      <c r="BX130" s="839"/>
      <c r="BY130" s="839"/>
      <c r="BZ130" s="840"/>
      <c r="CA130" s="287"/>
      <c r="CB130" s="287"/>
      <c r="CC130" s="287"/>
      <c r="CD130" s="287"/>
      <c r="CE130" s="287"/>
      <c r="CF130" s="287"/>
      <c r="CG130" s="287"/>
      <c r="CH130" s="287"/>
      <c r="CI130" s="287"/>
      <c r="CJ130" s="287"/>
      <c r="CK130" s="287"/>
      <c r="CL130" s="287"/>
      <c r="CM130" s="287"/>
      <c r="CN130" s="287"/>
      <c r="CO130" s="287"/>
      <c r="CP130" s="287"/>
      <c r="CQ130" s="287"/>
      <c r="CR130" s="287"/>
      <c r="CS130" s="287"/>
      <c r="CT130" s="287"/>
      <c r="CU130" s="287"/>
      <c r="CV130" s="287"/>
      <c r="CW130" s="287"/>
      <c r="CX130" s="287"/>
      <c r="CY130" s="287"/>
      <c r="CZ130" s="287"/>
      <c r="DA130" s="287"/>
      <c r="DB130" s="287"/>
      <c r="DC130" s="287"/>
      <c r="DD130" s="287"/>
      <c r="DE130" s="287"/>
      <c r="DF130" s="287"/>
      <c r="DG130" s="287"/>
      <c r="DH130" s="287"/>
      <c r="DI130" s="287"/>
      <c r="DJ130" s="287"/>
      <c r="DK130" s="287"/>
      <c r="DL130" s="287"/>
      <c r="DM130" s="287"/>
      <c r="DN130" s="287"/>
      <c r="DO130" s="287"/>
      <c r="DP130" s="255"/>
      <c r="DQ130" s="255"/>
      <c r="DR130" s="255"/>
      <c r="DS130" s="255"/>
      <c r="DT130" s="255"/>
      <c r="DU130" s="255"/>
      <c r="DV130" s="255"/>
      <c r="DW130" s="255"/>
      <c r="DX130" s="255"/>
      <c r="DY130" s="255"/>
      <c r="DZ130" s="259"/>
    </row>
    <row r="131" spans="1:131" s="248" customFormat="1" ht="26.25" customHeight="1" thickBot="1" x14ac:dyDescent="0.2">
      <c r="A131" s="841"/>
      <c r="B131" s="842"/>
      <c r="C131" s="842"/>
      <c r="D131" s="842"/>
      <c r="E131" s="842"/>
      <c r="F131" s="842"/>
      <c r="G131" s="842"/>
      <c r="H131" s="842"/>
      <c r="I131" s="842"/>
      <c r="J131" s="842"/>
      <c r="K131" s="842"/>
      <c r="L131" s="842"/>
      <c r="M131" s="842"/>
      <c r="N131" s="842"/>
      <c r="O131" s="842"/>
      <c r="P131" s="842"/>
      <c r="Q131" s="842"/>
      <c r="R131" s="842"/>
      <c r="S131" s="842"/>
      <c r="T131" s="842"/>
      <c r="U131" s="842"/>
      <c r="V131" s="842"/>
      <c r="W131" s="843" t="s">
        <v>502</v>
      </c>
      <c r="X131" s="844"/>
      <c r="Y131" s="844"/>
      <c r="Z131" s="845"/>
      <c r="AA131" s="846">
        <v>4759978</v>
      </c>
      <c r="AB131" s="847"/>
      <c r="AC131" s="847"/>
      <c r="AD131" s="847"/>
      <c r="AE131" s="848"/>
      <c r="AF131" s="849">
        <v>4749914</v>
      </c>
      <c r="AG131" s="847"/>
      <c r="AH131" s="847"/>
      <c r="AI131" s="847"/>
      <c r="AJ131" s="848"/>
      <c r="AK131" s="849">
        <v>4906366</v>
      </c>
      <c r="AL131" s="847"/>
      <c r="AM131" s="847"/>
      <c r="AN131" s="847"/>
      <c r="AO131" s="848"/>
      <c r="AP131" s="850"/>
      <c r="AQ131" s="851"/>
      <c r="AR131" s="851"/>
      <c r="AS131" s="851"/>
      <c r="AT131" s="852"/>
      <c r="AU131" s="286"/>
      <c r="AV131" s="286"/>
      <c r="AW131" s="286"/>
      <c r="AX131" s="811" t="s">
        <v>503</v>
      </c>
      <c r="AY131" s="812"/>
      <c r="AZ131" s="812"/>
      <c r="BA131" s="812"/>
      <c r="BB131" s="812"/>
      <c r="BC131" s="812"/>
      <c r="BD131" s="812"/>
      <c r="BE131" s="813"/>
      <c r="BF131" s="814" t="s">
        <v>227</v>
      </c>
      <c r="BG131" s="815"/>
      <c r="BH131" s="815"/>
      <c r="BI131" s="815"/>
      <c r="BJ131" s="815"/>
      <c r="BK131" s="815"/>
      <c r="BL131" s="816"/>
      <c r="BM131" s="814">
        <v>350</v>
      </c>
      <c r="BN131" s="815"/>
      <c r="BO131" s="815"/>
      <c r="BP131" s="815"/>
      <c r="BQ131" s="815"/>
      <c r="BR131" s="815"/>
      <c r="BS131" s="816"/>
      <c r="BT131" s="817"/>
      <c r="BU131" s="818"/>
      <c r="BV131" s="818"/>
      <c r="BW131" s="818"/>
      <c r="BX131" s="818"/>
      <c r="BY131" s="818"/>
      <c r="BZ131" s="819"/>
      <c r="CA131" s="287"/>
      <c r="CB131" s="287"/>
      <c r="CC131" s="287"/>
      <c r="CD131" s="287"/>
      <c r="CE131" s="287"/>
      <c r="CF131" s="287"/>
      <c r="CG131" s="287"/>
      <c r="CH131" s="287"/>
      <c r="CI131" s="287"/>
      <c r="CJ131" s="287"/>
      <c r="CK131" s="287"/>
      <c r="CL131" s="287"/>
      <c r="CM131" s="287"/>
      <c r="CN131" s="287"/>
      <c r="CO131" s="287"/>
      <c r="CP131" s="287"/>
      <c r="CQ131" s="287"/>
      <c r="CR131" s="287"/>
      <c r="CS131" s="287"/>
      <c r="CT131" s="287"/>
      <c r="CU131" s="287"/>
      <c r="CV131" s="287"/>
      <c r="CW131" s="287"/>
      <c r="CX131" s="287"/>
      <c r="CY131" s="287"/>
      <c r="CZ131" s="287"/>
      <c r="DA131" s="287"/>
      <c r="DB131" s="287"/>
      <c r="DC131" s="287"/>
      <c r="DD131" s="287"/>
      <c r="DE131" s="287"/>
      <c r="DF131" s="287"/>
      <c r="DG131" s="287"/>
      <c r="DH131" s="287"/>
      <c r="DI131" s="287"/>
      <c r="DJ131" s="287"/>
      <c r="DK131" s="287"/>
      <c r="DL131" s="287"/>
      <c r="DM131" s="287"/>
      <c r="DN131" s="287"/>
      <c r="DO131" s="287"/>
      <c r="DP131" s="255"/>
      <c r="DQ131" s="255"/>
      <c r="DR131" s="255"/>
      <c r="DS131" s="255"/>
      <c r="DT131" s="255"/>
      <c r="DU131" s="255"/>
      <c r="DV131" s="255"/>
      <c r="DW131" s="255"/>
      <c r="DX131" s="255"/>
      <c r="DY131" s="255"/>
      <c r="DZ131" s="259"/>
    </row>
    <row r="132" spans="1:131" s="248" customFormat="1" ht="26.25" customHeight="1" x14ac:dyDescent="0.15">
      <c r="A132" s="820" t="s">
        <v>504</v>
      </c>
      <c r="B132" s="821"/>
      <c r="C132" s="821"/>
      <c r="D132" s="821"/>
      <c r="E132" s="821"/>
      <c r="F132" s="821"/>
      <c r="G132" s="821"/>
      <c r="H132" s="821"/>
      <c r="I132" s="821"/>
      <c r="J132" s="821"/>
      <c r="K132" s="821"/>
      <c r="L132" s="821"/>
      <c r="M132" s="821"/>
      <c r="N132" s="821"/>
      <c r="O132" s="821"/>
      <c r="P132" s="821"/>
      <c r="Q132" s="821"/>
      <c r="R132" s="821"/>
      <c r="S132" s="821"/>
      <c r="T132" s="821"/>
      <c r="U132" s="821"/>
      <c r="V132" s="824" t="s">
        <v>505</v>
      </c>
      <c r="W132" s="824"/>
      <c r="X132" s="824"/>
      <c r="Y132" s="824"/>
      <c r="Z132" s="825"/>
      <c r="AA132" s="826">
        <v>10.47359883</v>
      </c>
      <c r="AB132" s="827"/>
      <c r="AC132" s="827"/>
      <c r="AD132" s="827"/>
      <c r="AE132" s="828"/>
      <c r="AF132" s="829">
        <v>8.4028889790000001</v>
      </c>
      <c r="AG132" s="827"/>
      <c r="AH132" s="827"/>
      <c r="AI132" s="827"/>
      <c r="AJ132" s="828"/>
      <c r="AK132" s="829">
        <v>8.4338591940000001</v>
      </c>
      <c r="AL132" s="827"/>
      <c r="AM132" s="827"/>
      <c r="AN132" s="827"/>
      <c r="AO132" s="828"/>
      <c r="AP132" s="830"/>
      <c r="AQ132" s="831"/>
      <c r="AR132" s="831"/>
      <c r="AS132" s="831"/>
      <c r="AT132" s="832"/>
      <c r="AU132" s="288"/>
      <c r="AV132" s="289"/>
      <c r="AW132" s="289"/>
      <c r="AX132" s="255"/>
      <c r="AY132" s="255"/>
      <c r="AZ132" s="255"/>
      <c r="BA132" s="255"/>
      <c r="BB132" s="255"/>
      <c r="BC132" s="255"/>
      <c r="BD132" s="255"/>
      <c r="BE132" s="255"/>
      <c r="BF132" s="255"/>
      <c r="BG132" s="255"/>
      <c r="BH132" s="255"/>
      <c r="BI132" s="255"/>
      <c r="BJ132" s="255"/>
      <c r="BK132" s="255"/>
      <c r="BL132" s="255"/>
      <c r="BM132" s="255"/>
      <c r="BN132" s="255"/>
      <c r="BO132" s="255"/>
      <c r="BP132" s="255"/>
      <c r="BQ132" s="255"/>
      <c r="BR132" s="255"/>
      <c r="BS132" s="256"/>
      <c r="BT132" s="255"/>
      <c r="BU132" s="255"/>
      <c r="BV132" s="255"/>
      <c r="BW132" s="255"/>
      <c r="BX132" s="255"/>
      <c r="BY132" s="255"/>
      <c r="BZ132" s="255"/>
      <c r="CA132" s="287"/>
      <c r="CB132" s="287"/>
      <c r="CC132" s="287"/>
      <c r="CD132" s="287"/>
      <c r="CE132" s="287"/>
      <c r="CF132" s="287"/>
      <c r="CG132" s="287"/>
      <c r="CH132" s="287"/>
      <c r="CI132" s="287"/>
      <c r="CJ132" s="287"/>
      <c r="CK132" s="287"/>
      <c r="CL132" s="287"/>
      <c r="CM132" s="287"/>
      <c r="CN132" s="287"/>
      <c r="CO132" s="287"/>
      <c r="CP132" s="287"/>
      <c r="CQ132" s="287"/>
      <c r="CR132" s="287"/>
      <c r="CS132" s="287"/>
      <c r="CT132" s="287"/>
      <c r="CU132" s="287"/>
      <c r="CV132" s="287"/>
      <c r="CW132" s="287"/>
      <c r="CX132" s="287"/>
      <c r="CY132" s="287"/>
      <c r="CZ132" s="287"/>
      <c r="DA132" s="287"/>
      <c r="DB132" s="287"/>
      <c r="DC132" s="287"/>
      <c r="DD132" s="287"/>
      <c r="DE132" s="287"/>
      <c r="DF132" s="287"/>
      <c r="DG132" s="287"/>
      <c r="DH132" s="287"/>
      <c r="DI132" s="287"/>
      <c r="DJ132" s="287"/>
      <c r="DK132" s="287"/>
      <c r="DL132" s="287"/>
      <c r="DM132" s="287"/>
      <c r="DN132" s="287"/>
      <c r="DO132" s="287"/>
      <c r="DP132" s="259"/>
      <c r="DQ132" s="259"/>
      <c r="DR132" s="259"/>
      <c r="DS132" s="259"/>
      <c r="DT132" s="259"/>
      <c r="DU132" s="259"/>
      <c r="DV132" s="259"/>
      <c r="DW132" s="259"/>
      <c r="DX132" s="259"/>
      <c r="DY132" s="259"/>
      <c r="DZ132" s="259"/>
    </row>
    <row r="133" spans="1:131" s="248" customFormat="1" ht="26.25" customHeight="1" thickBot="1" x14ac:dyDescent="0.2">
      <c r="A133" s="822"/>
      <c r="B133" s="823"/>
      <c r="C133" s="823"/>
      <c r="D133" s="823"/>
      <c r="E133" s="823"/>
      <c r="F133" s="823"/>
      <c r="G133" s="823"/>
      <c r="H133" s="823"/>
      <c r="I133" s="823"/>
      <c r="J133" s="823"/>
      <c r="K133" s="823"/>
      <c r="L133" s="823"/>
      <c r="M133" s="823"/>
      <c r="N133" s="823"/>
      <c r="O133" s="823"/>
      <c r="P133" s="823"/>
      <c r="Q133" s="823"/>
      <c r="R133" s="823"/>
      <c r="S133" s="823"/>
      <c r="T133" s="823"/>
      <c r="U133" s="823"/>
      <c r="V133" s="803" t="s">
        <v>506</v>
      </c>
      <c r="W133" s="803"/>
      <c r="X133" s="803"/>
      <c r="Y133" s="803"/>
      <c r="Z133" s="804"/>
      <c r="AA133" s="805">
        <v>8.1999999999999993</v>
      </c>
      <c r="AB133" s="806"/>
      <c r="AC133" s="806"/>
      <c r="AD133" s="806"/>
      <c r="AE133" s="807"/>
      <c r="AF133" s="805">
        <v>8.8000000000000007</v>
      </c>
      <c r="AG133" s="806"/>
      <c r="AH133" s="806"/>
      <c r="AI133" s="806"/>
      <c r="AJ133" s="807"/>
      <c r="AK133" s="805">
        <v>9.1</v>
      </c>
      <c r="AL133" s="806"/>
      <c r="AM133" s="806"/>
      <c r="AN133" s="806"/>
      <c r="AO133" s="807"/>
      <c r="AP133" s="808"/>
      <c r="AQ133" s="809"/>
      <c r="AR133" s="809"/>
      <c r="AS133" s="809"/>
      <c r="AT133" s="810"/>
      <c r="AU133" s="289"/>
      <c r="AV133" s="289"/>
      <c r="AW133" s="289"/>
      <c r="AX133" s="289"/>
      <c r="AY133" s="289"/>
      <c r="AZ133" s="289"/>
      <c r="BA133" s="289"/>
      <c r="BB133" s="289"/>
      <c r="BC133" s="289"/>
      <c r="BD133" s="289"/>
      <c r="BE133" s="289"/>
      <c r="BF133" s="289"/>
      <c r="BG133" s="289"/>
      <c r="BH133" s="289"/>
      <c r="BI133" s="289"/>
      <c r="BJ133" s="289"/>
      <c r="BK133" s="289"/>
      <c r="BL133" s="289"/>
      <c r="BM133" s="289"/>
      <c r="BN133" s="287"/>
      <c r="BO133" s="287"/>
      <c r="BP133" s="287"/>
      <c r="BQ133" s="287"/>
      <c r="BR133" s="287"/>
      <c r="BS133" s="287"/>
      <c r="BT133" s="287"/>
      <c r="BU133" s="287"/>
      <c r="BV133" s="287"/>
      <c r="BW133" s="287"/>
      <c r="BX133" s="287"/>
      <c r="BY133" s="287"/>
      <c r="BZ133" s="287"/>
      <c r="CA133" s="287"/>
      <c r="CB133" s="287"/>
      <c r="CC133" s="287"/>
      <c r="CD133" s="287"/>
      <c r="CE133" s="287"/>
      <c r="CF133" s="287"/>
      <c r="CG133" s="287"/>
      <c r="CH133" s="287"/>
      <c r="CI133" s="287"/>
      <c r="CJ133" s="287"/>
      <c r="CK133" s="287"/>
      <c r="CL133" s="287"/>
      <c r="CM133" s="287"/>
      <c r="CN133" s="287"/>
      <c r="CO133" s="287"/>
      <c r="CP133" s="287"/>
      <c r="CQ133" s="287"/>
      <c r="CR133" s="287"/>
      <c r="CS133" s="287"/>
      <c r="CT133" s="287"/>
      <c r="CU133" s="287"/>
      <c r="CV133" s="287"/>
      <c r="CW133" s="287"/>
      <c r="CX133" s="287"/>
      <c r="CY133" s="287"/>
      <c r="CZ133" s="287"/>
      <c r="DA133" s="287"/>
      <c r="DB133" s="287"/>
      <c r="DC133" s="287"/>
      <c r="DD133" s="287"/>
      <c r="DE133" s="287"/>
      <c r="DF133" s="287"/>
      <c r="DG133" s="287"/>
      <c r="DH133" s="287"/>
      <c r="DI133" s="287"/>
      <c r="DJ133" s="287"/>
      <c r="DK133" s="287"/>
      <c r="DL133" s="287"/>
      <c r="DM133" s="287"/>
      <c r="DN133" s="287"/>
      <c r="DO133" s="287"/>
      <c r="DP133" s="259"/>
      <c r="DQ133" s="259"/>
      <c r="DR133" s="259"/>
      <c r="DS133" s="259"/>
      <c r="DT133" s="259"/>
      <c r="DU133" s="259"/>
      <c r="DV133" s="259"/>
      <c r="DW133" s="259"/>
      <c r="DX133" s="259"/>
      <c r="DY133" s="259"/>
      <c r="DZ133" s="259"/>
    </row>
    <row r="134" spans="1:131" s="249" customFormat="1" ht="11.25" customHeight="1" x14ac:dyDescent="0.15">
      <c r="A134" s="290"/>
      <c r="B134" s="290"/>
      <c r="C134" s="290"/>
      <c r="D134" s="290"/>
      <c r="E134" s="290"/>
      <c r="F134" s="290"/>
      <c r="G134" s="290"/>
      <c r="H134" s="290"/>
      <c r="I134" s="290"/>
      <c r="J134" s="290"/>
      <c r="K134" s="290"/>
      <c r="L134" s="290"/>
      <c r="M134" s="290"/>
      <c r="N134" s="290"/>
      <c r="O134" s="290"/>
      <c r="P134" s="290"/>
      <c r="Q134" s="290"/>
      <c r="R134" s="290"/>
      <c r="S134" s="290"/>
      <c r="T134" s="290"/>
      <c r="U134" s="290"/>
      <c r="V134" s="290"/>
      <c r="W134" s="290"/>
      <c r="X134" s="290"/>
      <c r="Y134" s="290"/>
      <c r="Z134" s="290"/>
      <c r="AA134" s="290"/>
      <c r="AB134" s="290"/>
      <c r="AC134" s="290"/>
      <c r="AD134" s="290"/>
      <c r="AE134" s="290"/>
      <c r="AF134" s="290"/>
      <c r="AG134" s="290"/>
      <c r="AH134" s="290"/>
      <c r="AI134" s="290"/>
      <c r="AJ134" s="290"/>
      <c r="AK134" s="290"/>
      <c r="AL134" s="290"/>
      <c r="AM134" s="290"/>
      <c r="AN134" s="290"/>
      <c r="AO134" s="290"/>
      <c r="AP134" s="290"/>
      <c r="AQ134" s="290"/>
      <c r="AR134" s="290"/>
      <c r="AS134" s="290"/>
      <c r="AT134" s="290"/>
      <c r="AU134" s="289"/>
      <c r="AV134" s="289"/>
      <c r="AW134" s="289"/>
      <c r="AX134" s="289"/>
      <c r="AY134" s="289"/>
      <c r="AZ134" s="289"/>
      <c r="BA134" s="289"/>
      <c r="BB134" s="289"/>
      <c r="BC134" s="289"/>
      <c r="BD134" s="289"/>
      <c r="BE134" s="289"/>
      <c r="BF134" s="289"/>
      <c r="BG134" s="289"/>
      <c r="BH134" s="289"/>
      <c r="BI134" s="289"/>
      <c r="BJ134" s="289"/>
      <c r="BK134" s="289"/>
      <c r="BL134" s="289"/>
      <c r="BM134" s="289"/>
      <c r="BN134" s="287"/>
      <c r="BO134" s="287"/>
      <c r="BP134" s="287"/>
      <c r="BQ134" s="287"/>
      <c r="BR134" s="287"/>
      <c r="BS134" s="287"/>
      <c r="BT134" s="287"/>
      <c r="BU134" s="287"/>
      <c r="BV134" s="287"/>
      <c r="BW134" s="287"/>
      <c r="BX134" s="287"/>
      <c r="BY134" s="287"/>
      <c r="BZ134" s="287"/>
      <c r="CA134" s="287"/>
      <c r="CB134" s="287"/>
      <c r="CC134" s="287"/>
      <c r="CD134" s="287"/>
      <c r="CE134" s="287"/>
      <c r="CF134" s="287"/>
      <c r="CG134" s="287"/>
      <c r="CH134" s="287"/>
      <c r="CI134" s="287"/>
      <c r="CJ134" s="287"/>
      <c r="CK134" s="287"/>
      <c r="CL134" s="287"/>
      <c r="CM134" s="287"/>
      <c r="CN134" s="287"/>
      <c r="CO134" s="287"/>
      <c r="CP134" s="287"/>
      <c r="CQ134" s="287"/>
      <c r="CR134" s="287"/>
      <c r="CS134" s="287"/>
      <c r="CT134" s="287"/>
      <c r="CU134" s="287"/>
      <c r="CV134" s="287"/>
      <c r="CW134" s="287"/>
      <c r="CX134" s="287"/>
      <c r="CY134" s="287"/>
      <c r="CZ134" s="287"/>
      <c r="DA134" s="287"/>
      <c r="DB134" s="287"/>
      <c r="DC134" s="287"/>
      <c r="DD134" s="287"/>
      <c r="DE134" s="287"/>
      <c r="DF134" s="287"/>
      <c r="DG134" s="287"/>
      <c r="DH134" s="287"/>
      <c r="DI134" s="287"/>
      <c r="DJ134" s="287"/>
      <c r="DK134" s="287"/>
      <c r="DL134" s="287"/>
      <c r="DM134" s="287"/>
      <c r="DN134" s="287"/>
      <c r="DO134" s="287"/>
      <c r="DP134" s="259"/>
      <c r="DQ134" s="259"/>
      <c r="DR134" s="259"/>
      <c r="DS134" s="259"/>
      <c r="DT134" s="259"/>
      <c r="DU134" s="259"/>
      <c r="DV134" s="259"/>
      <c r="DW134" s="259"/>
      <c r="DX134" s="259"/>
      <c r="DY134" s="259"/>
      <c r="DZ134" s="259"/>
      <c r="EA134" s="248"/>
    </row>
    <row r="135" spans="1:131" ht="14.25" hidden="1" x14ac:dyDescent="0.15">
      <c r="AU135" s="290"/>
      <c r="AV135" s="290"/>
      <c r="AW135" s="290"/>
      <c r="AX135" s="290"/>
      <c r="AY135" s="290"/>
      <c r="AZ135" s="290"/>
      <c r="BA135" s="290"/>
      <c r="BB135" s="290"/>
      <c r="BC135" s="290"/>
      <c r="BD135" s="290"/>
      <c r="BE135" s="290"/>
      <c r="BF135" s="290"/>
      <c r="BG135" s="290"/>
      <c r="BH135" s="290"/>
      <c r="BI135" s="290"/>
      <c r="BJ135" s="290"/>
      <c r="BK135" s="290"/>
      <c r="BL135" s="290"/>
      <c r="BM135" s="290"/>
      <c r="BN135" s="290"/>
      <c r="BO135" s="290"/>
      <c r="BP135" s="290"/>
      <c r="BQ135" s="290"/>
      <c r="BR135" s="290"/>
      <c r="BS135" s="290"/>
      <c r="BT135" s="290"/>
      <c r="BU135" s="290"/>
      <c r="BV135" s="290"/>
      <c r="BW135" s="290"/>
      <c r="BX135" s="290"/>
      <c r="BY135" s="290"/>
      <c r="BZ135" s="290"/>
      <c r="CA135" s="290"/>
      <c r="CB135" s="290"/>
      <c r="CC135" s="290"/>
      <c r="CD135" s="290"/>
      <c r="CE135" s="290"/>
      <c r="CF135" s="290"/>
      <c r="CG135" s="290"/>
      <c r="CH135" s="290"/>
      <c r="CI135" s="290"/>
      <c r="CJ135" s="290"/>
      <c r="CK135" s="290"/>
      <c r="CL135" s="290"/>
      <c r="CM135" s="290"/>
      <c r="CN135" s="290"/>
      <c r="CO135" s="290"/>
      <c r="CP135" s="290"/>
      <c r="CQ135" s="290"/>
      <c r="CR135" s="290"/>
      <c r="CS135" s="290"/>
      <c r="CT135" s="290"/>
      <c r="CU135" s="290"/>
      <c r="CV135" s="290"/>
      <c r="CW135" s="290"/>
      <c r="CX135" s="290"/>
      <c r="CY135" s="290"/>
      <c r="CZ135" s="290"/>
      <c r="DA135" s="290"/>
      <c r="DB135" s="290"/>
      <c r="DC135" s="290"/>
      <c r="DD135" s="290"/>
      <c r="DE135" s="290"/>
      <c r="DF135" s="290"/>
      <c r="DG135" s="290"/>
      <c r="DH135" s="290"/>
      <c r="DI135" s="290"/>
      <c r="DJ135" s="290"/>
      <c r="DK135" s="290"/>
      <c r="DL135" s="290"/>
      <c r="DM135" s="290"/>
      <c r="DN135" s="290"/>
      <c r="DO135" s="290"/>
      <c r="DP135" s="290"/>
      <c r="DQ135" s="290"/>
      <c r="DR135" s="290"/>
      <c r="DS135" s="290"/>
      <c r="DT135" s="290"/>
      <c r="DU135" s="290"/>
      <c r="DV135" s="290"/>
      <c r="DW135" s="290"/>
      <c r="DX135" s="290"/>
      <c r="DY135" s="290"/>
      <c r="DZ135" s="290"/>
    </row>
  </sheetData>
  <sheetProtection algorithmName="SHA-512" hashValue="xXyCE3JzrIHTKewzfv8SoKKDKMIfzXuEMDaY65WmSOGoCynaUFCMHDgPxTij5f8ggDn+jKPknU5k+jcjDtY9wQ==" saltValue="JxzRUdPHoR8CuHKNd/7Nlg=="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B59:P59"/>
    <mergeCell ref="Q59:U59"/>
    <mergeCell ref="V59:Z59"/>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BE60:BI60"/>
    <mergeCell ref="BS60:CG60"/>
    <mergeCell ref="DV61:DZ61"/>
    <mergeCell ref="DB59:DF59"/>
    <mergeCell ref="DG59:DK59"/>
    <mergeCell ref="DL59:DP59"/>
    <mergeCell ref="DQ59:DU59"/>
    <mergeCell ref="DV59:DZ59"/>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DQ60:DU60"/>
    <mergeCell ref="DV60:DZ60"/>
    <mergeCell ref="B61:P61"/>
    <mergeCell ref="Q61:U61"/>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93" customWidth="1"/>
    <col min="121" max="121" width="0" style="292" hidden="1" customWidth="1"/>
    <col min="122" max="16384" width="9" style="292" hidden="1"/>
  </cols>
  <sheetData>
    <row r="1" spans="1:120"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2"/>
    </row>
    <row r="17" spans="119:120" x14ac:dyDescent="0.15">
      <c r="DP17" s="292"/>
    </row>
    <row r="18" spans="119:120" x14ac:dyDescent="0.15"/>
    <row r="19" spans="119:120" x14ac:dyDescent="0.15"/>
    <row r="20" spans="119:120" x14ac:dyDescent="0.15">
      <c r="DO20" s="292"/>
      <c r="DP20" s="292"/>
    </row>
    <row r="21" spans="119:120" x14ac:dyDescent="0.15">
      <c r="DP21" s="292"/>
    </row>
    <row r="22" spans="119:120" x14ac:dyDescent="0.15"/>
    <row r="23" spans="119:120" x14ac:dyDescent="0.15">
      <c r="DO23" s="292"/>
      <c r="DP23" s="292"/>
    </row>
    <row r="24" spans="119:120" x14ac:dyDescent="0.15">
      <c r="DP24" s="292"/>
    </row>
    <row r="25" spans="119:120" x14ac:dyDescent="0.15">
      <c r="DP25" s="292"/>
    </row>
    <row r="26" spans="119:120" x14ac:dyDescent="0.15">
      <c r="DO26" s="292"/>
      <c r="DP26" s="292"/>
    </row>
    <row r="27" spans="119:120" x14ac:dyDescent="0.15"/>
    <row r="28" spans="119:120" x14ac:dyDescent="0.15">
      <c r="DO28" s="292"/>
      <c r="DP28" s="292"/>
    </row>
    <row r="29" spans="119:120" x14ac:dyDescent="0.15">
      <c r="DP29" s="292"/>
    </row>
    <row r="30" spans="119:120" x14ac:dyDescent="0.15"/>
    <row r="31" spans="119:120" x14ac:dyDescent="0.15">
      <c r="DO31" s="292"/>
      <c r="DP31" s="292"/>
    </row>
    <row r="32" spans="119:120" x14ac:dyDescent="0.15"/>
    <row r="33" spans="98:120" x14ac:dyDescent="0.15">
      <c r="DO33" s="292"/>
      <c r="DP33" s="292"/>
    </row>
    <row r="34" spans="98:120" x14ac:dyDescent="0.15">
      <c r="DM34" s="292"/>
    </row>
    <row r="35" spans="98:120" x14ac:dyDescent="0.15">
      <c r="CT35" s="292"/>
      <c r="CU35" s="292"/>
      <c r="CV35" s="292"/>
      <c r="CY35" s="292"/>
      <c r="CZ35" s="292"/>
      <c r="DA35" s="292"/>
      <c r="DD35" s="292"/>
      <c r="DE35" s="292"/>
      <c r="DF35" s="292"/>
      <c r="DI35" s="292"/>
      <c r="DJ35" s="292"/>
      <c r="DK35" s="292"/>
      <c r="DM35" s="292"/>
      <c r="DN35" s="292"/>
      <c r="DO35" s="292"/>
      <c r="DP35" s="292"/>
    </row>
    <row r="36" spans="98:120" x14ac:dyDescent="0.15"/>
    <row r="37" spans="98:120" x14ac:dyDescent="0.15">
      <c r="CW37" s="292"/>
      <c r="DB37" s="292"/>
      <c r="DG37" s="292"/>
      <c r="DL37" s="292"/>
      <c r="DP37" s="292"/>
    </row>
    <row r="38" spans="98:120" x14ac:dyDescent="0.15">
      <c r="CT38" s="292"/>
      <c r="CU38" s="292"/>
      <c r="CV38" s="292"/>
      <c r="CW38" s="292"/>
      <c r="CY38" s="292"/>
      <c r="CZ38" s="292"/>
      <c r="DA38" s="292"/>
      <c r="DB38" s="292"/>
      <c r="DD38" s="292"/>
      <c r="DE38" s="292"/>
      <c r="DF38" s="292"/>
      <c r="DG38" s="292"/>
      <c r="DI38" s="292"/>
      <c r="DJ38" s="292"/>
      <c r="DK38" s="292"/>
      <c r="DL38" s="292"/>
      <c r="DN38" s="292"/>
      <c r="DO38" s="292"/>
      <c r="DP38" s="292"/>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2"/>
      <c r="DO49" s="292"/>
      <c r="DP49" s="292"/>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2"/>
      <c r="CS63" s="292"/>
      <c r="CX63" s="292"/>
      <c r="DC63" s="292"/>
      <c r="DH63" s="292"/>
    </row>
    <row r="64" spans="22:120" x14ac:dyDescent="0.15">
      <c r="V64" s="292"/>
    </row>
    <row r="65" spans="15:120" x14ac:dyDescent="0.15">
      <c r="X65" s="292"/>
      <c r="Z65" s="292"/>
      <c r="AA65" s="292"/>
      <c r="AB65" s="292"/>
      <c r="AC65" s="292"/>
      <c r="AD65" s="292"/>
      <c r="AE65" s="292"/>
      <c r="AF65" s="292"/>
      <c r="AG65" s="292"/>
      <c r="AH65" s="292"/>
      <c r="AI65" s="292"/>
      <c r="AJ65" s="292"/>
      <c r="AK65" s="292"/>
      <c r="AL65" s="292"/>
      <c r="AM65" s="292"/>
      <c r="AN65" s="292"/>
      <c r="AO65" s="292"/>
      <c r="AP65" s="292"/>
      <c r="AQ65" s="292"/>
      <c r="AR65" s="292"/>
      <c r="AS65" s="292"/>
      <c r="AT65" s="292"/>
      <c r="AU65" s="292"/>
      <c r="AV65" s="292"/>
      <c r="AW65" s="292"/>
      <c r="AX65" s="292"/>
      <c r="AY65" s="292"/>
      <c r="AZ65" s="292"/>
      <c r="BA65" s="292"/>
      <c r="BB65" s="292"/>
      <c r="BC65" s="292"/>
      <c r="BD65" s="292"/>
      <c r="BE65" s="292"/>
      <c r="BF65" s="292"/>
      <c r="BG65" s="292"/>
      <c r="BH65" s="292"/>
      <c r="BI65" s="292"/>
      <c r="BJ65" s="292"/>
      <c r="BK65" s="292"/>
      <c r="BL65" s="292"/>
      <c r="BM65" s="292"/>
      <c r="BN65" s="292"/>
      <c r="BO65" s="292"/>
      <c r="BP65" s="292"/>
      <c r="BQ65" s="292"/>
      <c r="BR65" s="292"/>
      <c r="BS65" s="292"/>
      <c r="BT65" s="292"/>
      <c r="BU65" s="292"/>
      <c r="BV65" s="292"/>
      <c r="BW65" s="292"/>
      <c r="BX65" s="292"/>
      <c r="BY65" s="292"/>
      <c r="BZ65" s="292"/>
      <c r="CA65" s="292"/>
      <c r="CB65" s="292"/>
      <c r="CC65" s="292"/>
      <c r="CD65" s="292"/>
      <c r="CE65" s="292"/>
      <c r="CF65" s="292"/>
      <c r="CG65" s="292"/>
      <c r="CH65" s="292"/>
      <c r="CI65" s="292"/>
      <c r="CJ65" s="292"/>
      <c r="CK65" s="292"/>
      <c r="CL65" s="292"/>
      <c r="CM65" s="292"/>
      <c r="CN65" s="292"/>
      <c r="CO65" s="292"/>
      <c r="CP65" s="292"/>
      <c r="CQ65" s="292"/>
      <c r="CR65" s="292"/>
      <c r="CU65" s="292"/>
      <c r="CZ65" s="292"/>
      <c r="DE65" s="292"/>
      <c r="DJ65" s="292"/>
    </row>
    <row r="66" spans="15:120" x14ac:dyDescent="0.15">
      <c r="Q66" s="292"/>
      <c r="S66" s="292"/>
      <c r="U66" s="292"/>
      <c r="DM66" s="292"/>
    </row>
    <row r="67" spans="15:120" x14ac:dyDescent="0.15">
      <c r="O67" s="292"/>
      <c r="P67" s="292"/>
      <c r="R67" s="292"/>
      <c r="T67" s="292"/>
      <c r="Y67" s="292"/>
      <c r="CT67" s="292"/>
      <c r="CV67" s="292"/>
      <c r="CW67" s="292"/>
      <c r="CY67" s="292"/>
      <c r="DA67" s="292"/>
      <c r="DB67" s="292"/>
      <c r="DD67" s="292"/>
      <c r="DF67" s="292"/>
      <c r="DG67" s="292"/>
      <c r="DI67" s="292"/>
      <c r="DK67" s="292"/>
      <c r="DL67" s="292"/>
      <c r="DN67" s="292"/>
      <c r="DO67" s="292"/>
      <c r="DP67" s="292"/>
    </row>
    <row r="68" spans="15:120" x14ac:dyDescent="0.15"/>
    <row r="69" spans="15:120" x14ac:dyDescent="0.15"/>
    <row r="70" spans="15:120" x14ac:dyDescent="0.15"/>
    <row r="71" spans="15:120" x14ac:dyDescent="0.15"/>
    <row r="72" spans="15:120" x14ac:dyDescent="0.15">
      <c r="DP72" s="292"/>
    </row>
    <row r="73" spans="15:120" x14ac:dyDescent="0.15">
      <c r="DP73" s="292"/>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2"/>
      <c r="CX96" s="292"/>
      <c r="DC96" s="292"/>
      <c r="DH96" s="292"/>
    </row>
    <row r="97" spans="24:120" x14ac:dyDescent="0.15">
      <c r="CS97" s="292"/>
      <c r="CX97" s="292"/>
      <c r="DC97" s="292"/>
      <c r="DH97" s="292"/>
      <c r="DP97" s="293" t="s">
        <v>507</v>
      </c>
    </row>
    <row r="98" spans="24:120" hidden="1" x14ac:dyDescent="0.15">
      <c r="CS98" s="292"/>
      <c r="CX98" s="292"/>
      <c r="DC98" s="292"/>
      <c r="DH98" s="292"/>
    </row>
    <row r="99" spans="24:120" hidden="1" x14ac:dyDescent="0.15">
      <c r="CS99" s="292"/>
      <c r="CX99" s="292"/>
      <c r="DC99" s="292"/>
      <c r="DH99" s="292"/>
    </row>
    <row r="101" spans="24:120" ht="12" hidden="1" customHeight="1" x14ac:dyDescent="0.15">
      <c r="X101" s="292"/>
      <c r="Y101" s="292"/>
      <c r="Z101" s="292"/>
      <c r="AA101" s="292"/>
      <c r="AB101" s="292"/>
      <c r="AC101" s="292"/>
      <c r="AD101" s="292"/>
      <c r="AE101" s="292"/>
      <c r="AF101" s="292"/>
      <c r="AG101" s="292"/>
      <c r="AH101" s="292"/>
      <c r="AI101" s="292"/>
      <c r="AJ101" s="292"/>
      <c r="AK101" s="292"/>
      <c r="AL101" s="292"/>
      <c r="AM101" s="292"/>
      <c r="AN101" s="292"/>
      <c r="AO101" s="292"/>
      <c r="AP101" s="292"/>
      <c r="AQ101" s="292"/>
      <c r="AR101" s="292"/>
      <c r="AS101" s="292"/>
      <c r="AT101" s="292"/>
      <c r="AU101" s="292"/>
      <c r="AV101" s="292"/>
      <c r="AW101" s="292"/>
      <c r="AX101" s="292"/>
      <c r="AY101" s="292"/>
      <c r="AZ101" s="292"/>
      <c r="BA101" s="292"/>
      <c r="BB101" s="292"/>
      <c r="BC101" s="292"/>
      <c r="BD101" s="292"/>
      <c r="BE101" s="292"/>
      <c r="BF101" s="292"/>
      <c r="BG101" s="292"/>
      <c r="BH101" s="292"/>
      <c r="BI101" s="292"/>
      <c r="BJ101" s="292"/>
      <c r="BK101" s="292"/>
      <c r="BL101" s="292"/>
      <c r="BM101" s="292"/>
      <c r="BN101" s="292"/>
      <c r="BO101" s="292"/>
      <c r="BP101" s="292"/>
      <c r="BQ101" s="292"/>
      <c r="BR101" s="292"/>
      <c r="BS101" s="292"/>
      <c r="BT101" s="292"/>
      <c r="BU101" s="292"/>
      <c r="BV101" s="292"/>
      <c r="BW101" s="292"/>
      <c r="BX101" s="292"/>
      <c r="BY101" s="292"/>
      <c r="BZ101" s="292"/>
      <c r="CA101" s="292"/>
      <c r="CB101" s="292"/>
      <c r="CC101" s="292"/>
      <c r="CD101" s="292"/>
      <c r="CE101" s="292"/>
      <c r="CF101" s="292"/>
      <c r="CG101" s="292"/>
      <c r="CH101" s="292"/>
      <c r="CI101" s="292"/>
      <c r="CJ101" s="292"/>
      <c r="CK101" s="292"/>
      <c r="CL101" s="292"/>
      <c r="CM101" s="292"/>
      <c r="CN101" s="292"/>
      <c r="CO101" s="292"/>
      <c r="CP101" s="292"/>
      <c r="CQ101" s="292"/>
      <c r="CR101" s="292"/>
      <c r="CU101" s="292"/>
      <c r="CZ101" s="292"/>
      <c r="DE101" s="292"/>
      <c r="DJ101" s="292"/>
    </row>
    <row r="102" spans="24:120" ht="1.5" hidden="1" customHeight="1" x14ac:dyDescent="0.15">
      <c r="CU102" s="292"/>
      <c r="CZ102" s="292"/>
      <c r="DE102" s="292"/>
      <c r="DJ102" s="292"/>
      <c r="DM102" s="292"/>
    </row>
    <row r="103" spans="24:120" hidden="1" x14ac:dyDescent="0.15">
      <c r="CT103" s="292"/>
      <c r="CV103" s="292"/>
      <c r="CW103" s="292"/>
      <c r="CY103" s="292"/>
      <c r="DA103" s="292"/>
      <c r="DB103" s="292"/>
      <c r="DD103" s="292"/>
      <c r="DF103" s="292"/>
      <c r="DG103" s="292"/>
      <c r="DI103" s="292"/>
      <c r="DK103" s="292"/>
      <c r="DL103" s="292"/>
      <c r="DM103" s="292"/>
      <c r="DN103" s="292"/>
      <c r="DO103" s="292"/>
      <c r="DP103" s="292"/>
    </row>
    <row r="104" spans="24:120" hidden="1" x14ac:dyDescent="0.15">
      <c r="CV104" s="292"/>
      <c r="CW104" s="292"/>
      <c r="DA104" s="292"/>
      <c r="DB104" s="292"/>
      <c r="DF104" s="292"/>
      <c r="DG104" s="292"/>
      <c r="DK104" s="292"/>
      <c r="DL104" s="292"/>
      <c r="DN104" s="292"/>
      <c r="DO104" s="292"/>
      <c r="DP104" s="292"/>
    </row>
    <row r="105" spans="24:120" ht="12.75" hidden="1" customHeight="1" x14ac:dyDescent="0.15"/>
  </sheetData>
  <sheetProtection algorithmName="SHA-512" hashValue="wsaVvo+bPfuF+aELUDHEK762yRFYv6PDOMiS2HIyWVzHxVeMPaissWhBHrb6kaY1f++Z0mEmJslNIkq7850aqQ==" saltValue="pGEqjcbjrGAMkIFfF+Ubq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93" customWidth="1"/>
    <col min="117" max="16384" width="9" style="292" hidden="1"/>
  </cols>
  <sheetData>
    <row r="1" spans="2:116"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row>
    <row r="2" spans="2:116" x14ac:dyDescent="0.15"/>
    <row r="3" spans="2:116" x14ac:dyDescent="0.15"/>
    <row r="4" spans="2:116" x14ac:dyDescent="0.15">
      <c r="R4" s="292"/>
      <c r="S4" s="292"/>
      <c r="T4" s="292"/>
      <c r="U4" s="292"/>
      <c r="V4" s="292"/>
      <c r="W4" s="292"/>
      <c r="X4" s="292"/>
      <c r="Y4" s="292"/>
      <c r="Z4" s="292"/>
      <c r="AA4" s="292"/>
      <c r="AB4" s="292"/>
      <c r="AC4" s="292"/>
      <c r="AD4" s="292"/>
      <c r="AE4" s="292"/>
      <c r="AF4" s="292"/>
      <c r="AG4" s="292"/>
      <c r="AH4" s="292"/>
      <c r="AI4" s="292"/>
      <c r="AJ4" s="292"/>
      <c r="AK4" s="292"/>
      <c r="AL4" s="292"/>
      <c r="AM4" s="292"/>
      <c r="AN4" s="292"/>
      <c r="AO4" s="292"/>
      <c r="AP4" s="292"/>
      <c r="AQ4" s="292"/>
      <c r="AR4" s="292"/>
      <c r="AS4" s="292"/>
      <c r="AT4" s="292"/>
      <c r="AU4" s="292"/>
      <c r="AV4" s="292"/>
      <c r="AW4" s="292"/>
      <c r="AX4" s="292"/>
      <c r="AY4" s="292"/>
      <c r="AZ4" s="292"/>
      <c r="BA4" s="292"/>
      <c r="BB4" s="292"/>
      <c r="BC4" s="292"/>
      <c r="BD4" s="292"/>
      <c r="BE4" s="292"/>
      <c r="BF4" s="292"/>
      <c r="BG4" s="292"/>
      <c r="BH4" s="292"/>
      <c r="BI4" s="292"/>
      <c r="BJ4" s="292"/>
      <c r="BK4" s="292"/>
      <c r="BL4" s="292"/>
      <c r="BM4" s="292"/>
      <c r="BN4" s="292"/>
      <c r="BO4" s="292"/>
      <c r="BP4" s="292"/>
      <c r="BQ4" s="292"/>
      <c r="BR4" s="292"/>
      <c r="BS4" s="292"/>
      <c r="BT4" s="292"/>
      <c r="BU4" s="292"/>
      <c r="BV4" s="292"/>
      <c r="BW4" s="292"/>
      <c r="BX4" s="292"/>
      <c r="BY4" s="292"/>
      <c r="BZ4" s="292"/>
      <c r="CA4" s="292"/>
      <c r="CB4" s="292"/>
      <c r="CC4" s="292"/>
      <c r="CD4" s="292"/>
      <c r="CE4" s="292"/>
      <c r="CF4" s="292"/>
      <c r="CG4" s="292"/>
      <c r="CH4" s="292"/>
      <c r="CI4" s="292"/>
      <c r="CJ4" s="292"/>
      <c r="CK4" s="292"/>
      <c r="CL4" s="292"/>
      <c r="CM4" s="292"/>
      <c r="CN4" s="292"/>
      <c r="CO4" s="292"/>
      <c r="CP4" s="292"/>
      <c r="CQ4" s="292"/>
      <c r="CR4" s="292"/>
      <c r="CS4" s="292"/>
      <c r="CT4" s="292"/>
      <c r="CU4" s="292"/>
      <c r="CV4" s="292"/>
      <c r="CW4" s="292"/>
      <c r="CX4" s="292"/>
      <c r="CY4" s="292"/>
      <c r="CZ4" s="292"/>
      <c r="DA4" s="292"/>
      <c r="DB4" s="292"/>
      <c r="DC4" s="292"/>
      <c r="DD4" s="292"/>
      <c r="DE4" s="292"/>
      <c r="DF4" s="292"/>
      <c r="DG4" s="292"/>
      <c r="DH4" s="292"/>
      <c r="DI4" s="292"/>
      <c r="DJ4" s="292"/>
      <c r="DK4" s="292"/>
      <c r="DL4" s="292"/>
    </row>
    <row r="5" spans="2:116" x14ac:dyDescent="0.15">
      <c r="R5" s="292"/>
      <c r="S5" s="292"/>
      <c r="T5" s="292"/>
      <c r="U5" s="292"/>
      <c r="V5" s="292"/>
      <c r="W5" s="292"/>
      <c r="X5" s="292"/>
      <c r="Y5" s="292"/>
      <c r="Z5" s="292"/>
      <c r="AA5" s="292"/>
      <c r="AB5" s="292"/>
      <c r="AC5" s="292"/>
      <c r="AD5" s="292"/>
      <c r="AE5" s="292"/>
      <c r="AF5" s="292"/>
      <c r="AG5" s="292"/>
      <c r="AH5" s="292"/>
      <c r="AI5" s="292"/>
      <c r="AJ5" s="292"/>
      <c r="AK5" s="292"/>
      <c r="AL5" s="292"/>
      <c r="AM5" s="292"/>
      <c r="AN5" s="292"/>
      <c r="AO5" s="292"/>
      <c r="AP5" s="292"/>
      <c r="AQ5" s="292"/>
      <c r="AR5" s="292"/>
      <c r="AS5" s="292"/>
      <c r="AT5" s="292"/>
      <c r="AU5" s="292"/>
      <c r="AV5" s="292"/>
      <c r="AW5" s="292"/>
      <c r="AX5" s="292"/>
      <c r="AY5" s="292"/>
      <c r="AZ5" s="292"/>
      <c r="BA5" s="292"/>
      <c r="BB5" s="292"/>
      <c r="BC5" s="292"/>
      <c r="BD5" s="292"/>
      <c r="BE5" s="292"/>
      <c r="BF5" s="292"/>
      <c r="BG5" s="292"/>
      <c r="BH5" s="292"/>
      <c r="BI5" s="292"/>
      <c r="BJ5" s="292"/>
      <c r="BK5" s="292"/>
      <c r="BL5" s="292"/>
      <c r="BM5" s="292"/>
      <c r="BN5" s="292"/>
      <c r="BO5" s="292"/>
      <c r="BP5" s="292"/>
      <c r="BQ5" s="292"/>
      <c r="BR5" s="292"/>
      <c r="BS5" s="292"/>
      <c r="BT5" s="292"/>
      <c r="BU5" s="292"/>
      <c r="BV5" s="292"/>
      <c r="BW5" s="292"/>
      <c r="BX5" s="292"/>
      <c r="BY5" s="292"/>
      <c r="BZ5" s="292"/>
      <c r="CA5" s="292"/>
      <c r="CB5" s="292"/>
      <c r="CC5" s="292"/>
      <c r="CD5" s="292"/>
      <c r="CE5" s="292"/>
      <c r="CF5" s="292"/>
      <c r="CG5" s="292"/>
      <c r="CH5" s="292"/>
      <c r="CI5" s="292"/>
      <c r="CJ5" s="292"/>
      <c r="CK5" s="292"/>
      <c r="CL5" s="292"/>
      <c r="CM5" s="292"/>
      <c r="CN5" s="292"/>
      <c r="CO5" s="292"/>
      <c r="CP5" s="292"/>
      <c r="CQ5" s="292"/>
      <c r="CR5" s="292"/>
      <c r="CS5" s="292"/>
      <c r="CT5" s="292"/>
      <c r="CU5" s="292"/>
      <c r="CV5" s="292"/>
      <c r="CW5" s="292"/>
      <c r="CX5" s="292"/>
      <c r="CY5" s="292"/>
      <c r="CZ5" s="292"/>
      <c r="DA5" s="292"/>
      <c r="DB5" s="292"/>
      <c r="DC5" s="292"/>
      <c r="DD5" s="292"/>
      <c r="DE5" s="292"/>
      <c r="DF5" s="292"/>
      <c r="DG5" s="292"/>
      <c r="DH5" s="292"/>
      <c r="DI5" s="292"/>
      <c r="DJ5" s="292"/>
      <c r="DK5" s="292"/>
      <c r="DL5" s="292"/>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c r="AR18" s="292"/>
      <c r="AS18" s="292"/>
      <c r="AT18" s="292"/>
      <c r="AU18" s="292"/>
      <c r="AV18" s="292"/>
      <c r="AW18" s="292"/>
      <c r="AX18" s="292"/>
      <c r="AY18" s="292"/>
      <c r="AZ18" s="292"/>
      <c r="BA18" s="292"/>
      <c r="BB18" s="292"/>
      <c r="BC18" s="292"/>
      <c r="BD18" s="292"/>
      <c r="BE18" s="292"/>
      <c r="BF18" s="292"/>
      <c r="BG18" s="292"/>
      <c r="BH18" s="292"/>
      <c r="BI18" s="292"/>
      <c r="BJ18" s="292"/>
      <c r="BK18" s="292"/>
      <c r="BL18" s="292"/>
      <c r="BM18" s="292"/>
      <c r="BN18" s="292"/>
      <c r="BO18" s="292"/>
      <c r="BP18" s="292"/>
      <c r="BQ18" s="292"/>
      <c r="BR18" s="292"/>
      <c r="BS18" s="292"/>
      <c r="BT18" s="292"/>
      <c r="BU18" s="292"/>
      <c r="BV18" s="292"/>
      <c r="BW18" s="292"/>
      <c r="BX18" s="292"/>
      <c r="BY18" s="292"/>
      <c r="BZ18" s="292"/>
      <c r="CA18" s="292"/>
      <c r="CB18" s="292"/>
      <c r="CC18" s="292"/>
      <c r="CD18" s="292"/>
      <c r="CE18" s="292"/>
      <c r="CF18" s="292"/>
      <c r="CG18" s="292"/>
      <c r="CH18" s="292"/>
      <c r="CI18" s="292"/>
      <c r="CJ18" s="292"/>
      <c r="CK18" s="292"/>
      <c r="CL18" s="292"/>
      <c r="CM18" s="292"/>
      <c r="CN18" s="292"/>
      <c r="CO18" s="292"/>
      <c r="CP18" s="292"/>
      <c r="CQ18" s="292"/>
      <c r="CR18" s="292"/>
      <c r="CS18" s="292"/>
      <c r="CT18" s="292"/>
      <c r="CU18" s="292"/>
      <c r="CV18" s="292"/>
      <c r="CW18" s="292"/>
      <c r="CX18" s="292"/>
      <c r="CY18" s="292"/>
      <c r="CZ18" s="292"/>
      <c r="DA18" s="292"/>
      <c r="DB18" s="292"/>
      <c r="DC18" s="292"/>
      <c r="DD18" s="292"/>
      <c r="DE18" s="292"/>
      <c r="DF18" s="292"/>
      <c r="DG18" s="292"/>
      <c r="DH18" s="292"/>
      <c r="DI18" s="292"/>
      <c r="DJ18" s="292"/>
      <c r="DK18" s="292"/>
      <c r="DL18" s="292"/>
    </row>
    <row r="19" spans="9:116" x14ac:dyDescent="0.15"/>
    <row r="20" spans="9:116" x14ac:dyDescent="0.15"/>
    <row r="21" spans="9:116" x14ac:dyDescent="0.15">
      <c r="DL21" s="292"/>
    </row>
    <row r="22" spans="9:116" x14ac:dyDescent="0.15">
      <c r="DI22" s="292"/>
      <c r="DJ22" s="292"/>
      <c r="DK22" s="292"/>
      <c r="DL22" s="292"/>
    </row>
    <row r="23" spans="9:116" x14ac:dyDescent="0.15">
      <c r="CY23" s="292"/>
      <c r="CZ23" s="292"/>
      <c r="DA23" s="292"/>
      <c r="DB23" s="292"/>
      <c r="DC23" s="292"/>
      <c r="DD23" s="292"/>
      <c r="DE23" s="292"/>
      <c r="DF23" s="292"/>
      <c r="DG23" s="292"/>
      <c r="DH23" s="292"/>
      <c r="DI23" s="292"/>
      <c r="DJ23" s="292"/>
      <c r="DK23" s="292"/>
      <c r="DL23" s="292"/>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2"/>
      <c r="DA35" s="292"/>
      <c r="DB35" s="292"/>
      <c r="DC35" s="292"/>
      <c r="DD35" s="292"/>
      <c r="DE35" s="292"/>
      <c r="DF35" s="292"/>
      <c r="DG35" s="292"/>
      <c r="DH35" s="292"/>
      <c r="DI35" s="292"/>
      <c r="DJ35" s="292"/>
      <c r="DK35" s="292"/>
      <c r="DL35" s="292"/>
    </row>
    <row r="36" spans="15:116" x14ac:dyDescent="0.15"/>
    <row r="37" spans="15:116" x14ac:dyDescent="0.15">
      <c r="DL37" s="292"/>
    </row>
    <row r="38" spans="15:116" x14ac:dyDescent="0.15">
      <c r="DI38" s="292"/>
      <c r="DJ38" s="292"/>
      <c r="DK38" s="292"/>
      <c r="DL38" s="292"/>
    </row>
    <row r="39" spans="15:116" x14ac:dyDescent="0.15"/>
    <row r="40" spans="15:116" x14ac:dyDescent="0.15"/>
    <row r="41" spans="15:116" x14ac:dyDescent="0.15"/>
    <row r="42" spans="15:116" x14ac:dyDescent="0.15"/>
    <row r="43" spans="15:116" x14ac:dyDescent="0.15">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E43" s="292"/>
      <c r="DF43" s="292"/>
      <c r="DG43" s="292"/>
      <c r="DH43" s="292"/>
      <c r="DI43" s="292"/>
      <c r="DJ43" s="292"/>
      <c r="DK43" s="292"/>
      <c r="DL43" s="292"/>
    </row>
    <row r="44" spans="15:116" x14ac:dyDescent="0.15">
      <c r="DL44" s="292"/>
    </row>
    <row r="45" spans="15:116" x14ac:dyDescent="0.15"/>
    <row r="46" spans="15:116" x14ac:dyDescent="0.15">
      <c r="DA46" s="292"/>
      <c r="DB46" s="292"/>
      <c r="DC46" s="292"/>
      <c r="DD46" s="292"/>
      <c r="DE46" s="292"/>
      <c r="DF46" s="292"/>
      <c r="DG46" s="292"/>
      <c r="DH46" s="292"/>
      <c r="DI46" s="292"/>
      <c r="DJ46" s="292"/>
      <c r="DK46" s="292"/>
      <c r="DL46" s="292"/>
    </row>
    <row r="47" spans="15:116" x14ac:dyDescent="0.15"/>
    <row r="48" spans="15:116" x14ac:dyDescent="0.15"/>
    <row r="49" spans="104:116" x14ac:dyDescent="0.15"/>
    <row r="50" spans="104:116" x14ac:dyDescent="0.15">
      <c r="CZ50" s="292"/>
      <c r="DA50" s="292"/>
      <c r="DB50" s="292"/>
      <c r="DC50" s="292"/>
      <c r="DD50" s="292"/>
      <c r="DE50" s="292"/>
      <c r="DF50" s="292"/>
      <c r="DG50" s="292"/>
      <c r="DH50" s="292"/>
      <c r="DI50" s="292"/>
      <c r="DJ50" s="292"/>
      <c r="DK50" s="292"/>
      <c r="DL50" s="292"/>
    </row>
    <row r="51" spans="104:116" x14ac:dyDescent="0.15"/>
    <row r="52" spans="104:116" x14ac:dyDescent="0.15"/>
    <row r="53" spans="104:116" x14ac:dyDescent="0.15">
      <c r="DL53" s="292"/>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2"/>
      <c r="DD67" s="292"/>
      <c r="DE67" s="292"/>
      <c r="DF67" s="292"/>
      <c r="DG67" s="292"/>
      <c r="DH67" s="292"/>
      <c r="DI67" s="292"/>
      <c r="DJ67" s="292"/>
      <c r="DK67" s="292"/>
      <c r="DL67" s="292"/>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aserKOkTSCCXZ4gIIa7WAuaeqrZG+FnBWa4kwy0O+GxZwfWl4eo+OPkLYhkEdOiZVTgjd/RypTPGBsvFN4TbMA==" saltValue="VKGqWXJyd7pcQJWYjt3BbA=="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workbookViewId="0"/>
  </sheetViews>
  <sheetFormatPr defaultColWidth="0" defaultRowHeight="13.5" customHeight="1" zeroHeight="1" x14ac:dyDescent="0.15"/>
  <cols>
    <col min="1" max="36" width="2.5" style="294" customWidth="1"/>
    <col min="37" max="44" width="17" style="294" customWidth="1"/>
    <col min="45" max="45" width="6.125" style="301" customWidth="1"/>
    <col min="46" max="46" width="3" style="299" customWidth="1"/>
    <col min="47" max="47" width="19.125" style="294" hidden="1" customWidth="1"/>
    <col min="48" max="52" width="12.625" style="294" hidden="1" customWidth="1"/>
    <col min="53" max="16384" width="8.625" style="294" hidden="1"/>
  </cols>
  <sheetData>
    <row r="1" spans="1:46" x14ac:dyDescent="0.15">
      <c r="AS1" s="295"/>
      <c r="AT1" s="295"/>
    </row>
    <row r="2" spans="1:46" x14ac:dyDescent="0.15">
      <c r="AS2" s="295"/>
      <c r="AT2" s="295"/>
    </row>
    <row r="3" spans="1:46" x14ac:dyDescent="0.15">
      <c r="AS3" s="295"/>
      <c r="AT3" s="295"/>
    </row>
    <row r="4" spans="1:46" x14ac:dyDescent="0.15">
      <c r="AS4" s="295"/>
      <c r="AT4" s="295"/>
    </row>
    <row r="5" spans="1:46" ht="17.25" x14ac:dyDescent="0.15">
      <c r="A5" s="296" t="s">
        <v>508</v>
      </c>
      <c r="B5" s="297"/>
      <c r="C5" s="297"/>
      <c r="D5" s="297"/>
      <c r="E5" s="297"/>
      <c r="F5" s="297"/>
      <c r="G5" s="297"/>
      <c r="H5" s="297"/>
      <c r="I5" s="297"/>
      <c r="J5" s="297"/>
      <c r="K5" s="297"/>
      <c r="L5" s="297"/>
      <c r="M5" s="297"/>
      <c r="N5" s="297"/>
      <c r="O5" s="297"/>
      <c r="P5" s="297"/>
      <c r="Q5" s="297"/>
      <c r="R5" s="297"/>
      <c r="S5" s="297"/>
      <c r="T5" s="297"/>
      <c r="U5" s="297"/>
      <c r="V5" s="297"/>
      <c r="W5" s="297"/>
      <c r="X5" s="297"/>
      <c r="Y5" s="297"/>
      <c r="Z5" s="297"/>
      <c r="AA5" s="297"/>
      <c r="AB5" s="297"/>
      <c r="AC5" s="297"/>
      <c r="AD5" s="297"/>
      <c r="AE5" s="297"/>
      <c r="AF5" s="297"/>
      <c r="AG5" s="297"/>
      <c r="AH5" s="297"/>
      <c r="AI5" s="297"/>
      <c r="AJ5" s="297"/>
      <c r="AK5" s="297"/>
      <c r="AL5" s="297"/>
      <c r="AM5" s="297"/>
      <c r="AN5" s="297"/>
      <c r="AO5" s="297"/>
      <c r="AP5" s="297"/>
      <c r="AQ5" s="297"/>
      <c r="AR5" s="297"/>
      <c r="AS5" s="298"/>
    </row>
    <row r="6" spans="1:46" x14ac:dyDescent="0.15">
      <c r="A6" s="299"/>
      <c r="B6" s="295"/>
      <c r="C6" s="295"/>
      <c r="D6" s="295"/>
      <c r="E6" s="295"/>
      <c r="F6" s="295"/>
      <c r="G6" s="295"/>
      <c r="H6" s="295"/>
      <c r="I6" s="295"/>
      <c r="J6" s="295"/>
      <c r="K6" s="295"/>
      <c r="L6" s="295"/>
      <c r="M6" s="295"/>
      <c r="N6" s="295"/>
      <c r="O6" s="295"/>
      <c r="P6" s="295"/>
      <c r="Q6" s="295"/>
      <c r="R6" s="295"/>
      <c r="S6" s="295"/>
      <c r="T6" s="295"/>
      <c r="U6" s="295"/>
      <c r="V6" s="295"/>
      <c r="W6" s="295"/>
      <c r="X6" s="295"/>
      <c r="Y6" s="295"/>
      <c r="Z6" s="295"/>
      <c r="AA6" s="295"/>
      <c r="AB6" s="295"/>
      <c r="AC6" s="295"/>
      <c r="AD6" s="295"/>
      <c r="AE6" s="295"/>
      <c r="AF6" s="295"/>
      <c r="AG6" s="295"/>
      <c r="AH6" s="295"/>
      <c r="AI6" s="295"/>
      <c r="AJ6" s="295"/>
      <c r="AK6" s="300" t="s">
        <v>509</v>
      </c>
      <c r="AL6" s="300"/>
      <c r="AM6" s="300"/>
      <c r="AN6" s="300"/>
      <c r="AO6" s="295"/>
      <c r="AP6" s="295"/>
      <c r="AQ6" s="295"/>
      <c r="AR6" s="295"/>
    </row>
    <row r="7" spans="1:46" ht="13.5" customHeight="1" x14ac:dyDescent="0.15">
      <c r="A7" s="299"/>
      <c r="B7" s="295"/>
      <c r="C7" s="295"/>
      <c r="D7" s="295"/>
      <c r="E7" s="295"/>
      <c r="F7" s="295"/>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302"/>
      <c r="AL7" s="303"/>
      <c r="AM7" s="303"/>
      <c r="AN7" s="304"/>
      <c r="AO7" s="1236" t="s">
        <v>510</v>
      </c>
      <c r="AP7" s="305"/>
      <c r="AQ7" s="306" t="s">
        <v>511</v>
      </c>
      <c r="AR7" s="307"/>
    </row>
    <row r="8" spans="1:46" x14ac:dyDescent="0.15">
      <c r="A8" s="299"/>
      <c r="B8" s="295"/>
      <c r="C8" s="295"/>
      <c r="D8" s="295"/>
      <c r="E8" s="295"/>
      <c r="F8" s="295"/>
      <c r="G8" s="295"/>
      <c r="H8" s="295"/>
      <c r="I8" s="295"/>
      <c r="J8" s="295"/>
      <c r="K8" s="295"/>
      <c r="L8" s="295"/>
      <c r="M8" s="295"/>
      <c r="N8" s="295"/>
      <c r="O8" s="295"/>
      <c r="P8" s="295"/>
      <c r="Q8" s="295"/>
      <c r="R8" s="295"/>
      <c r="S8" s="295"/>
      <c r="T8" s="295"/>
      <c r="U8" s="295"/>
      <c r="V8" s="295"/>
      <c r="W8" s="295"/>
      <c r="X8" s="295"/>
      <c r="Y8" s="295"/>
      <c r="Z8" s="295"/>
      <c r="AA8" s="295"/>
      <c r="AB8" s="295"/>
      <c r="AC8" s="295"/>
      <c r="AD8" s="295"/>
      <c r="AE8" s="295"/>
      <c r="AF8" s="295"/>
      <c r="AG8" s="295"/>
      <c r="AH8" s="295"/>
      <c r="AI8" s="295"/>
      <c r="AJ8" s="295"/>
      <c r="AK8" s="308"/>
      <c r="AL8" s="309"/>
      <c r="AM8" s="309"/>
      <c r="AN8" s="310"/>
      <c r="AO8" s="1237"/>
      <c r="AP8" s="311" t="s">
        <v>512</v>
      </c>
      <c r="AQ8" s="312" t="s">
        <v>513</v>
      </c>
      <c r="AR8" s="313" t="s">
        <v>514</v>
      </c>
    </row>
    <row r="9" spans="1:46" x14ac:dyDescent="0.15">
      <c r="A9" s="299"/>
      <c r="B9" s="295"/>
      <c r="C9" s="295"/>
      <c r="D9" s="295"/>
      <c r="E9" s="295"/>
      <c r="F9" s="295"/>
      <c r="G9" s="295"/>
      <c r="H9" s="295"/>
      <c r="I9" s="295"/>
      <c r="J9" s="295"/>
      <c r="K9" s="295"/>
      <c r="L9" s="295"/>
      <c r="M9" s="295"/>
      <c r="N9" s="295"/>
      <c r="O9" s="295"/>
      <c r="P9" s="295"/>
      <c r="Q9" s="295"/>
      <c r="R9" s="295"/>
      <c r="S9" s="295"/>
      <c r="T9" s="295"/>
      <c r="U9" s="295"/>
      <c r="V9" s="295"/>
      <c r="W9" s="295"/>
      <c r="X9" s="295"/>
      <c r="Y9" s="295"/>
      <c r="Z9" s="295"/>
      <c r="AA9" s="295"/>
      <c r="AB9" s="295"/>
      <c r="AC9" s="295"/>
      <c r="AD9" s="295"/>
      <c r="AE9" s="295"/>
      <c r="AF9" s="295"/>
      <c r="AG9" s="295"/>
      <c r="AH9" s="295"/>
      <c r="AI9" s="295"/>
      <c r="AJ9" s="295"/>
      <c r="AK9" s="1227" t="s">
        <v>515</v>
      </c>
      <c r="AL9" s="1228"/>
      <c r="AM9" s="1228"/>
      <c r="AN9" s="1229"/>
      <c r="AO9" s="314">
        <v>1620817</v>
      </c>
      <c r="AP9" s="314">
        <v>83115</v>
      </c>
      <c r="AQ9" s="315">
        <v>90403</v>
      </c>
      <c r="AR9" s="316">
        <v>-8.1</v>
      </c>
    </row>
    <row r="10" spans="1:46" ht="13.5" customHeight="1" x14ac:dyDescent="0.15">
      <c r="A10" s="299"/>
      <c r="B10" s="295"/>
      <c r="C10" s="295"/>
      <c r="D10" s="295"/>
      <c r="E10" s="295"/>
      <c r="F10" s="295"/>
      <c r="G10" s="295"/>
      <c r="H10" s="295"/>
      <c r="I10" s="295"/>
      <c r="J10" s="295"/>
      <c r="K10" s="295"/>
      <c r="L10" s="295"/>
      <c r="M10" s="295"/>
      <c r="N10" s="295"/>
      <c r="O10" s="295"/>
      <c r="P10" s="295"/>
      <c r="Q10" s="295"/>
      <c r="R10" s="295"/>
      <c r="S10" s="295"/>
      <c r="T10" s="295"/>
      <c r="U10" s="295"/>
      <c r="V10" s="295"/>
      <c r="W10" s="295"/>
      <c r="X10" s="295"/>
      <c r="Y10" s="295"/>
      <c r="Z10" s="295"/>
      <c r="AA10" s="295"/>
      <c r="AB10" s="295"/>
      <c r="AC10" s="295"/>
      <c r="AD10" s="295"/>
      <c r="AE10" s="295"/>
      <c r="AF10" s="295"/>
      <c r="AG10" s="295"/>
      <c r="AH10" s="295"/>
      <c r="AI10" s="295"/>
      <c r="AJ10" s="295"/>
      <c r="AK10" s="1227" t="s">
        <v>516</v>
      </c>
      <c r="AL10" s="1228"/>
      <c r="AM10" s="1228"/>
      <c r="AN10" s="1229"/>
      <c r="AO10" s="317">
        <v>351180</v>
      </c>
      <c r="AP10" s="317">
        <v>18008</v>
      </c>
      <c r="AQ10" s="318">
        <v>12167</v>
      </c>
      <c r="AR10" s="319">
        <v>48</v>
      </c>
    </row>
    <row r="11" spans="1:46" ht="13.5" customHeight="1" x14ac:dyDescent="0.15">
      <c r="A11" s="299"/>
      <c r="B11" s="295"/>
      <c r="C11" s="295"/>
      <c r="D11" s="295"/>
      <c r="E11" s="295"/>
      <c r="F11" s="295"/>
      <c r="G11" s="295"/>
      <c r="H11" s="295"/>
      <c r="I11" s="295"/>
      <c r="J11" s="295"/>
      <c r="K11" s="295"/>
      <c r="L11" s="295"/>
      <c r="M11" s="295"/>
      <c r="N11" s="295"/>
      <c r="O11" s="295"/>
      <c r="P11" s="295"/>
      <c r="Q11" s="295"/>
      <c r="R11" s="295"/>
      <c r="S11" s="295"/>
      <c r="T11" s="295"/>
      <c r="U11" s="295"/>
      <c r="V11" s="295"/>
      <c r="W11" s="295"/>
      <c r="X11" s="295"/>
      <c r="Y11" s="295"/>
      <c r="Z11" s="295"/>
      <c r="AA11" s="295"/>
      <c r="AB11" s="295"/>
      <c r="AC11" s="295"/>
      <c r="AD11" s="295"/>
      <c r="AE11" s="295"/>
      <c r="AF11" s="295"/>
      <c r="AG11" s="295"/>
      <c r="AH11" s="295"/>
      <c r="AI11" s="295"/>
      <c r="AJ11" s="295"/>
      <c r="AK11" s="1227" t="s">
        <v>517</v>
      </c>
      <c r="AL11" s="1228"/>
      <c r="AM11" s="1228"/>
      <c r="AN11" s="1229"/>
      <c r="AO11" s="317">
        <v>31618</v>
      </c>
      <c r="AP11" s="317">
        <v>1621</v>
      </c>
      <c r="AQ11" s="318">
        <v>380</v>
      </c>
      <c r="AR11" s="319">
        <v>326.60000000000002</v>
      </c>
    </row>
    <row r="12" spans="1:46" ht="13.5" customHeight="1" x14ac:dyDescent="0.15">
      <c r="A12" s="299"/>
      <c r="B12" s="295"/>
      <c r="C12" s="295"/>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B12" s="295"/>
      <c r="AC12" s="295"/>
      <c r="AD12" s="295"/>
      <c r="AE12" s="295"/>
      <c r="AF12" s="295"/>
      <c r="AG12" s="295"/>
      <c r="AH12" s="295"/>
      <c r="AI12" s="295"/>
      <c r="AJ12" s="295"/>
      <c r="AK12" s="1227" t="s">
        <v>518</v>
      </c>
      <c r="AL12" s="1228"/>
      <c r="AM12" s="1228"/>
      <c r="AN12" s="1229"/>
      <c r="AO12" s="317" t="s">
        <v>519</v>
      </c>
      <c r="AP12" s="317" t="s">
        <v>519</v>
      </c>
      <c r="AQ12" s="318">
        <v>15</v>
      </c>
      <c r="AR12" s="319" t="s">
        <v>519</v>
      </c>
    </row>
    <row r="13" spans="1:46" ht="13.5" customHeight="1" x14ac:dyDescent="0.15">
      <c r="A13" s="299"/>
      <c r="B13" s="295"/>
      <c r="C13" s="295"/>
      <c r="D13" s="295"/>
      <c r="E13" s="295"/>
      <c r="F13" s="295"/>
      <c r="G13" s="295"/>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1227" t="s">
        <v>520</v>
      </c>
      <c r="AL13" s="1228"/>
      <c r="AM13" s="1228"/>
      <c r="AN13" s="1229"/>
      <c r="AO13" s="317">
        <v>74656</v>
      </c>
      <c r="AP13" s="317">
        <v>3828</v>
      </c>
      <c r="AQ13" s="318">
        <v>3760</v>
      </c>
      <c r="AR13" s="319">
        <v>1.8</v>
      </c>
    </row>
    <row r="14" spans="1:46" ht="13.5" customHeight="1" x14ac:dyDescent="0.15">
      <c r="A14" s="299"/>
      <c r="B14" s="295"/>
      <c r="C14" s="295"/>
      <c r="D14" s="295"/>
      <c r="E14" s="295"/>
      <c r="F14" s="295"/>
      <c r="G14" s="295"/>
      <c r="H14" s="295"/>
      <c r="I14" s="295"/>
      <c r="J14" s="295"/>
      <c r="K14" s="295"/>
      <c r="L14" s="295"/>
      <c r="M14" s="295"/>
      <c r="N14" s="295"/>
      <c r="O14" s="295"/>
      <c r="P14" s="295"/>
      <c r="Q14" s="295"/>
      <c r="R14" s="295"/>
      <c r="S14" s="295"/>
      <c r="T14" s="295"/>
      <c r="U14" s="295"/>
      <c r="V14" s="295"/>
      <c r="W14" s="295"/>
      <c r="X14" s="295"/>
      <c r="Y14" s="295"/>
      <c r="Z14" s="295"/>
      <c r="AA14" s="295"/>
      <c r="AB14" s="295"/>
      <c r="AC14" s="295"/>
      <c r="AD14" s="295"/>
      <c r="AE14" s="295"/>
      <c r="AF14" s="295"/>
      <c r="AG14" s="295"/>
      <c r="AH14" s="295"/>
      <c r="AI14" s="295"/>
      <c r="AJ14" s="295"/>
      <c r="AK14" s="1227" t="s">
        <v>521</v>
      </c>
      <c r="AL14" s="1228"/>
      <c r="AM14" s="1228"/>
      <c r="AN14" s="1229"/>
      <c r="AO14" s="317">
        <v>45109</v>
      </c>
      <c r="AP14" s="317">
        <v>2313</v>
      </c>
      <c r="AQ14" s="318">
        <v>1994</v>
      </c>
      <c r="AR14" s="319">
        <v>16</v>
      </c>
    </row>
    <row r="15" spans="1:46" ht="13.5" customHeight="1" x14ac:dyDescent="0.15">
      <c r="A15" s="299"/>
      <c r="B15" s="295"/>
      <c r="C15" s="295"/>
      <c r="D15" s="295"/>
      <c r="E15" s="295"/>
      <c r="F15" s="295"/>
      <c r="G15" s="295"/>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1230" t="s">
        <v>522</v>
      </c>
      <c r="AL15" s="1231"/>
      <c r="AM15" s="1231"/>
      <c r="AN15" s="1232"/>
      <c r="AO15" s="317">
        <v>-299792</v>
      </c>
      <c r="AP15" s="317">
        <v>-15373</v>
      </c>
      <c r="AQ15" s="318">
        <v>-7282</v>
      </c>
      <c r="AR15" s="319">
        <v>111.1</v>
      </c>
    </row>
    <row r="16" spans="1:46" x14ac:dyDescent="0.15">
      <c r="A16" s="299"/>
      <c r="B16" s="295"/>
      <c r="C16" s="295"/>
      <c r="D16" s="295"/>
      <c r="E16" s="295"/>
      <c r="F16" s="295"/>
      <c r="G16" s="295"/>
      <c r="H16" s="295"/>
      <c r="I16" s="295"/>
      <c r="J16" s="295"/>
      <c r="K16" s="295"/>
      <c r="L16" s="295"/>
      <c r="M16" s="295"/>
      <c r="N16" s="295"/>
      <c r="O16" s="295"/>
      <c r="P16" s="295"/>
      <c r="Q16" s="295"/>
      <c r="R16" s="295"/>
      <c r="S16" s="295"/>
      <c r="T16" s="295"/>
      <c r="U16" s="295"/>
      <c r="V16" s="295"/>
      <c r="W16" s="295"/>
      <c r="X16" s="295"/>
      <c r="Y16" s="295"/>
      <c r="Z16" s="295"/>
      <c r="AA16" s="295"/>
      <c r="AB16" s="295"/>
      <c r="AC16" s="295"/>
      <c r="AD16" s="295"/>
      <c r="AE16" s="295"/>
      <c r="AF16" s="295"/>
      <c r="AG16" s="295"/>
      <c r="AH16" s="295"/>
      <c r="AI16" s="295"/>
      <c r="AJ16" s="295"/>
      <c r="AK16" s="1230" t="s">
        <v>188</v>
      </c>
      <c r="AL16" s="1231"/>
      <c r="AM16" s="1231"/>
      <c r="AN16" s="1232"/>
      <c r="AO16" s="317">
        <v>1823588</v>
      </c>
      <c r="AP16" s="317">
        <v>93513</v>
      </c>
      <c r="AQ16" s="318">
        <v>101438</v>
      </c>
      <c r="AR16" s="319">
        <v>-7.8</v>
      </c>
    </row>
    <row r="17" spans="1:46" x14ac:dyDescent="0.15">
      <c r="A17" s="299"/>
      <c r="B17" s="295"/>
      <c r="C17" s="295"/>
      <c r="D17" s="295"/>
      <c r="E17" s="295"/>
      <c r="F17" s="295"/>
      <c r="G17" s="295"/>
      <c r="H17" s="295"/>
      <c r="I17" s="295"/>
      <c r="J17" s="295"/>
      <c r="K17" s="295"/>
      <c r="L17" s="295"/>
      <c r="M17" s="295"/>
      <c r="N17" s="295"/>
      <c r="O17" s="295"/>
      <c r="P17" s="295"/>
      <c r="Q17" s="295"/>
      <c r="R17" s="295"/>
      <c r="S17" s="295"/>
      <c r="T17" s="295"/>
      <c r="U17" s="295"/>
      <c r="V17" s="295"/>
      <c r="W17" s="295"/>
      <c r="X17" s="295"/>
      <c r="Y17" s="295"/>
      <c r="Z17" s="295"/>
      <c r="AA17" s="295"/>
      <c r="AB17" s="295"/>
      <c r="AC17" s="295"/>
      <c r="AD17" s="295"/>
      <c r="AE17" s="295"/>
      <c r="AF17" s="295"/>
      <c r="AG17" s="295"/>
      <c r="AH17" s="295"/>
      <c r="AI17" s="295"/>
      <c r="AJ17" s="295"/>
      <c r="AK17" s="295"/>
      <c r="AL17" s="295"/>
      <c r="AM17" s="295"/>
      <c r="AN17" s="295"/>
      <c r="AO17" s="295"/>
      <c r="AP17" s="295"/>
      <c r="AQ17" s="295"/>
      <c r="AR17" s="320"/>
    </row>
    <row r="18" spans="1:46" x14ac:dyDescent="0.15">
      <c r="A18" s="299"/>
      <c r="B18" s="295"/>
      <c r="C18" s="295"/>
      <c r="D18" s="295"/>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5"/>
      <c r="AI18" s="295"/>
      <c r="AJ18" s="295"/>
      <c r="AK18" s="295"/>
      <c r="AL18" s="295"/>
      <c r="AM18" s="295"/>
      <c r="AN18" s="295"/>
      <c r="AO18" s="295"/>
      <c r="AP18" s="295"/>
      <c r="AQ18" s="321"/>
      <c r="AR18" s="321"/>
    </row>
    <row r="19" spans="1:46" x14ac:dyDescent="0.15">
      <c r="A19" s="299"/>
      <c r="B19" s="295"/>
      <c r="C19" s="295"/>
      <c r="D19" s="295"/>
      <c r="E19" s="295"/>
      <c r="F19" s="295"/>
      <c r="G19" s="295"/>
      <c r="H19" s="295"/>
      <c r="I19" s="295"/>
      <c r="J19" s="295"/>
      <c r="K19" s="295"/>
      <c r="L19" s="295"/>
      <c r="M19" s="295"/>
      <c r="N19" s="295"/>
      <c r="O19" s="295"/>
      <c r="P19" s="295"/>
      <c r="Q19" s="295"/>
      <c r="R19" s="295"/>
      <c r="S19" s="295"/>
      <c r="T19" s="295"/>
      <c r="U19" s="295"/>
      <c r="V19" s="295"/>
      <c r="W19" s="295"/>
      <c r="X19" s="295"/>
      <c r="Y19" s="295"/>
      <c r="Z19" s="295"/>
      <c r="AA19" s="295"/>
      <c r="AB19" s="295"/>
      <c r="AC19" s="295"/>
      <c r="AD19" s="295"/>
      <c r="AE19" s="295"/>
      <c r="AF19" s="295"/>
      <c r="AG19" s="295"/>
      <c r="AH19" s="295"/>
      <c r="AI19" s="295"/>
      <c r="AJ19" s="295"/>
      <c r="AK19" s="295" t="s">
        <v>523</v>
      </c>
      <c r="AL19" s="295"/>
      <c r="AM19" s="295"/>
      <c r="AN19" s="295"/>
      <c r="AO19" s="295"/>
      <c r="AP19" s="295"/>
      <c r="AQ19" s="295"/>
      <c r="AR19" s="295"/>
    </row>
    <row r="20" spans="1:46" x14ac:dyDescent="0.15">
      <c r="A20" s="299"/>
      <c r="B20" s="295"/>
      <c r="C20" s="295"/>
      <c r="D20" s="295"/>
      <c r="E20" s="295"/>
      <c r="F20" s="295"/>
      <c r="G20" s="295"/>
      <c r="H20" s="295"/>
      <c r="I20" s="295"/>
      <c r="J20" s="295"/>
      <c r="K20" s="295"/>
      <c r="L20" s="295"/>
      <c r="M20" s="295"/>
      <c r="N20" s="295"/>
      <c r="O20" s="295"/>
      <c r="P20" s="295"/>
      <c r="Q20" s="295"/>
      <c r="R20" s="295"/>
      <c r="S20" s="295"/>
      <c r="T20" s="295"/>
      <c r="U20" s="295"/>
      <c r="V20" s="295"/>
      <c r="W20" s="295"/>
      <c r="X20" s="295"/>
      <c r="Y20" s="295"/>
      <c r="Z20" s="295"/>
      <c r="AA20" s="295"/>
      <c r="AB20" s="295"/>
      <c r="AC20" s="295"/>
      <c r="AD20" s="295"/>
      <c r="AE20" s="295"/>
      <c r="AF20" s="295"/>
      <c r="AG20" s="295"/>
      <c r="AH20" s="295"/>
      <c r="AI20" s="295"/>
      <c r="AJ20" s="295"/>
      <c r="AK20" s="322"/>
      <c r="AL20" s="323"/>
      <c r="AM20" s="323"/>
      <c r="AN20" s="324"/>
      <c r="AO20" s="325" t="s">
        <v>524</v>
      </c>
      <c r="AP20" s="326" t="s">
        <v>525</v>
      </c>
      <c r="AQ20" s="327" t="s">
        <v>526</v>
      </c>
      <c r="AR20" s="328"/>
    </row>
    <row r="21" spans="1:46" s="334" customFormat="1" x14ac:dyDescent="0.15">
      <c r="A21" s="329"/>
      <c r="B21" s="300"/>
      <c r="C21" s="300"/>
      <c r="D21" s="300"/>
      <c r="E21" s="300"/>
      <c r="F21" s="300"/>
      <c r="G21" s="300"/>
      <c r="H21" s="300"/>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0"/>
      <c r="AJ21" s="300"/>
      <c r="AK21" s="1233" t="s">
        <v>527</v>
      </c>
      <c r="AL21" s="1234"/>
      <c r="AM21" s="1234"/>
      <c r="AN21" s="1235"/>
      <c r="AO21" s="330">
        <v>7.85</v>
      </c>
      <c r="AP21" s="331">
        <v>9.1999999999999993</v>
      </c>
      <c r="AQ21" s="332">
        <v>-1.35</v>
      </c>
      <c r="AR21" s="300"/>
      <c r="AS21" s="333"/>
      <c r="AT21" s="329"/>
    </row>
    <row r="22" spans="1:46" s="334" customFormat="1" x14ac:dyDescent="0.15">
      <c r="A22" s="329"/>
      <c r="B22" s="300"/>
      <c r="C22" s="300"/>
      <c r="D22" s="300"/>
      <c r="E22" s="300"/>
      <c r="F22" s="300"/>
      <c r="G22" s="300"/>
      <c r="H22" s="300"/>
      <c r="I22" s="300"/>
      <c r="J22" s="300"/>
      <c r="K22" s="300"/>
      <c r="L22" s="300"/>
      <c r="M22" s="300"/>
      <c r="N22" s="300"/>
      <c r="O22" s="300"/>
      <c r="P22" s="300"/>
      <c r="Q22" s="300"/>
      <c r="R22" s="300"/>
      <c r="S22" s="300"/>
      <c r="T22" s="300"/>
      <c r="U22" s="300"/>
      <c r="V22" s="300"/>
      <c r="W22" s="300"/>
      <c r="X22" s="300"/>
      <c r="Y22" s="300"/>
      <c r="Z22" s="300"/>
      <c r="AA22" s="300"/>
      <c r="AB22" s="300"/>
      <c r="AC22" s="300"/>
      <c r="AD22" s="300"/>
      <c r="AE22" s="300"/>
      <c r="AF22" s="300"/>
      <c r="AG22" s="300"/>
      <c r="AH22" s="300"/>
      <c r="AI22" s="300"/>
      <c r="AJ22" s="300"/>
      <c r="AK22" s="1233" t="s">
        <v>528</v>
      </c>
      <c r="AL22" s="1234"/>
      <c r="AM22" s="1234"/>
      <c r="AN22" s="1235"/>
      <c r="AO22" s="335">
        <v>98.2</v>
      </c>
      <c r="AP22" s="336">
        <v>97</v>
      </c>
      <c r="AQ22" s="337">
        <v>1.2</v>
      </c>
      <c r="AR22" s="321"/>
      <c r="AS22" s="333"/>
      <c r="AT22" s="329"/>
    </row>
    <row r="23" spans="1:46" s="334" customFormat="1" x14ac:dyDescent="0.15">
      <c r="A23" s="329"/>
      <c r="B23" s="300"/>
      <c r="C23" s="300"/>
      <c r="D23" s="300"/>
      <c r="E23" s="300"/>
      <c r="F23" s="300"/>
      <c r="G23" s="300"/>
      <c r="H23" s="300"/>
      <c r="I23" s="300"/>
      <c r="J23" s="300"/>
      <c r="K23" s="300"/>
      <c r="L23" s="300"/>
      <c r="M23" s="300"/>
      <c r="N23" s="300"/>
      <c r="O23" s="300"/>
      <c r="P23" s="300"/>
      <c r="Q23" s="300"/>
      <c r="R23" s="300"/>
      <c r="S23" s="300"/>
      <c r="T23" s="300"/>
      <c r="U23" s="300"/>
      <c r="V23" s="300"/>
      <c r="W23" s="300"/>
      <c r="X23" s="300"/>
      <c r="Y23" s="300"/>
      <c r="Z23" s="300"/>
      <c r="AA23" s="300"/>
      <c r="AB23" s="300"/>
      <c r="AC23" s="300"/>
      <c r="AD23" s="300"/>
      <c r="AE23" s="300"/>
      <c r="AF23" s="300"/>
      <c r="AG23" s="300"/>
      <c r="AH23" s="300"/>
      <c r="AI23" s="300"/>
      <c r="AJ23" s="300"/>
      <c r="AK23" s="300"/>
      <c r="AL23" s="300"/>
      <c r="AM23" s="300"/>
      <c r="AN23" s="300"/>
      <c r="AO23" s="300"/>
      <c r="AP23" s="321"/>
      <c r="AQ23" s="321"/>
      <c r="AR23" s="321"/>
      <c r="AS23" s="333"/>
      <c r="AT23" s="329"/>
    </row>
    <row r="24" spans="1:46" s="334" customFormat="1" x14ac:dyDescent="0.15">
      <c r="A24" s="329"/>
      <c r="B24" s="300"/>
      <c r="C24" s="300"/>
      <c r="D24" s="300"/>
      <c r="E24" s="300"/>
      <c r="F24" s="300"/>
      <c r="G24" s="300"/>
      <c r="H24" s="300"/>
      <c r="I24" s="300"/>
      <c r="J24" s="300"/>
      <c r="K24" s="300"/>
      <c r="L24" s="300"/>
      <c r="M24" s="300"/>
      <c r="N24" s="300"/>
      <c r="O24" s="300"/>
      <c r="P24" s="300"/>
      <c r="Q24" s="300"/>
      <c r="R24" s="300"/>
      <c r="S24" s="300"/>
      <c r="T24" s="300"/>
      <c r="U24" s="300"/>
      <c r="V24" s="300"/>
      <c r="W24" s="300"/>
      <c r="X24" s="300"/>
      <c r="Y24" s="300"/>
      <c r="Z24" s="300"/>
      <c r="AA24" s="300"/>
      <c r="AB24" s="300"/>
      <c r="AC24" s="300"/>
      <c r="AD24" s="300"/>
      <c r="AE24" s="300"/>
      <c r="AF24" s="300"/>
      <c r="AG24" s="300"/>
      <c r="AH24" s="300"/>
      <c r="AI24" s="300"/>
      <c r="AJ24" s="300"/>
      <c r="AK24" s="300"/>
      <c r="AL24" s="300"/>
      <c r="AM24" s="300"/>
      <c r="AN24" s="300"/>
      <c r="AO24" s="300"/>
      <c r="AP24" s="321"/>
      <c r="AQ24" s="321"/>
      <c r="AR24" s="321"/>
      <c r="AS24" s="333"/>
      <c r="AT24" s="329"/>
    </row>
    <row r="25" spans="1:46" s="334" customFormat="1" x14ac:dyDescent="0.15">
      <c r="A25" s="338"/>
      <c r="B25" s="339"/>
      <c r="C25" s="339"/>
      <c r="D25" s="339"/>
      <c r="E25" s="339"/>
      <c r="F25" s="339"/>
      <c r="G25" s="339"/>
      <c r="H25" s="339"/>
      <c r="I25" s="339"/>
      <c r="J25" s="339"/>
      <c r="K25" s="339"/>
      <c r="L25" s="339"/>
      <c r="M25" s="339"/>
      <c r="N25" s="339"/>
      <c r="O25" s="339"/>
      <c r="P25" s="339"/>
      <c r="Q25" s="339"/>
      <c r="R25" s="339"/>
      <c r="S25" s="339"/>
      <c r="T25" s="339"/>
      <c r="U25" s="339"/>
      <c r="V25" s="339"/>
      <c r="W25" s="339"/>
      <c r="X25" s="339"/>
      <c r="Y25" s="339"/>
      <c r="Z25" s="339"/>
      <c r="AA25" s="339"/>
      <c r="AB25" s="339"/>
      <c r="AC25" s="339"/>
      <c r="AD25" s="339"/>
      <c r="AE25" s="339"/>
      <c r="AF25" s="339"/>
      <c r="AG25" s="339"/>
      <c r="AH25" s="339"/>
      <c r="AI25" s="339"/>
      <c r="AJ25" s="339"/>
      <c r="AK25" s="339"/>
      <c r="AL25" s="339"/>
      <c r="AM25" s="339"/>
      <c r="AN25" s="339"/>
      <c r="AO25" s="339"/>
      <c r="AP25" s="340"/>
      <c r="AQ25" s="340"/>
      <c r="AR25" s="340"/>
      <c r="AS25" s="341"/>
      <c r="AT25" s="329"/>
    </row>
    <row r="26" spans="1:46" s="334" customFormat="1" x14ac:dyDescent="0.15">
      <c r="A26" s="300" t="s">
        <v>529</v>
      </c>
      <c r="B26" s="300"/>
      <c r="C26" s="300"/>
      <c r="D26" s="300"/>
      <c r="E26" s="300"/>
      <c r="F26" s="300"/>
      <c r="G26" s="300"/>
      <c r="H26" s="300"/>
      <c r="I26" s="300"/>
      <c r="J26" s="300"/>
      <c r="K26" s="300"/>
      <c r="L26" s="300"/>
      <c r="M26" s="300"/>
      <c r="N26" s="300"/>
      <c r="O26" s="300"/>
      <c r="P26" s="300"/>
      <c r="Q26" s="300"/>
      <c r="R26" s="300"/>
      <c r="S26" s="300"/>
      <c r="T26" s="300"/>
      <c r="U26" s="300"/>
      <c r="V26" s="300"/>
      <c r="W26" s="300"/>
      <c r="X26" s="300"/>
      <c r="Y26" s="300"/>
      <c r="Z26" s="300"/>
      <c r="AA26" s="300"/>
      <c r="AB26" s="300"/>
      <c r="AC26" s="300"/>
      <c r="AD26" s="300"/>
      <c r="AE26" s="300"/>
      <c r="AF26" s="300"/>
      <c r="AG26" s="300"/>
      <c r="AH26" s="300"/>
      <c r="AI26" s="300"/>
      <c r="AJ26" s="300"/>
      <c r="AK26" s="300"/>
      <c r="AL26" s="300"/>
      <c r="AM26" s="300"/>
      <c r="AN26" s="300"/>
      <c r="AO26" s="300"/>
      <c r="AP26" s="321"/>
      <c r="AQ26" s="321"/>
      <c r="AR26" s="321"/>
      <c r="AS26" s="300"/>
      <c r="AT26" s="300"/>
    </row>
    <row r="27" spans="1:46" x14ac:dyDescent="0.15">
      <c r="A27" s="342"/>
      <c r="AO27" s="295"/>
      <c r="AP27" s="295"/>
      <c r="AQ27" s="295"/>
      <c r="AR27" s="295"/>
      <c r="AS27" s="295"/>
      <c r="AT27" s="295"/>
    </row>
    <row r="28" spans="1:46" ht="17.25" x14ac:dyDescent="0.15">
      <c r="A28" s="296" t="s">
        <v>530</v>
      </c>
      <c r="B28" s="297"/>
      <c r="C28" s="297"/>
      <c r="D28" s="297"/>
      <c r="E28" s="297"/>
      <c r="F28" s="297"/>
      <c r="G28" s="297"/>
      <c r="H28" s="297"/>
      <c r="I28" s="297"/>
      <c r="J28" s="297"/>
      <c r="K28" s="297"/>
      <c r="L28" s="297"/>
      <c r="M28" s="297"/>
      <c r="N28" s="297"/>
      <c r="O28" s="297"/>
      <c r="P28" s="297"/>
      <c r="Q28" s="297"/>
      <c r="R28" s="297"/>
      <c r="S28" s="297"/>
      <c r="T28" s="297"/>
      <c r="U28" s="297"/>
      <c r="V28" s="297"/>
      <c r="W28" s="297"/>
      <c r="X28" s="297"/>
      <c r="Y28" s="297"/>
      <c r="Z28" s="297"/>
      <c r="AA28" s="297"/>
      <c r="AB28" s="297"/>
      <c r="AC28" s="297"/>
      <c r="AD28" s="297"/>
      <c r="AE28" s="297"/>
      <c r="AF28" s="297"/>
      <c r="AG28" s="297"/>
      <c r="AH28" s="297"/>
      <c r="AI28" s="297"/>
      <c r="AJ28" s="297"/>
      <c r="AK28" s="297"/>
      <c r="AL28" s="297"/>
      <c r="AM28" s="297"/>
      <c r="AN28" s="297"/>
      <c r="AO28" s="297"/>
      <c r="AP28" s="297"/>
      <c r="AQ28" s="297"/>
      <c r="AR28" s="297"/>
      <c r="AS28" s="343"/>
    </row>
    <row r="29" spans="1:46" x14ac:dyDescent="0.15">
      <c r="A29" s="299"/>
      <c r="B29" s="295"/>
      <c r="C29" s="295"/>
      <c r="D29" s="295"/>
      <c r="E29" s="295"/>
      <c r="F29" s="295"/>
      <c r="G29" s="295"/>
      <c r="H29" s="295"/>
      <c r="I29" s="295"/>
      <c r="J29" s="295"/>
      <c r="K29" s="295"/>
      <c r="L29" s="295"/>
      <c r="M29" s="295"/>
      <c r="N29" s="295"/>
      <c r="O29" s="295"/>
      <c r="P29" s="295"/>
      <c r="Q29" s="295"/>
      <c r="R29" s="295"/>
      <c r="S29" s="295"/>
      <c r="T29" s="295"/>
      <c r="U29" s="295"/>
      <c r="V29" s="295"/>
      <c r="W29" s="295"/>
      <c r="X29" s="295"/>
      <c r="Y29" s="295"/>
      <c r="Z29" s="295"/>
      <c r="AA29" s="295"/>
      <c r="AB29" s="295"/>
      <c r="AC29" s="295"/>
      <c r="AD29" s="295"/>
      <c r="AE29" s="295"/>
      <c r="AF29" s="295"/>
      <c r="AG29" s="295"/>
      <c r="AH29" s="295"/>
      <c r="AI29" s="295"/>
      <c r="AJ29" s="295"/>
      <c r="AK29" s="300" t="s">
        <v>531</v>
      </c>
      <c r="AL29" s="300"/>
      <c r="AM29" s="300"/>
      <c r="AN29" s="300"/>
      <c r="AO29" s="295"/>
      <c r="AP29" s="295"/>
      <c r="AQ29" s="295"/>
      <c r="AR29" s="295"/>
      <c r="AS29" s="344"/>
    </row>
    <row r="30" spans="1:46" ht="13.5" customHeight="1" x14ac:dyDescent="0.15">
      <c r="A30" s="299"/>
      <c r="B30" s="295"/>
      <c r="C30" s="295"/>
      <c r="D30" s="295"/>
      <c r="E30" s="295"/>
      <c r="F30" s="295"/>
      <c r="G30" s="295"/>
      <c r="H30" s="295"/>
      <c r="I30" s="295"/>
      <c r="J30" s="295"/>
      <c r="K30" s="295"/>
      <c r="L30" s="295"/>
      <c r="M30" s="295"/>
      <c r="N30" s="295"/>
      <c r="O30" s="295"/>
      <c r="P30" s="295"/>
      <c r="Q30" s="295"/>
      <c r="R30" s="295"/>
      <c r="S30" s="295"/>
      <c r="T30" s="295"/>
      <c r="U30" s="295"/>
      <c r="V30" s="295"/>
      <c r="W30" s="295"/>
      <c r="X30" s="295"/>
      <c r="Y30" s="295"/>
      <c r="Z30" s="295"/>
      <c r="AA30" s="295"/>
      <c r="AB30" s="295"/>
      <c r="AC30" s="295"/>
      <c r="AD30" s="295"/>
      <c r="AE30" s="295"/>
      <c r="AF30" s="295"/>
      <c r="AG30" s="295"/>
      <c r="AH30" s="295"/>
      <c r="AI30" s="295"/>
      <c r="AJ30" s="295"/>
      <c r="AK30" s="302"/>
      <c r="AL30" s="303"/>
      <c r="AM30" s="303"/>
      <c r="AN30" s="304"/>
      <c r="AO30" s="1236" t="s">
        <v>510</v>
      </c>
      <c r="AP30" s="305"/>
      <c r="AQ30" s="306" t="s">
        <v>511</v>
      </c>
      <c r="AR30" s="307"/>
    </row>
    <row r="31" spans="1:46" x14ac:dyDescent="0.15">
      <c r="A31" s="299"/>
      <c r="B31" s="295"/>
      <c r="C31" s="295"/>
      <c r="D31" s="295"/>
      <c r="E31" s="295"/>
      <c r="F31" s="295"/>
      <c r="G31" s="295"/>
      <c r="H31" s="295"/>
      <c r="I31" s="295"/>
      <c r="J31" s="295"/>
      <c r="K31" s="295"/>
      <c r="L31" s="295"/>
      <c r="M31" s="295"/>
      <c r="N31" s="295"/>
      <c r="O31" s="295"/>
      <c r="P31" s="295"/>
      <c r="Q31" s="295"/>
      <c r="R31" s="295"/>
      <c r="S31" s="295"/>
      <c r="T31" s="295"/>
      <c r="U31" s="295"/>
      <c r="V31" s="295"/>
      <c r="W31" s="295"/>
      <c r="X31" s="295"/>
      <c r="Y31" s="295"/>
      <c r="Z31" s="295"/>
      <c r="AA31" s="295"/>
      <c r="AB31" s="295"/>
      <c r="AC31" s="295"/>
      <c r="AD31" s="295"/>
      <c r="AE31" s="295"/>
      <c r="AF31" s="295"/>
      <c r="AG31" s="295"/>
      <c r="AH31" s="295"/>
      <c r="AI31" s="295"/>
      <c r="AJ31" s="295"/>
      <c r="AK31" s="308"/>
      <c r="AL31" s="309"/>
      <c r="AM31" s="309"/>
      <c r="AN31" s="310"/>
      <c r="AO31" s="1237"/>
      <c r="AP31" s="311" t="s">
        <v>512</v>
      </c>
      <c r="AQ31" s="312" t="s">
        <v>513</v>
      </c>
      <c r="AR31" s="313" t="s">
        <v>514</v>
      </c>
    </row>
    <row r="32" spans="1:46" ht="27" customHeight="1" x14ac:dyDescent="0.15">
      <c r="A32" s="299"/>
      <c r="B32" s="295"/>
      <c r="C32" s="295"/>
      <c r="D32" s="295"/>
      <c r="E32" s="295"/>
      <c r="F32" s="295"/>
      <c r="G32" s="295"/>
      <c r="H32" s="295"/>
      <c r="I32" s="295"/>
      <c r="J32" s="295"/>
      <c r="K32" s="295"/>
      <c r="L32" s="295"/>
      <c r="M32" s="295"/>
      <c r="N32" s="295"/>
      <c r="O32" s="295"/>
      <c r="P32" s="295"/>
      <c r="Q32" s="295"/>
      <c r="R32" s="295"/>
      <c r="S32" s="295"/>
      <c r="T32" s="295"/>
      <c r="U32" s="295"/>
      <c r="V32" s="295"/>
      <c r="W32" s="295"/>
      <c r="X32" s="295"/>
      <c r="Y32" s="295"/>
      <c r="Z32" s="295"/>
      <c r="AA32" s="295"/>
      <c r="AB32" s="295"/>
      <c r="AC32" s="295"/>
      <c r="AD32" s="295"/>
      <c r="AE32" s="295"/>
      <c r="AF32" s="295"/>
      <c r="AG32" s="295"/>
      <c r="AH32" s="295"/>
      <c r="AI32" s="295"/>
      <c r="AJ32" s="295"/>
      <c r="AK32" s="1216" t="s">
        <v>532</v>
      </c>
      <c r="AL32" s="1217"/>
      <c r="AM32" s="1217"/>
      <c r="AN32" s="1218"/>
      <c r="AO32" s="345">
        <v>866573</v>
      </c>
      <c r="AP32" s="345">
        <v>44437</v>
      </c>
      <c r="AQ32" s="346">
        <v>48014</v>
      </c>
      <c r="AR32" s="347">
        <v>-7.4</v>
      </c>
    </row>
    <row r="33" spans="1:46" ht="13.5" customHeight="1" x14ac:dyDescent="0.15">
      <c r="A33" s="299"/>
      <c r="B33" s="295"/>
      <c r="C33" s="295"/>
      <c r="D33" s="295"/>
      <c r="E33" s="295"/>
      <c r="F33" s="295"/>
      <c r="G33" s="295"/>
      <c r="H33" s="295"/>
      <c r="I33" s="295"/>
      <c r="J33" s="295"/>
      <c r="K33" s="295"/>
      <c r="L33" s="295"/>
      <c r="M33" s="295"/>
      <c r="N33" s="295"/>
      <c r="O33" s="295"/>
      <c r="P33" s="295"/>
      <c r="Q33" s="295"/>
      <c r="R33" s="295"/>
      <c r="S33" s="295"/>
      <c r="T33" s="295"/>
      <c r="U33" s="295"/>
      <c r="V33" s="295"/>
      <c r="W33" s="295"/>
      <c r="X33" s="295"/>
      <c r="Y33" s="295"/>
      <c r="Z33" s="295"/>
      <c r="AA33" s="295"/>
      <c r="AB33" s="295"/>
      <c r="AC33" s="295"/>
      <c r="AD33" s="295"/>
      <c r="AE33" s="295"/>
      <c r="AF33" s="295"/>
      <c r="AG33" s="295"/>
      <c r="AH33" s="295"/>
      <c r="AI33" s="295"/>
      <c r="AJ33" s="295"/>
      <c r="AK33" s="1216" t="s">
        <v>533</v>
      </c>
      <c r="AL33" s="1217"/>
      <c r="AM33" s="1217"/>
      <c r="AN33" s="1218"/>
      <c r="AO33" s="345" t="s">
        <v>519</v>
      </c>
      <c r="AP33" s="345" t="s">
        <v>519</v>
      </c>
      <c r="AQ33" s="346" t="s">
        <v>519</v>
      </c>
      <c r="AR33" s="347" t="s">
        <v>519</v>
      </c>
    </row>
    <row r="34" spans="1:46" ht="27" customHeight="1" x14ac:dyDescent="0.15">
      <c r="A34" s="299"/>
      <c r="B34" s="295"/>
      <c r="C34" s="295"/>
      <c r="D34" s="295"/>
      <c r="E34" s="295"/>
      <c r="F34" s="295"/>
      <c r="G34" s="295"/>
      <c r="H34" s="295"/>
      <c r="I34" s="295"/>
      <c r="J34" s="295"/>
      <c r="K34" s="295"/>
      <c r="L34" s="295"/>
      <c r="M34" s="295"/>
      <c r="N34" s="295"/>
      <c r="O34" s="295"/>
      <c r="P34" s="295"/>
      <c r="Q34" s="295"/>
      <c r="R34" s="295"/>
      <c r="S34" s="295"/>
      <c r="T34" s="295"/>
      <c r="U34" s="295"/>
      <c r="V34" s="295"/>
      <c r="W34" s="295"/>
      <c r="X34" s="295"/>
      <c r="Y34" s="295"/>
      <c r="Z34" s="295"/>
      <c r="AA34" s="295"/>
      <c r="AB34" s="295"/>
      <c r="AC34" s="295"/>
      <c r="AD34" s="295"/>
      <c r="AE34" s="295"/>
      <c r="AF34" s="295"/>
      <c r="AG34" s="295"/>
      <c r="AH34" s="295"/>
      <c r="AI34" s="295"/>
      <c r="AJ34" s="295"/>
      <c r="AK34" s="1216" t="s">
        <v>534</v>
      </c>
      <c r="AL34" s="1217"/>
      <c r="AM34" s="1217"/>
      <c r="AN34" s="1218"/>
      <c r="AO34" s="345" t="s">
        <v>519</v>
      </c>
      <c r="AP34" s="345" t="s">
        <v>519</v>
      </c>
      <c r="AQ34" s="346" t="s">
        <v>519</v>
      </c>
      <c r="AR34" s="347" t="s">
        <v>519</v>
      </c>
    </row>
    <row r="35" spans="1:46" ht="27" customHeight="1" x14ac:dyDescent="0.15">
      <c r="A35" s="299"/>
      <c r="B35" s="295"/>
      <c r="C35" s="295"/>
      <c r="D35" s="295"/>
      <c r="E35" s="295"/>
      <c r="F35" s="295"/>
      <c r="G35" s="295"/>
      <c r="H35" s="295"/>
      <c r="I35" s="295"/>
      <c r="J35" s="295"/>
      <c r="K35" s="295"/>
      <c r="L35" s="295"/>
      <c r="M35" s="295"/>
      <c r="N35" s="295"/>
      <c r="O35" s="295"/>
      <c r="P35" s="295"/>
      <c r="Q35" s="295"/>
      <c r="R35" s="295"/>
      <c r="S35" s="295"/>
      <c r="T35" s="295"/>
      <c r="U35" s="295"/>
      <c r="V35" s="295"/>
      <c r="W35" s="295"/>
      <c r="X35" s="295"/>
      <c r="Y35" s="295"/>
      <c r="Z35" s="295"/>
      <c r="AA35" s="295"/>
      <c r="AB35" s="295"/>
      <c r="AC35" s="295"/>
      <c r="AD35" s="295"/>
      <c r="AE35" s="295"/>
      <c r="AF35" s="295"/>
      <c r="AG35" s="295"/>
      <c r="AH35" s="295"/>
      <c r="AI35" s="295"/>
      <c r="AJ35" s="295"/>
      <c r="AK35" s="1216" t="s">
        <v>535</v>
      </c>
      <c r="AL35" s="1217"/>
      <c r="AM35" s="1217"/>
      <c r="AN35" s="1218"/>
      <c r="AO35" s="345">
        <v>342175</v>
      </c>
      <c r="AP35" s="345">
        <v>17547</v>
      </c>
      <c r="AQ35" s="346">
        <v>14725</v>
      </c>
      <c r="AR35" s="347">
        <v>19.2</v>
      </c>
    </row>
    <row r="36" spans="1:46" ht="27" customHeight="1" x14ac:dyDescent="0.15">
      <c r="A36" s="299"/>
      <c r="B36" s="295"/>
      <c r="C36" s="295"/>
      <c r="D36" s="295"/>
      <c r="E36" s="295"/>
      <c r="F36" s="295"/>
      <c r="G36" s="295"/>
      <c r="H36" s="295"/>
      <c r="I36" s="295"/>
      <c r="J36" s="295"/>
      <c r="K36" s="295"/>
      <c r="L36" s="295"/>
      <c r="M36" s="295"/>
      <c r="N36" s="295"/>
      <c r="O36" s="295"/>
      <c r="P36" s="295"/>
      <c r="Q36" s="295"/>
      <c r="R36" s="295"/>
      <c r="S36" s="295"/>
      <c r="T36" s="295"/>
      <c r="U36" s="295"/>
      <c r="V36" s="295"/>
      <c r="W36" s="295"/>
      <c r="X36" s="295"/>
      <c r="Y36" s="295"/>
      <c r="Z36" s="295"/>
      <c r="AA36" s="295"/>
      <c r="AB36" s="295"/>
      <c r="AC36" s="295"/>
      <c r="AD36" s="295"/>
      <c r="AE36" s="295"/>
      <c r="AF36" s="295"/>
      <c r="AG36" s="295"/>
      <c r="AH36" s="295"/>
      <c r="AI36" s="295"/>
      <c r="AJ36" s="295"/>
      <c r="AK36" s="1216" t="s">
        <v>536</v>
      </c>
      <c r="AL36" s="1217"/>
      <c r="AM36" s="1217"/>
      <c r="AN36" s="1218"/>
      <c r="AO36" s="345">
        <v>162981</v>
      </c>
      <c r="AP36" s="345">
        <v>8358</v>
      </c>
      <c r="AQ36" s="346">
        <v>3255</v>
      </c>
      <c r="AR36" s="347">
        <v>156.80000000000001</v>
      </c>
    </row>
    <row r="37" spans="1:46" ht="13.5" customHeight="1" x14ac:dyDescent="0.15">
      <c r="A37" s="299"/>
      <c r="B37" s="295"/>
      <c r="C37" s="295"/>
      <c r="D37" s="295"/>
      <c r="E37" s="295"/>
      <c r="F37" s="295"/>
      <c r="G37" s="295"/>
      <c r="H37" s="295"/>
      <c r="I37" s="295"/>
      <c r="J37" s="295"/>
      <c r="K37" s="295"/>
      <c r="L37" s="295"/>
      <c r="M37" s="295"/>
      <c r="N37" s="295"/>
      <c r="O37" s="295"/>
      <c r="P37" s="295"/>
      <c r="Q37" s="295"/>
      <c r="R37" s="295"/>
      <c r="S37" s="295"/>
      <c r="T37" s="295"/>
      <c r="U37" s="295"/>
      <c r="V37" s="295"/>
      <c r="W37" s="295"/>
      <c r="X37" s="295"/>
      <c r="Y37" s="295"/>
      <c r="Z37" s="295"/>
      <c r="AA37" s="295"/>
      <c r="AB37" s="295"/>
      <c r="AC37" s="295"/>
      <c r="AD37" s="295"/>
      <c r="AE37" s="295"/>
      <c r="AF37" s="295"/>
      <c r="AG37" s="295"/>
      <c r="AH37" s="295"/>
      <c r="AI37" s="295"/>
      <c r="AJ37" s="295"/>
      <c r="AK37" s="1216" t="s">
        <v>537</v>
      </c>
      <c r="AL37" s="1217"/>
      <c r="AM37" s="1217"/>
      <c r="AN37" s="1218"/>
      <c r="AO37" s="345">
        <v>152</v>
      </c>
      <c r="AP37" s="345">
        <v>8</v>
      </c>
      <c r="AQ37" s="346">
        <v>482</v>
      </c>
      <c r="AR37" s="347">
        <v>-98.3</v>
      </c>
    </row>
    <row r="38" spans="1:46" ht="27" customHeight="1" x14ac:dyDescent="0.15">
      <c r="A38" s="299"/>
      <c r="B38" s="295"/>
      <c r="C38" s="295"/>
      <c r="D38" s="295"/>
      <c r="E38" s="295"/>
      <c r="F38" s="295"/>
      <c r="G38" s="295"/>
      <c r="H38" s="295"/>
      <c r="I38" s="295"/>
      <c r="J38" s="295"/>
      <c r="K38" s="295"/>
      <c r="L38" s="295"/>
      <c r="M38" s="295"/>
      <c r="N38" s="295"/>
      <c r="O38" s="295"/>
      <c r="P38" s="295"/>
      <c r="Q38" s="295"/>
      <c r="R38" s="295"/>
      <c r="S38" s="295"/>
      <c r="T38" s="295"/>
      <c r="U38" s="295"/>
      <c r="V38" s="295"/>
      <c r="W38" s="295"/>
      <c r="X38" s="295"/>
      <c r="Y38" s="295"/>
      <c r="Z38" s="295"/>
      <c r="AA38" s="295"/>
      <c r="AB38" s="295"/>
      <c r="AC38" s="295"/>
      <c r="AD38" s="295"/>
      <c r="AE38" s="295"/>
      <c r="AF38" s="295"/>
      <c r="AG38" s="295"/>
      <c r="AH38" s="295"/>
      <c r="AI38" s="295"/>
      <c r="AJ38" s="295"/>
      <c r="AK38" s="1213" t="s">
        <v>538</v>
      </c>
      <c r="AL38" s="1214"/>
      <c r="AM38" s="1214"/>
      <c r="AN38" s="1215"/>
      <c r="AO38" s="348" t="s">
        <v>519</v>
      </c>
      <c r="AP38" s="348" t="s">
        <v>519</v>
      </c>
      <c r="AQ38" s="349">
        <v>3</v>
      </c>
      <c r="AR38" s="337" t="s">
        <v>519</v>
      </c>
      <c r="AS38" s="344"/>
    </row>
    <row r="39" spans="1:46" x14ac:dyDescent="0.15">
      <c r="A39" s="299"/>
      <c r="B39" s="295"/>
      <c r="C39" s="295"/>
      <c r="D39" s="295"/>
      <c r="E39" s="295"/>
      <c r="F39" s="295"/>
      <c r="G39" s="295"/>
      <c r="H39" s="295"/>
      <c r="I39" s="295"/>
      <c r="J39" s="295"/>
      <c r="K39" s="295"/>
      <c r="L39" s="295"/>
      <c r="M39" s="295"/>
      <c r="N39" s="295"/>
      <c r="O39" s="295"/>
      <c r="P39" s="295"/>
      <c r="Q39" s="295"/>
      <c r="R39" s="295"/>
      <c r="S39" s="295"/>
      <c r="T39" s="295"/>
      <c r="U39" s="295"/>
      <c r="V39" s="295"/>
      <c r="W39" s="295"/>
      <c r="X39" s="295"/>
      <c r="Y39" s="295"/>
      <c r="Z39" s="295"/>
      <c r="AA39" s="295"/>
      <c r="AB39" s="295"/>
      <c r="AC39" s="295"/>
      <c r="AD39" s="295"/>
      <c r="AE39" s="295"/>
      <c r="AF39" s="295"/>
      <c r="AG39" s="295"/>
      <c r="AH39" s="295"/>
      <c r="AI39" s="295"/>
      <c r="AJ39" s="295"/>
      <c r="AK39" s="1213" t="s">
        <v>539</v>
      </c>
      <c r="AL39" s="1214"/>
      <c r="AM39" s="1214"/>
      <c r="AN39" s="1215"/>
      <c r="AO39" s="345">
        <v>-17596</v>
      </c>
      <c r="AP39" s="345">
        <v>-902</v>
      </c>
      <c r="AQ39" s="346">
        <v>-3561</v>
      </c>
      <c r="AR39" s="347">
        <v>-74.7</v>
      </c>
      <c r="AS39" s="344"/>
    </row>
    <row r="40" spans="1:46" ht="27" customHeight="1" x14ac:dyDescent="0.15">
      <c r="A40" s="299"/>
      <c r="B40" s="295"/>
      <c r="C40" s="295"/>
      <c r="D40" s="295"/>
      <c r="E40" s="295"/>
      <c r="F40" s="295"/>
      <c r="G40" s="295"/>
      <c r="H40" s="295"/>
      <c r="I40" s="295"/>
      <c r="J40" s="295"/>
      <c r="K40" s="295"/>
      <c r="L40" s="295"/>
      <c r="M40" s="295"/>
      <c r="N40" s="295"/>
      <c r="O40" s="295"/>
      <c r="P40" s="295"/>
      <c r="Q40" s="295"/>
      <c r="R40" s="295"/>
      <c r="S40" s="295"/>
      <c r="T40" s="295"/>
      <c r="U40" s="295"/>
      <c r="V40" s="295"/>
      <c r="W40" s="295"/>
      <c r="X40" s="295"/>
      <c r="Y40" s="295"/>
      <c r="Z40" s="295"/>
      <c r="AA40" s="295"/>
      <c r="AB40" s="295"/>
      <c r="AC40" s="295"/>
      <c r="AD40" s="295"/>
      <c r="AE40" s="295"/>
      <c r="AF40" s="295"/>
      <c r="AG40" s="295"/>
      <c r="AH40" s="295"/>
      <c r="AI40" s="295"/>
      <c r="AJ40" s="295"/>
      <c r="AK40" s="1216" t="s">
        <v>540</v>
      </c>
      <c r="AL40" s="1217"/>
      <c r="AM40" s="1217"/>
      <c r="AN40" s="1218"/>
      <c r="AO40" s="345">
        <v>-940489</v>
      </c>
      <c r="AP40" s="345">
        <v>-48228</v>
      </c>
      <c r="AQ40" s="346">
        <v>-44235</v>
      </c>
      <c r="AR40" s="347">
        <v>9</v>
      </c>
      <c r="AS40" s="344"/>
    </row>
    <row r="41" spans="1:46" x14ac:dyDescent="0.15">
      <c r="A41" s="299"/>
      <c r="B41" s="295"/>
      <c r="C41" s="295"/>
      <c r="D41" s="295"/>
      <c r="E41" s="295"/>
      <c r="F41" s="295"/>
      <c r="G41" s="295"/>
      <c r="H41" s="295"/>
      <c r="I41" s="295"/>
      <c r="J41" s="295"/>
      <c r="K41" s="295"/>
      <c r="L41" s="295"/>
      <c r="M41" s="295"/>
      <c r="N41" s="295"/>
      <c r="O41" s="295"/>
      <c r="P41" s="295"/>
      <c r="Q41" s="295"/>
      <c r="R41" s="295"/>
      <c r="S41" s="295"/>
      <c r="T41" s="295"/>
      <c r="U41" s="295"/>
      <c r="V41" s="295"/>
      <c r="W41" s="295"/>
      <c r="X41" s="295"/>
      <c r="Y41" s="295"/>
      <c r="Z41" s="295"/>
      <c r="AA41" s="295"/>
      <c r="AB41" s="295"/>
      <c r="AC41" s="295"/>
      <c r="AD41" s="295"/>
      <c r="AE41" s="295"/>
      <c r="AF41" s="295"/>
      <c r="AG41" s="295"/>
      <c r="AH41" s="295"/>
      <c r="AI41" s="295"/>
      <c r="AJ41" s="295"/>
      <c r="AK41" s="1219" t="s">
        <v>299</v>
      </c>
      <c r="AL41" s="1220"/>
      <c r="AM41" s="1220"/>
      <c r="AN41" s="1221"/>
      <c r="AO41" s="345">
        <v>413796</v>
      </c>
      <c r="AP41" s="345">
        <v>21219</v>
      </c>
      <c r="AQ41" s="346">
        <v>18685</v>
      </c>
      <c r="AR41" s="347">
        <v>13.6</v>
      </c>
      <c r="AS41" s="344"/>
    </row>
    <row r="42" spans="1:46" x14ac:dyDescent="0.15">
      <c r="A42" s="299"/>
      <c r="B42" s="295"/>
      <c r="C42" s="295"/>
      <c r="D42" s="295"/>
      <c r="E42" s="295"/>
      <c r="F42" s="295"/>
      <c r="G42" s="295"/>
      <c r="H42" s="295"/>
      <c r="I42" s="295"/>
      <c r="J42" s="295"/>
      <c r="K42" s="295"/>
      <c r="L42" s="295"/>
      <c r="M42" s="295"/>
      <c r="N42" s="295"/>
      <c r="O42" s="295"/>
      <c r="P42" s="295"/>
      <c r="Q42" s="295"/>
      <c r="R42" s="295"/>
      <c r="S42" s="295"/>
      <c r="T42" s="295"/>
      <c r="U42" s="295"/>
      <c r="V42" s="295"/>
      <c r="W42" s="295"/>
      <c r="X42" s="295"/>
      <c r="Y42" s="295"/>
      <c r="Z42" s="295"/>
      <c r="AA42" s="295"/>
      <c r="AB42" s="295"/>
      <c r="AC42" s="295"/>
      <c r="AD42" s="295"/>
      <c r="AE42" s="295"/>
      <c r="AF42" s="295"/>
      <c r="AG42" s="295"/>
      <c r="AH42" s="295"/>
      <c r="AI42" s="295"/>
      <c r="AJ42" s="295"/>
      <c r="AK42" s="350" t="s">
        <v>541</v>
      </c>
      <c r="AL42" s="295"/>
      <c r="AM42" s="295"/>
      <c r="AN42" s="295"/>
      <c r="AO42" s="295"/>
      <c r="AP42" s="295"/>
      <c r="AQ42" s="321"/>
      <c r="AR42" s="321"/>
      <c r="AS42" s="344"/>
    </row>
    <row r="43" spans="1:46" x14ac:dyDescent="0.15">
      <c r="A43" s="299"/>
      <c r="B43" s="295"/>
      <c r="C43" s="295"/>
      <c r="D43" s="295"/>
      <c r="E43" s="295"/>
      <c r="F43" s="295"/>
      <c r="G43" s="295"/>
      <c r="H43" s="295"/>
      <c r="I43" s="295"/>
      <c r="J43" s="295"/>
      <c r="K43" s="295"/>
      <c r="L43" s="295"/>
      <c r="M43" s="295"/>
      <c r="N43" s="295"/>
      <c r="O43" s="295"/>
      <c r="P43" s="295"/>
      <c r="Q43" s="295"/>
      <c r="R43" s="295"/>
      <c r="S43" s="295"/>
      <c r="T43" s="295"/>
      <c r="U43" s="295"/>
      <c r="V43" s="295"/>
      <c r="W43" s="295"/>
      <c r="X43" s="295"/>
      <c r="Y43" s="295"/>
      <c r="Z43" s="295"/>
      <c r="AA43" s="295"/>
      <c r="AB43" s="295"/>
      <c r="AC43" s="295"/>
      <c r="AD43" s="295"/>
      <c r="AE43" s="295"/>
      <c r="AF43" s="295"/>
      <c r="AG43" s="295"/>
      <c r="AH43" s="295"/>
      <c r="AI43" s="295"/>
      <c r="AJ43" s="295"/>
      <c r="AK43" s="295"/>
      <c r="AL43" s="295"/>
      <c r="AM43" s="295"/>
      <c r="AN43" s="295"/>
      <c r="AO43" s="295"/>
      <c r="AP43" s="351"/>
      <c r="AQ43" s="321"/>
      <c r="AR43" s="295"/>
      <c r="AS43" s="344"/>
    </row>
    <row r="44" spans="1:46" x14ac:dyDescent="0.15">
      <c r="A44" s="299"/>
      <c r="B44" s="295"/>
      <c r="C44" s="295"/>
      <c r="D44" s="295"/>
      <c r="E44" s="295"/>
      <c r="F44" s="295"/>
      <c r="G44" s="295"/>
      <c r="H44" s="295"/>
      <c r="I44" s="295"/>
      <c r="J44" s="295"/>
      <c r="K44" s="295"/>
      <c r="L44" s="295"/>
      <c r="M44" s="295"/>
      <c r="N44" s="295"/>
      <c r="O44" s="295"/>
      <c r="P44" s="295"/>
      <c r="Q44" s="295"/>
      <c r="R44" s="295"/>
      <c r="S44" s="295"/>
      <c r="T44" s="295"/>
      <c r="U44" s="295"/>
      <c r="V44" s="295"/>
      <c r="W44" s="295"/>
      <c r="X44" s="295"/>
      <c r="Y44" s="295"/>
      <c r="Z44" s="295"/>
      <c r="AA44" s="295"/>
      <c r="AB44" s="295"/>
      <c r="AC44" s="295"/>
      <c r="AD44" s="295"/>
      <c r="AE44" s="295"/>
      <c r="AF44" s="295"/>
      <c r="AG44" s="295"/>
      <c r="AH44" s="295"/>
      <c r="AI44" s="295"/>
      <c r="AJ44" s="295"/>
      <c r="AK44" s="295"/>
      <c r="AL44" s="295"/>
      <c r="AM44" s="295"/>
      <c r="AN44" s="295"/>
      <c r="AO44" s="295"/>
      <c r="AP44" s="295"/>
      <c r="AQ44" s="321"/>
      <c r="AR44" s="295"/>
    </row>
    <row r="45" spans="1:46" x14ac:dyDescent="0.15">
      <c r="A45" s="297"/>
      <c r="B45" s="297"/>
      <c r="C45" s="297"/>
      <c r="D45" s="297"/>
      <c r="E45" s="297"/>
      <c r="F45" s="297"/>
      <c r="G45" s="297"/>
      <c r="H45" s="297"/>
      <c r="I45" s="297"/>
      <c r="J45" s="297"/>
      <c r="K45" s="297"/>
      <c r="L45" s="297"/>
      <c r="M45" s="297"/>
      <c r="N45" s="297"/>
      <c r="O45" s="297"/>
      <c r="P45" s="297"/>
      <c r="Q45" s="297"/>
      <c r="R45" s="297"/>
      <c r="S45" s="297"/>
      <c r="T45" s="297"/>
      <c r="U45" s="297"/>
      <c r="V45" s="297"/>
      <c r="W45" s="297"/>
      <c r="X45" s="297"/>
      <c r="Y45" s="297"/>
      <c r="Z45" s="297"/>
      <c r="AA45" s="297"/>
      <c r="AB45" s="297"/>
      <c r="AC45" s="297"/>
      <c r="AD45" s="297"/>
      <c r="AE45" s="297"/>
      <c r="AF45" s="297"/>
      <c r="AG45" s="297"/>
      <c r="AH45" s="297"/>
      <c r="AI45" s="297"/>
      <c r="AJ45" s="297"/>
      <c r="AK45" s="297"/>
      <c r="AL45" s="297"/>
      <c r="AM45" s="297"/>
      <c r="AN45" s="297"/>
      <c r="AO45" s="297"/>
      <c r="AP45" s="297"/>
      <c r="AQ45" s="352"/>
      <c r="AR45" s="297"/>
      <c r="AS45" s="297"/>
      <c r="AT45" s="295"/>
    </row>
    <row r="46" spans="1:46" x14ac:dyDescent="0.15">
      <c r="A46" s="353"/>
      <c r="B46" s="353"/>
      <c r="C46" s="353"/>
      <c r="D46" s="353"/>
      <c r="E46" s="353"/>
      <c r="F46" s="353"/>
      <c r="G46" s="353"/>
      <c r="H46" s="353"/>
      <c r="I46" s="353"/>
      <c r="J46" s="353"/>
      <c r="K46" s="353"/>
      <c r="L46" s="353"/>
      <c r="M46" s="353"/>
      <c r="N46" s="353"/>
      <c r="O46" s="353"/>
      <c r="P46" s="353"/>
      <c r="Q46" s="353"/>
      <c r="R46" s="353"/>
      <c r="S46" s="353"/>
      <c r="T46" s="353"/>
      <c r="U46" s="353"/>
      <c r="V46" s="353"/>
      <c r="W46" s="353"/>
      <c r="X46" s="353"/>
      <c r="Y46" s="353"/>
      <c r="Z46" s="353"/>
      <c r="AA46" s="353"/>
      <c r="AB46" s="353"/>
      <c r="AC46" s="353"/>
      <c r="AD46" s="353"/>
      <c r="AE46" s="353"/>
      <c r="AF46" s="353"/>
      <c r="AG46" s="353"/>
      <c r="AH46" s="353"/>
      <c r="AI46" s="353"/>
      <c r="AJ46" s="353"/>
      <c r="AK46" s="353"/>
      <c r="AL46" s="353"/>
      <c r="AM46" s="353"/>
      <c r="AN46" s="353"/>
      <c r="AO46" s="353"/>
      <c r="AP46" s="353"/>
      <c r="AQ46" s="353"/>
      <c r="AR46" s="353"/>
      <c r="AS46" s="353"/>
      <c r="AT46" s="295"/>
    </row>
    <row r="47" spans="1:46" ht="17.25" customHeight="1" x14ac:dyDescent="0.15">
      <c r="A47" s="354" t="s">
        <v>542</v>
      </c>
      <c r="B47" s="295"/>
      <c r="C47" s="295"/>
      <c r="D47" s="295"/>
      <c r="E47" s="295"/>
      <c r="F47" s="295"/>
      <c r="G47" s="295"/>
      <c r="H47" s="295"/>
      <c r="I47" s="295"/>
      <c r="J47" s="295"/>
      <c r="K47" s="295"/>
      <c r="L47" s="295"/>
      <c r="M47" s="295"/>
      <c r="N47" s="295"/>
      <c r="O47" s="295"/>
      <c r="P47" s="295"/>
      <c r="Q47" s="295"/>
      <c r="R47" s="295"/>
      <c r="S47" s="295"/>
      <c r="T47" s="295"/>
      <c r="U47" s="295"/>
      <c r="V47" s="295"/>
      <c r="W47" s="295"/>
      <c r="X47" s="295"/>
      <c r="Y47" s="295"/>
      <c r="Z47" s="295"/>
      <c r="AA47" s="295"/>
      <c r="AB47" s="295"/>
      <c r="AC47" s="295"/>
      <c r="AD47" s="295"/>
      <c r="AE47" s="295"/>
      <c r="AF47" s="295"/>
      <c r="AG47" s="295"/>
      <c r="AH47" s="295"/>
      <c r="AI47" s="295"/>
      <c r="AJ47" s="295"/>
      <c r="AK47" s="295"/>
      <c r="AL47" s="295"/>
      <c r="AM47" s="295"/>
      <c r="AN47" s="295"/>
      <c r="AO47" s="295"/>
      <c r="AP47" s="295"/>
      <c r="AQ47" s="295"/>
      <c r="AR47" s="295"/>
    </row>
    <row r="48" spans="1:46" x14ac:dyDescent="0.15">
      <c r="A48" s="299"/>
      <c r="B48" s="295"/>
      <c r="C48" s="295"/>
      <c r="D48" s="295"/>
      <c r="E48" s="295"/>
      <c r="F48" s="295"/>
      <c r="G48" s="295"/>
      <c r="H48" s="295"/>
      <c r="I48" s="295"/>
      <c r="J48" s="295"/>
      <c r="K48" s="295"/>
      <c r="L48" s="295"/>
      <c r="M48" s="295"/>
      <c r="N48" s="295"/>
      <c r="O48" s="295"/>
      <c r="P48" s="295"/>
      <c r="Q48" s="295"/>
      <c r="R48" s="295"/>
      <c r="S48" s="295"/>
      <c r="T48" s="295"/>
      <c r="U48" s="295"/>
      <c r="V48" s="295"/>
      <c r="W48" s="295"/>
      <c r="X48" s="295"/>
      <c r="Y48" s="295"/>
      <c r="Z48" s="295"/>
      <c r="AA48" s="295"/>
      <c r="AB48" s="295"/>
      <c r="AC48" s="295"/>
      <c r="AD48" s="295"/>
      <c r="AE48" s="295"/>
      <c r="AF48" s="295"/>
      <c r="AG48" s="295"/>
      <c r="AH48" s="295"/>
      <c r="AI48" s="295"/>
      <c r="AJ48" s="295"/>
      <c r="AK48" s="355" t="s">
        <v>543</v>
      </c>
      <c r="AL48" s="355"/>
      <c r="AM48" s="355"/>
      <c r="AN48" s="355"/>
      <c r="AO48" s="355"/>
      <c r="AP48" s="355"/>
      <c r="AQ48" s="356"/>
      <c r="AR48" s="355"/>
    </row>
    <row r="49" spans="1:44" ht="13.5" customHeight="1" x14ac:dyDescent="0.15">
      <c r="A49" s="299"/>
      <c r="B49" s="295"/>
      <c r="C49" s="295"/>
      <c r="D49" s="295"/>
      <c r="E49" s="295"/>
      <c r="F49" s="295"/>
      <c r="G49" s="295"/>
      <c r="H49" s="295"/>
      <c r="I49" s="295"/>
      <c r="J49" s="295"/>
      <c r="K49" s="295"/>
      <c r="L49" s="295"/>
      <c r="M49" s="295"/>
      <c r="N49" s="295"/>
      <c r="O49" s="295"/>
      <c r="P49" s="295"/>
      <c r="Q49" s="295"/>
      <c r="R49" s="295"/>
      <c r="S49" s="295"/>
      <c r="T49" s="295"/>
      <c r="U49" s="295"/>
      <c r="V49" s="295"/>
      <c r="W49" s="295"/>
      <c r="X49" s="295"/>
      <c r="Y49" s="295"/>
      <c r="Z49" s="295"/>
      <c r="AA49" s="295"/>
      <c r="AB49" s="295"/>
      <c r="AC49" s="295"/>
      <c r="AD49" s="295"/>
      <c r="AE49" s="295"/>
      <c r="AF49" s="295"/>
      <c r="AG49" s="295"/>
      <c r="AH49" s="295"/>
      <c r="AI49" s="295"/>
      <c r="AJ49" s="295"/>
      <c r="AK49" s="357"/>
      <c r="AL49" s="358"/>
      <c r="AM49" s="1222" t="s">
        <v>510</v>
      </c>
      <c r="AN49" s="1224" t="s">
        <v>544</v>
      </c>
      <c r="AO49" s="1225"/>
      <c r="AP49" s="1225"/>
      <c r="AQ49" s="1225"/>
      <c r="AR49" s="1226"/>
    </row>
    <row r="50" spans="1:44" x14ac:dyDescent="0.15">
      <c r="A50" s="299"/>
      <c r="B50" s="295"/>
      <c r="C50" s="295"/>
      <c r="D50" s="295"/>
      <c r="E50" s="295"/>
      <c r="F50" s="295"/>
      <c r="G50" s="295"/>
      <c r="H50" s="295"/>
      <c r="I50" s="295"/>
      <c r="J50" s="295"/>
      <c r="K50" s="295"/>
      <c r="L50" s="295"/>
      <c r="M50" s="295"/>
      <c r="N50" s="295"/>
      <c r="O50" s="295"/>
      <c r="P50" s="295"/>
      <c r="Q50" s="295"/>
      <c r="R50" s="295"/>
      <c r="S50" s="295"/>
      <c r="T50" s="295"/>
      <c r="U50" s="295"/>
      <c r="V50" s="295"/>
      <c r="W50" s="295"/>
      <c r="X50" s="295"/>
      <c r="Y50" s="295"/>
      <c r="Z50" s="295"/>
      <c r="AA50" s="295"/>
      <c r="AB50" s="295"/>
      <c r="AC50" s="295"/>
      <c r="AD50" s="295"/>
      <c r="AE50" s="295"/>
      <c r="AF50" s="295"/>
      <c r="AG50" s="295"/>
      <c r="AH50" s="295"/>
      <c r="AI50" s="295"/>
      <c r="AJ50" s="295"/>
      <c r="AK50" s="359"/>
      <c r="AL50" s="360"/>
      <c r="AM50" s="1223"/>
      <c r="AN50" s="361" t="s">
        <v>545</v>
      </c>
      <c r="AO50" s="362" t="s">
        <v>546</v>
      </c>
      <c r="AP50" s="363" t="s">
        <v>547</v>
      </c>
      <c r="AQ50" s="364" t="s">
        <v>548</v>
      </c>
      <c r="AR50" s="365" t="s">
        <v>549</v>
      </c>
    </row>
    <row r="51" spans="1:44" x14ac:dyDescent="0.15">
      <c r="A51" s="299"/>
      <c r="B51" s="295"/>
      <c r="C51" s="295"/>
      <c r="D51" s="295"/>
      <c r="E51" s="295"/>
      <c r="F51" s="295"/>
      <c r="G51" s="295"/>
      <c r="H51" s="295"/>
      <c r="I51" s="295"/>
      <c r="J51" s="295"/>
      <c r="K51" s="295"/>
      <c r="L51" s="295"/>
      <c r="M51" s="295"/>
      <c r="N51" s="295"/>
      <c r="O51" s="295"/>
      <c r="P51" s="295"/>
      <c r="Q51" s="295"/>
      <c r="R51" s="295"/>
      <c r="S51" s="295"/>
      <c r="T51" s="295"/>
      <c r="U51" s="295"/>
      <c r="V51" s="295"/>
      <c r="W51" s="295"/>
      <c r="X51" s="295"/>
      <c r="Y51" s="295"/>
      <c r="Z51" s="295"/>
      <c r="AA51" s="295"/>
      <c r="AB51" s="295"/>
      <c r="AC51" s="295"/>
      <c r="AD51" s="295"/>
      <c r="AE51" s="295"/>
      <c r="AF51" s="295"/>
      <c r="AG51" s="295"/>
      <c r="AH51" s="295"/>
      <c r="AI51" s="295"/>
      <c r="AJ51" s="295"/>
      <c r="AK51" s="357" t="s">
        <v>550</v>
      </c>
      <c r="AL51" s="358"/>
      <c r="AM51" s="366">
        <v>1404021</v>
      </c>
      <c r="AN51" s="367">
        <v>68435</v>
      </c>
      <c r="AO51" s="368">
        <v>79.900000000000006</v>
      </c>
      <c r="AP51" s="369">
        <v>47738</v>
      </c>
      <c r="AQ51" s="370">
        <v>-4.4000000000000004</v>
      </c>
      <c r="AR51" s="371">
        <v>84.3</v>
      </c>
    </row>
    <row r="52" spans="1:44" x14ac:dyDescent="0.15">
      <c r="A52" s="299"/>
      <c r="B52" s="295"/>
      <c r="C52" s="295"/>
      <c r="D52" s="295"/>
      <c r="E52" s="295"/>
      <c r="F52" s="295"/>
      <c r="G52" s="295"/>
      <c r="H52" s="295"/>
      <c r="I52" s="295"/>
      <c r="J52" s="295"/>
      <c r="K52" s="295"/>
      <c r="L52" s="295"/>
      <c r="M52" s="295"/>
      <c r="N52" s="295"/>
      <c r="O52" s="295"/>
      <c r="P52" s="295"/>
      <c r="Q52" s="295"/>
      <c r="R52" s="295"/>
      <c r="S52" s="295"/>
      <c r="T52" s="295"/>
      <c r="U52" s="295"/>
      <c r="V52" s="295"/>
      <c r="W52" s="295"/>
      <c r="X52" s="295"/>
      <c r="Y52" s="295"/>
      <c r="Z52" s="295"/>
      <c r="AA52" s="295"/>
      <c r="AB52" s="295"/>
      <c r="AC52" s="295"/>
      <c r="AD52" s="295"/>
      <c r="AE52" s="295"/>
      <c r="AF52" s="295"/>
      <c r="AG52" s="295"/>
      <c r="AH52" s="295"/>
      <c r="AI52" s="295"/>
      <c r="AJ52" s="295"/>
      <c r="AK52" s="372"/>
      <c r="AL52" s="373" t="s">
        <v>551</v>
      </c>
      <c r="AM52" s="374">
        <v>822864</v>
      </c>
      <c r="AN52" s="375">
        <v>40108</v>
      </c>
      <c r="AO52" s="376">
        <v>89.9</v>
      </c>
      <c r="AP52" s="377">
        <v>24937</v>
      </c>
      <c r="AQ52" s="378">
        <v>-5.5</v>
      </c>
      <c r="AR52" s="379">
        <v>95.4</v>
      </c>
    </row>
    <row r="53" spans="1:44" x14ac:dyDescent="0.15">
      <c r="A53" s="299"/>
      <c r="B53" s="295"/>
      <c r="C53" s="295"/>
      <c r="D53" s="295"/>
      <c r="E53" s="295"/>
      <c r="F53" s="295"/>
      <c r="G53" s="295"/>
      <c r="H53" s="295"/>
      <c r="I53" s="295"/>
      <c r="J53" s="295"/>
      <c r="K53" s="295"/>
      <c r="L53" s="295"/>
      <c r="M53" s="295"/>
      <c r="N53" s="295"/>
      <c r="O53" s="295"/>
      <c r="P53" s="295"/>
      <c r="Q53" s="295"/>
      <c r="R53" s="295"/>
      <c r="S53" s="295"/>
      <c r="T53" s="295"/>
      <c r="U53" s="295"/>
      <c r="V53" s="295"/>
      <c r="W53" s="295"/>
      <c r="X53" s="295"/>
      <c r="Y53" s="295"/>
      <c r="Z53" s="295"/>
      <c r="AA53" s="295"/>
      <c r="AB53" s="295"/>
      <c r="AC53" s="295"/>
      <c r="AD53" s="295"/>
      <c r="AE53" s="295"/>
      <c r="AF53" s="295"/>
      <c r="AG53" s="295"/>
      <c r="AH53" s="295"/>
      <c r="AI53" s="295"/>
      <c r="AJ53" s="295"/>
      <c r="AK53" s="357" t="s">
        <v>552</v>
      </c>
      <c r="AL53" s="358"/>
      <c r="AM53" s="366">
        <v>1626096</v>
      </c>
      <c r="AN53" s="367">
        <v>79961</v>
      </c>
      <c r="AO53" s="368">
        <v>16.8</v>
      </c>
      <c r="AP53" s="369">
        <v>52191</v>
      </c>
      <c r="AQ53" s="370">
        <v>9.3000000000000007</v>
      </c>
      <c r="AR53" s="371">
        <v>7.5</v>
      </c>
    </row>
    <row r="54" spans="1:44" x14ac:dyDescent="0.15">
      <c r="A54" s="299"/>
      <c r="B54" s="295"/>
      <c r="C54" s="295"/>
      <c r="D54" s="295"/>
      <c r="E54" s="295"/>
      <c r="F54" s="295"/>
      <c r="G54" s="295"/>
      <c r="H54" s="295"/>
      <c r="I54" s="295"/>
      <c r="J54" s="295"/>
      <c r="K54" s="295"/>
      <c r="L54" s="295"/>
      <c r="M54" s="295"/>
      <c r="N54" s="295"/>
      <c r="O54" s="295"/>
      <c r="P54" s="295"/>
      <c r="Q54" s="295"/>
      <c r="R54" s="295"/>
      <c r="S54" s="295"/>
      <c r="T54" s="295"/>
      <c r="U54" s="295"/>
      <c r="V54" s="295"/>
      <c r="W54" s="295"/>
      <c r="X54" s="295"/>
      <c r="Y54" s="295"/>
      <c r="Z54" s="295"/>
      <c r="AA54" s="295"/>
      <c r="AB54" s="295"/>
      <c r="AC54" s="295"/>
      <c r="AD54" s="295"/>
      <c r="AE54" s="295"/>
      <c r="AF54" s="295"/>
      <c r="AG54" s="295"/>
      <c r="AH54" s="295"/>
      <c r="AI54" s="295"/>
      <c r="AJ54" s="295"/>
      <c r="AK54" s="372"/>
      <c r="AL54" s="373" t="s">
        <v>551</v>
      </c>
      <c r="AM54" s="374">
        <v>561481</v>
      </c>
      <c r="AN54" s="375">
        <v>27610</v>
      </c>
      <c r="AO54" s="376">
        <v>-31.2</v>
      </c>
      <c r="AP54" s="377">
        <v>24843</v>
      </c>
      <c r="AQ54" s="378">
        <v>-0.4</v>
      </c>
      <c r="AR54" s="379">
        <v>-30.8</v>
      </c>
    </row>
    <row r="55" spans="1:44" x14ac:dyDescent="0.15">
      <c r="A55" s="299"/>
      <c r="B55" s="295"/>
      <c r="C55" s="295"/>
      <c r="D55" s="295"/>
      <c r="E55" s="295"/>
      <c r="F55" s="295"/>
      <c r="G55" s="295"/>
      <c r="H55" s="295"/>
      <c r="I55" s="295"/>
      <c r="J55" s="295"/>
      <c r="K55" s="295"/>
      <c r="L55" s="295"/>
      <c r="M55" s="295"/>
      <c r="N55" s="295"/>
      <c r="O55" s="295"/>
      <c r="P55" s="295"/>
      <c r="Q55" s="295"/>
      <c r="R55" s="295"/>
      <c r="S55" s="295"/>
      <c r="T55" s="295"/>
      <c r="U55" s="295"/>
      <c r="V55" s="295"/>
      <c r="W55" s="295"/>
      <c r="X55" s="295"/>
      <c r="Y55" s="295"/>
      <c r="Z55" s="295"/>
      <c r="AA55" s="295"/>
      <c r="AB55" s="295"/>
      <c r="AC55" s="295"/>
      <c r="AD55" s="295"/>
      <c r="AE55" s="295"/>
      <c r="AF55" s="295"/>
      <c r="AG55" s="295"/>
      <c r="AH55" s="295"/>
      <c r="AI55" s="295"/>
      <c r="AJ55" s="295"/>
      <c r="AK55" s="357" t="s">
        <v>553</v>
      </c>
      <c r="AL55" s="358"/>
      <c r="AM55" s="366">
        <v>489544</v>
      </c>
      <c r="AN55" s="367">
        <v>24366</v>
      </c>
      <c r="AO55" s="368">
        <v>-69.5</v>
      </c>
      <c r="AP55" s="369">
        <v>47387</v>
      </c>
      <c r="AQ55" s="370">
        <v>-9.1999999999999993</v>
      </c>
      <c r="AR55" s="371">
        <v>-60.3</v>
      </c>
    </row>
    <row r="56" spans="1:44" x14ac:dyDescent="0.15">
      <c r="A56" s="299"/>
      <c r="B56" s="295"/>
      <c r="C56" s="295"/>
      <c r="D56" s="295"/>
      <c r="E56" s="295"/>
      <c r="F56" s="295"/>
      <c r="G56" s="295"/>
      <c r="H56" s="295"/>
      <c r="I56" s="295"/>
      <c r="J56" s="295"/>
      <c r="K56" s="295"/>
      <c r="L56" s="295"/>
      <c r="M56" s="295"/>
      <c r="N56" s="295"/>
      <c r="O56" s="295"/>
      <c r="P56" s="295"/>
      <c r="Q56" s="295"/>
      <c r="R56" s="295"/>
      <c r="S56" s="295"/>
      <c r="T56" s="295"/>
      <c r="U56" s="295"/>
      <c r="V56" s="295"/>
      <c r="W56" s="295"/>
      <c r="X56" s="295"/>
      <c r="Y56" s="295"/>
      <c r="Z56" s="295"/>
      <c r="AA56" s="295"/>
      <c r="AB56" s="295"/>
      <c r="AC56" s="295"/>
      <c r="AD56" s="295"/>
      <c r="AE56" s="295"/>
      <c r="AF56" s="295"/>
      <c r="AG56" s="295"/>
      <c r="AH56" s="295"/>
      <c r="AI56" s="295"/>
      <c r="AJ56" s="295"/>
      <c r="AK56" s="372"/>
      <c r="AL56" s="373" t="s">
        <v>551</v>
      </c>
      <c r="AM56" s="374">
        <v>246709</v>
      </c>
      <c r="AN56" s="375">
        <v>12280</v>
      </c>
      <c r="AO56" s="376">
        <v>-55.5</v>
      </c>
      <c r="AP56" s="377">
        <v>24928</v>
      </c>
      <c r="AQ56" s="378">
        <v>0.3</v>
      </c>
      <c r="AR56" s="379">
        <v>-55.8</v>
      </c>
    </row>
    <row r="57" spans="1:44" x14ac:dyDescent="0.15">
      <c r="A57" s="299"/>
      <c r="B57" s="295"/>
      <c r="C57" s="295"/>
      <c r="D57" s="295"/>
      <c r="E57" s="295"/>
      <c r="F57" s="295"/>
      <c r="G57" s="295"/>
      <c r="H57" s="295"/>
      <c r="I57" s="295"/>
      <c r="J57" s="295"/>
      <c r="K57" s="295"/>
      <c r="L57" s="295"/>
      <c r="M57" s="295"/>
      <c r="N57" s="295"/>
      <c r="O57" s="295"/>
      <c r="P57" s="295"/>
      <c r="Q57" s="295"/>
      <c r="R57" s="295"/>
      <c r="S57" s="295"/>
      <c r="T57" s="295"/>
      <c r="U57" s="295"/>
      <c r="V57" s="295"/>
      <c r="W57" s="295"/>
      <c r="X57" s="295"/>
      <c r="Y57" s="295"/>
      <c r="Z57" s="295"/>
      <c r="AA57" s="295"/>
      <c r="AB57" s="295"/>
      <c r="AC57" s="295"/>
      <c r="AD57" s="295"/>
      <c r="AE57" s="295"/>
      <c r="AF57" s="295"/>
      <c r="AG57" s="295"/>
      <c r="AH57" s="295"/>
      <c r="AI57" s="295"/>
      <c r="AJ57" s="295"/>
      <c r="AK57" s="357" t="s">
        <v>554</v>
      </c>
      <c r="AL57" s="358"/>
      <c r="AM57" s="366">
        <v>1428895</v>
      </c>
      <c r="AN57" s="367">
        <v>72123</v>
      </c>
      <c r="AO57" s="368">
        <v>196</v>
      </c>
      <c r="AP57" s="369">
        <v>51264</v>
      </c>
      <c r="AQ57" s="370">
        <v>8.1999999999999993</v>
      </c>
      <c r="AR57" s="371">
        <v>187.8</v>
      </c>
    </row>
    <row r="58" spans="1:44" x14ac:dyDescent="0.15">
      <c r="A58" s="299"/>
      <c r="B58" s="295"/>
      <c r="C58" s="295"/>
      <c r="D58" s="295"/>
      <c r="E58" s="295"/>
      <c r="F58" s="295"/>
      <c r="G58" s="295"/>
      <c r="H58" s="295"/>
      <c r="I58" s="295"/>
      <c r="J58" s="295"/>
      <c r="K58" s="295"/>
      <c r="L58" s="295"/>
      <c r="M58" s="295"/>
      <c r="N58" s="295"/>
      <c r="O58" s="295"/>
      <c r="P58" s="295"/>
      <c r="Q58" s="295"/>
      <c r="R58" s="295"/>
      <c r="S58" s="295"/>
      <c r="T58" s="295"/>
      <c r="U58" s="295"/>
      <c r="V58" s="295"/>
      <c r="W58" s="295"/>
      <c r="X58" s="295"/>
      <c r="Y58" s="295"/>
      <c r="Z58" s="295"/>
      <c r="AA58" s="295"/>
      <c r="AB58" s="295"/>
      <c r="AC58" s="295"/>
      <c r="AD58" s="295"/>
      <c r="AE58" s="295"/>
      <c r="AF58" s="295"/>
      <c r="AG58" s="295"/>
      <c r="AH58" s="295"/>
      <c r="AI58" s="295"/>
      <c r="AJ58" s="295"/>
      <c r="AK58" s="372"/>
      <c r="AL58" s="373" t="s">
        <v>551</v>
      </c>
      <c r="AM58" s="374">
        <v>379951</v>
      </c>
      <c r="AN58" s="375">
        <v>19178</v>
      </c>
      <c r="AO58" s="376">
        <v>56.2</v>
      </c>
      <c r="AP58" s="377">
        <v>26040</v>
      </c>
      <c r="AQ58" s="378">
        <v>4.5</v>
      </c>
      <c r="AR58" s="379">
        <v>51.7</v>
      </c>
    </row>
    <row r="59" spans="1:44" x14ac:dyDescent="0.15">
      <c r="A59" s="299"/>
      <c r="B59" s="295"/>
      <c r="C59" s="295"/>
      <c r="D59" s="295"/>
      <c r="E59" s="295"/>
      <c r="F59" s="295"/>
      <c r="G59" s="295"/>
      <c r="H59" s="295"/>
      <c r="I59" s="295"/>
      <c r="J59" s="295"/>
      <c r="K59" s="295"/>
      <c r="L59" s="295"/>
      <c r="M59" s="295"/>
      <c r="N59" s="295"/>
      <c r="O59" s="295"/>
      <c r="P59" s="295"/>
      <c r="Q59" s="295"/>
      <c r="R59" s="295"/>
      <c r="S59" s="295"/>
      <c r="T59" s="295"/>
      <c r="U59" s="295"/>
      <c r="V59" s="295"/>
      <c r="W59" s="295"/>
      <c r="X59" s="295"/>
      <c r="Y59" s="295"/>
      <c r="Z59" s="295"/>
      <c r="AA59" s="295"/>
      <c r="AB59" s="295"/>
      <c r="AC59" s="295"/>
      <c r="AD59" s="295"/>
      <c r="AE59" s="295"/>
      <c r="AF59" s="295"/>
      <c r="AG59" s="295"/>
      <c r="AH59" s="295"/>
      <c r="AI59" s="295"/>
      <c r="AJ59" s="295"/>
      <c r="AK59" s="357" t="s">
        <v>555</v>
      </c>
      <c r="AL59" s="358"/>
      <c r="AM59" s="366">
        <v>1418896</v>
      </c>
      <c r="AN59" s="367">
        <v>72760</v>
      </c>
      <c r="AO59" s="368">
        <v>0.9</v>
      </c>
      <c r="AP59" s="369">
        <v>96248</v>
      </c>
      <c r="AQ59" s="370">
        <v>87.7</v>
      </c>
      <c r="AR59" s="371">
        <v>-86.8</v>
      </c>
    </row>
    <row r="60" spans="1:44" x14ac:dyDescent="0.15">
      <c r="A60" s="299"/>
      <c r="B60" s="295"/>
      <c r="C60" s="295"/>
      <c r="D60" s="295"/>
      <c r="E60" s="295"/>
      <c r="F60" s="295"/>
      <c r="G60" s="295"/>
      <c r="H60" s="295"/>
      <c r="I60" s="295"/>
      <c r="J60" s="295"/>
      <c r="K60" s="295"/>
      <c r="L60" s="295"/>
      <c r="M60" s="295"/>
      <c r="N60" s="295"/>
      <c r="O60" s="295"/>
      <c r="P60" s="295"/>
      <c r="Q60" s="295"/>
      <c r="R60" s="295"/>
      <c r="S60" s="295"/>
      <c r="T60" s="295"/>
      <c r="U60" s="295"/>
      <c r="V60" s="295"/>
      <c r="W60" s="295"/>
      <c r="X60" s="295"/>
      <c r="Y60" s="295"/>
      <c r="Z60" s="295"/>
      <c r="AA60" s="295"/>
      <c r="AB60" s="295"/>
      <c r="AC60" s="295"/>
      <c r="AD60" s="295"/>
      <c r="AE60" s="295"/>
      <c r="AF60" s="295"/>
      <c r="AG60" s="295"/>
      <c r="AH60" s="295"/>
      <c r="AI60" s="295"/>
      <c r="AJ60" s="295"/>
      <c r="AK60" s="372"/>
      <c r="AL60" s="373" t="s">
        <v>551</v>
      </c>
      <c r="AM60" s="374">
        <v>730675</v>
      </c>
      <c r="AN60" s="375">
        <v>37469</v>
      </c>
      <c r="AO60" s="376">
        <v>95.4</v>
      </c>
      <c r="AP60" s="377">
        <v>55768</v>
      </c>
      <c r="AQ60" s="378">
        <v>114.2</v>
      </c>
      <c r="AR60" s="379">
        <v>-18.8</v>
      </c>
    </row>
    <row r="61" spans="1:44" x14ac:dyDescent="0.15">
      <c r="A61" s="299"/>
      <c r="B61" s="295"/>
      <c r="C61" s="295"/>
      <c r="D61" s="295"/>
      <c r="E61" s="295"/>
      <c r="F61" s="295"/>
      <c r="G61" s="295"/>
      <c r="H61" s="295"/>
      <c r="I61" s="295"/>
      <c r="J61" s="295"/>
      <c r="K61" s="295"/>
      <c r="L61" s="295"/>
      <c r="M61" s="295"/>
      <c r="N61" s="295"/>
      <c r="O61" s="295"/>
      <c r="P61" s="295"/>
      <c r="Q61" s="295"/>
      <c r="R61" s="295"/>
      <c r="S61" s="295"/>
      <c r="T61" s="295"/>
      <c r="U61" s="295"/>
      <c r="V61" s="295"/>
      <c r="W61" s="295"/>
      <c r="X61" s="295"/>
      <c r="Y61" s="295"/>
      <c r="Z61" s="295"/>
      <c r="AA61" s="295"/>
      <c r="AB61" s="295"/>
      <c r="AC61" s="295"/>
      <c r="AD61" s="295"/>
      <c r="AE61" s="295"/>
      <c r="AF61" s="295"/>
      <c r="AG61" s="295"/>
      <c r="AH61" s="295"/>
      <c r="AI61" s="295"/>
      <c r="AJ61" s="295"/>
      <c r="AK61" s="357" t="s">
        <v>556</v>
      </c>
      <c r="AL61" s="380"/>
      <c r="AM61" s="381">
        <v>1273490</v>
      </c>
      <c r="AN61" s="382">
        <v>63529</v>
      </c>
      <c r="AO61" s="383">
        <v>44.8</v>
      </c>
      <c r="AP61" s="384">
        <v>58966</v>
      </c>
      <c r="AQ61" s="385">
        <v>18.3</v>
      </c>
      <c r="AR61" s="371">
        <v>26.5</v>
      </c>
    </row>
    <row r="62" spans="1:44" x14ac:dyDescent="0.15">
      <c r="A62" s="299"/>
      <c r="B62" s="295"/>
      <c r="C62" s="295"/>
      <c r="D62" s="295"/>
      <c r="E62" s="295"/>
      <c r="F62" s="295"/>
      <c r="G62" s="295"/>
      <c r="H62" s="295"/>
      <c r="I62" s="295"/>
      <c r="J62" s="295"/>
      <c r="K62" s="295"/>
      <c r="L62" s="295"/>
      <c r="M62" s="295"/>
      <c r="N62" s="295"/>
      <c r="O62" s="295"/>
      <c r="P62" s="295"/>
      <c r="Q62" s="295"/>
      <c r="R62" s="295"/>
      <c r="S62" s="295"/>
      <c r="T62" s="295"/>
      <c r="U62" s="295"/>
      <c r="V62" s="295"/>
      <c r="W62" s="295"/>
      <c r="X62" s="295"/>
      <c r="Y62" s="295"/>
      <c r="Z62" s="295"/>
      <c r="AA62" s="295"/>
      <c r="AB62" s="295"/>
      <c r="AC62" s="295"/>
      <c r="AD62" s="295"/>
      <c r="AE62" s="295"/>
      <c r="AF62" s="295"/>
      <c r="AG62" s="295"/>
      <c r="AH62" s="295"/>
      <c r="AI62" s="295"/>
      <c r="AJ62" s="295"/>
      <c r="AK62" s="372"/>
      <c r="AL62" s="373" t="s">
        <v>551</v>
      </c>
      <c r="AM62" s="374">
        <v>548336</v>
      </c>
      <c r="AN62" s="375">
        <v>27329</v>
      </c>
      <c r="AO62" s="376">
        <v>31</v>
      </c>
      <c r="AP62" s="377">
        <v>31303</v>
      </c>
      <c r="AQ62" s="378">
        <v>22.6</v>
      </c>
      <c r="AR62" s="379">
        <v>8.4</v>
      </c>
    </row>
    <row r="63" spans="1:44" x14ac:dyDescent="0.15">
      <c r="A63" s="299"/>
      <c r="B63" s="295"/>
      <c r="C63" s="295"/>
      <c r="D63" s="295"/>
      <c r="E63" s="295"/>
      <c r="F63" s="295"/>
      <c r="G63" s="295"/>
      <c r="H63" s="295"/>
      <c r="I63" s="295"/>
      <c r="J63" s="295"/>
      <c r="K63" s="295"/>
      <c r="L63" s="295"/>
      <c r="M63" s="295"/>
      <c r="N63" s="295"/>
      <c r="O63" s="295"/>
      <c r="P63" s="295"/>
      <c r="Q63" s="295"/>
      <c r="R63" s="295"/>
      <c r="S63" s="295"/>
      <c r="T63" s="295"/>
      <c r="U63" s="295"/>
      <c r="V63" s="295"/>
      <c r="W63" s="295"/>
      <c r="X63" s="295"/>
      <c r="Y63" s="295"/>
      <c r="Z63" s="295"/>
      <c r="AA63" s="295"/>
      <c r="AB63" s="295"/>
      <c r="AC63" s="295"/>
      <c r="AD63" s="295"/>
      <c r="AE63" s="295"/>
      <c r="AF63" s="295"/>
      <c r="AG63" s="295"/>
      <c r="AH63" s="295"/>
      <c r="AI63" s="295"/>
      <c r="AJ63" s="295"/>
      <c r="AK63" s="295"/>
      <c r="AL63" s="295"/>
      <c r="AM63" s="295"/>
      <c r="AN63" s="295"/>
      <c r="AO63" s="295"/>
      <c r="AP63" s="295"/>
      <c r="AQ63" s="295"/>
      <c r="AR63" s="295"/>
    </row>
    <row r="64" spans="1:44" x14ac:dyDescent="0.15">
      <c r="A64" s="299"/>
      <c r="B64" s="295"/>
      <c r="C64" s="295"/>
      <c r="D64" s="295"/>
      <c r="E64" s="295"/>
      <c r="F64" s="295"/>
      <c r="G64" s="295"/>
      <c r="H64" s="295"/>
      <c r="I64" s="295"/>
      <c r="J64" s="295"/>
      <c r="K64" s="295"/>
      <c r="L64" s="295"/>
      <c r="M64" s="295"/>
      <c r="N64" s="295"/>
      <c r="O64" s="295"/>
      <c r="P64" s="295"/>
      <c r="Q64" s="295"/>
      <c r="R64" s="295"/>
      <c r="S64" s="295"/>
      <c r="T64" s="295"/>
      <c r="U64" s="295"/>
      <c r="V64" s="295"/>
      <c r="W64" s="295"/>
      <c r="X64" s="295"/>
      <c r="Y64" s="295"/>
      <c r="Z64" s="295"/>
      <c r="AA64" s="295"/>
      <c r="AB64" s="295"/>
      <c r="AC64" s="295"/>
      <c r="AD64" s="295"/>
      <c r="AE64" s="295"/>
      <c r="AF64" s="295"/>
      <c r="AG64" s="295"/>
      <c r="AH64" s="295"/>
      <c r="AI64" s="295"/>
      <c r="AJ64" s="295"/>
      <c r="AK64" s="295"/>
      <c r="AL64" s="295"/>
      <c r="AM64" s="295"/>
      <c r="AN64" s="295"/>
      <c r="AO64" s="295"/>
      <c r="AP64" s="295"/>
      <c r="AQ64" s="295"/>
      <c r="AR64" s="295"/>
    </row>
    <row r="65" spans="1:46" x14ac:dyDescent="0.15">
      <c r="A65" s="299"/>
      <c r="B65" s="295"/>
      <c r="C65" s="295"/>
      <c r="D65" s="295"/>
      <c r="E65" s="295"/>
      <c r="F65" s="295"/>
      <c r="G65" s="295"/>
      <c r="H65" s="295"/>
      <c r="I65" s="295"/>
      <c r="J65" s="295"/>
      <c r="K65" s="295"/>
      <c r="L65" s="295"/>
      <c r="M65" s="295"/>
      <c r="N65" s="295"/>
      <c r="O65" s="295"/>
      <c r="P65" s="295"/>
      <c r="Q65" s="295"/>
      <c r="R65" s="295"/>
      <c r="S65" s="295"/>
      <c r="T65" s="295"/>
      <c r="U65" s="295"/>
      <c r="V65" s="295"/>
      <c r="W65" s="295"/>
      <c r="X65" s="295"/>
      <c r="Y65" s="295"/>
      <c r="Z65" s="295"/>
      <c r="AA65" s="295"/>
      <c r="AB65" s="295"/>
      <c r="AC65" s="295"/>
      <c r="AD65" s="295"/>
      <c r="AE65" s="295"/>
      <c r="AF65" s="295"/>
      <c r="AG65" s="295"/>
      <c r="AH65" s="295"/>
      <c r="AI65" s="295"/>
      <c r="AJ65" s="295"/>
      <c r="AK65" s="295"/>
      <c r="AL65" s="295"/>
      <c r="AM65" s="295"/>
      <c r="AN65" s="295"/>
      <c r="AO65" s="295"/>
      <c r="AP65" s="295"/>
      <c r="AQ65" s="295"/>
      <c r="AR65" s="295"/>
    </row>
    <row r="66" spans="1:46" x14ac:dyDescent="0.15">
      <c r="A66" s="386"/>
      <c r="B66" s="353"/>
      <c r="C66" s="353"/>
      <c r="D66" s="353"/>
      <c r="E66" s="353"/>
      <c r="F66" s="353"/>
      <c r="G66" s="353"/>
      <c r="H66" s="353"/>
      <c r="I66" s="353"/>
      <c r="J66" s="353"/>
      <c r="K66" s="353"/>
      <c r="L66" s="353"/>
      <c r="M66" s="353"/>
      <c r="N66" s="353"/>
      <c r="O66" s="353"/>
      <c r="P66" s="353"/>
      <c r="Q66" s="353"/>
      <c r="R66" s="353"/>
      <c r="S66" s="353"/>
      <c r="T66" s="353"/>
      <c r="U66" s="353"/>
      <c r="V66" s="353"/>
      <c r="W66" s="353"/>
      <c r="X66" s="353"/>
      <c r="Y66" s="353"/>
      <c r="Z66" s="353"/>
      <c r="AA66" s="353"/>
      <c r="AB66" s="353"/>
      <c r="AC66" s="353"/>
      <c r="AD66" s="353"/>
      <c r="AE66" s="353"/>
      <c r="AF66" s="353"/>
      <c r="AG66" s="353"/>
      <c r="AH66" s="353"/>
      <c r="AI66" s="353"/>
      <c r="AJ66" s="353"/>
      <c r="AK66" s="353"/>
      <c r="AL66" s="353"/>
      <c r="AM66" s="353"/>
      <c r="AN66" s="353"/>
      <c r="AO66" s="353"/>
      <c r="AP66" s="353"/>
      <c r="AQ66" s="353"/>
      <c r="AR66" s="353"/>
      <c r="AS66" s="387"/>
    </row>
    <row r="67" spans="1:46" ht="13.5" hidden="1" customHeight="1" x14ac:dyDescent="0.15">
      <c r="AK67" s="295"/>
      <c r="AL67" s="295"/>
      <c r="AM67" s="295"/>
      <c r="AN67" s="295"/>
      <c r="AO67" s="295"/>
      <c r="AP67" s="295"/>
      <c r="AQ67" s="295"/>
      <c r="AR67" s="295"/>
      <c r="AS67" s="295"/>
      <c r="AT67" s="295"/>
    </row>
    <row r="68" spans="1:46" ht="13.5" hidden="1" customHeight="1" x14ac:dyDescent="0.15">
      <c r="AK68" s="295"/>
      <c r="AL68" s="295"/>
      <c r="AM68" s="295"/>
      <c r="AN68" s="295"/>
      <c r="AO68" s="295"/>
      <c r="AP68" s="295"/>
      <c r="AQ68" s="295"/>
      <c r="AR68" s="295"/>
    </row>
    <row r="69" spans="1:46" ht="13.5" hidden="1" customHeight="1" x14ac:dyDescent="0.15">
      <c r="AK69" s="295"/>
      <c r="AL69" s="295"/>
      <c r="AM69" s="295"/>
      <c r="AN69" s="295"/>
      <c r="AO69" s="295"/>
      <c r="AP69" s="295"/>
      <c r="AQ69" s="295"/>
      <c r="AR69" s="295"/>
    </row>
    <row r="70" spans="1:46" hidden="1" x14ac:dyDescent="0.15">
      <c r="AK70" s="295"/>
      <c r="AL70" s="295"/>
      <c r="AM70" s="295"/>
      <c r="AN70" s="295"/>
      <c r="AO70" s="295"/>
      <c r="AP70" s="295"/>
      <c r="AQ70" s="295"/>
      <c r="AR70" s="295"/>
    </row>
    <row r="71" spans="1:46" hidden="1" x14ac:dyDescent="0.15">
      <c r="AK71" s="295"/>
      <c r="AL71" s="295"/>
      <c r="AM71" s="295"/>
      <c r="AN71" s="295"/>
      <c r="AO71" s="295"/>
      <c r="AP71" s="295"/>
      <c r="AQ71" s="295"/>
      <c r="AR71" s="295"/>
    </row>
    <row r="72" spans="1:46" hidden="1" x14ac:dyDescent="0.15">
      <c r="AK72" s="295"/>
      <c r="AL72" s="295"/>
      <c r="AM72" s="295"/>
      <c r="AN72" s="295"/>
      <c r="AO72" s="295"/>
      <c r="AP72" s="295"/>
      <c r="AQ72" s="295"/>
      <c r="AR72" s="295"/>
    </row>
    <row r="73" spans="1:46" hidden="1" x14ac:dyDescent="0.15">
      <c r="AK73" s="295"/>
      <c r="AL73" s="295"/>
      <c r="AM73" s="295"/>
      <c r="AN73" s="295"/>
      <c r="AO73" s="295"/>
      <c r="AP73" s="295"/>
      <c r="AQ73" s="295"/>
      <c r="AR73" s="295"/>
    </row>
  </sheetData>
  <sheetProtection algorithmName="SHA-512" hashValue="qBfyZxM84P2TGoYKhGn/3NwtN1Nb4nDRFXdv4wVevpE2qYm2cA1Lj9mJVBnIZ8KtIzJ8p8xmLyLvoGJvrcwCrA==" saltValue="FpWrelS3k5/IH8Ky9/qUGw==" spinCount="100000" sheet="1" objects="1" scenarios="1"/>
  <mergeCells count="24">
    <mergeCell ref="AO30:AO31"/>
    <mergeCell ref="AO7:AO8"/>
    <mergeCell ref="AK9:AN9"/>
    <mergeCell ref="AK10:AN10"/>
    <mergeCell ref="AK11:AN11"/>
    <mergeCell ref="AK12:AN12"/>
    <mergeCell ref="AK13:AN13"/>
    <mergeCell ref="AK37:AN37"/>
    <mergeCell ref="AK14:AN14"/>
    <mergeCell ref="AK15:AN15"/>
    <mergeCell ref="AK16:AN16"/>
    <mergeCell ref="AK21:AN21"/>
    <mergeCell ref="AK22:AN22"/>
    <mergeCell ref="AK32:AN32"/>
    <mergeCell ref="AK33:AN33"/>
    <mergeCell ref="AK34:AN34"/>
    <mergeCell ref="AK35:AN35"/>
    <mergeCell ref="AK36:AN36"/>
    <mergeCell ref="AK38:AN38"/>
    <mergeCell ref="AK39:AN39"/>
    <mergeCell ref="AK40:AN40"/>
    <mergeCell ref="AK41:AN41"/>
    <mergeCell ref="AM49:AM50"/>
    <mergeCell ref="AN49:AR49"/>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93" customWidth="1"/>
    <col min="126" max="16384" width="9" style="292" hidden="1"/>
  </cols>
  <sheetData>
    <row r="1" spans="2:125"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2:125" x14ac:dyDescent="0.15">
      <c r="B2" s="292"/>
      <c r="DG2" s="292"/>
    </row>
    <row r="3" spans="2:125" x14ac:dyDescent="0.15">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H3" s="292"/>
      <c r="DI3" s="292"/>
      <c r="DJ3" s="292"/>
      <c r="DK3" s="292"/>
      <c r="DL3" s="292"/>
      <c r="DM3" s="292"/>
      <c r="DN3" s="292"/>
      <c r="DO3" s="292"/>
      <c r="DP3" s="292"/>
      <c r="DQ3" s="292"/>
      <c r="DR3" s="292"/>
      <c r="DS3" s="292"/>
      <c r="DT3" s="292"/>
      <c r="DU3" s="292"/>
    </row>
    <row r="4" spans="2:125" x14ac:dyDescent="0.15"/>
    <row r="5" spans="2:125" x14ac:dyDescent="0.15"/>
    <row r="6" spans="2:125" x14ac:dyDescent="0.15"/>
    <row r="7" spans="2:125" x14ac:dyDescent="0.15"/>
    <row r="8" spans="2:125" x14ac:dyDescent="0.15"/>
    <row r="9" spans="2:125" x14ac:dyDescent="0.15">
      <c r="DU9" s="292"/>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2"/>
    </row>
    <row r="18" spans="125:125" x14ac:dyDescent="0.15"/>
    <row r="19" spans="125:125" x14ac:dyDescent="0.15"/>
    <row r="20" spans="125:125" x14ac:dyDescent="0.15">
      <c r="DU20" s="292"/>
    </row>
    <row r="21" spans="125:125" x14ac:dyDescent="0.15">
      <c r="DU21" s="292"/>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2"/>
    </row>
    <row r="29" spans="125:125" x14ac:dyDescent="0.15"/>
    <row r="30" spans="125:125" x14ac:dyDescent="0.15"/>
    <row r="31" spans="125:125" x14ac:dyDescent="0.15"/>
    <row r="32" spans="125:125" x14ac:dyDescent="0.15"/>
    <row r="33" spans="2:125" x14ac:dyDescent="0.15">
      <c r="B33" s="292"/>
      <c r="G33" s="292"/>
      <c r="I33" s="292"/>
    </row>
    <row r="34" spans="2:125" x14ac:dyDescent="0.15">
      <c r="C34" s="292"/>
      <c r="P34" s="292"/>
      <c r="DE34" s="292"/>
      <c r="DH34" s="292"/>
    </row>
    <row r="35" spans="2:125" x14ac:dyDescent="0.15">
      <c r="D35" s="292"/>
      <c r="E35" s="292"/>
      <c r="DG35" s="292"/>
      <c r="DJ35" s="292"/>
      <c r="DP35" s="292"/>
      <c r="DQ35" s="292"/>
      <c r="DR35" s="292"/>
      <c r="DS35" s="292"/>
      <c r="DT35" s="292"/>
      <c r="DU35" s="292"/>
    </row>
    <row r="36" spans="2:125" x14ac:dyDescent="0.15">
      <c r="F36" s="292"/>
      <c r="H36" s="292"/>
      <c r="J36" s="292"/>
      <c r="K36" s="292"/>
      <c r="L36" s="292"/>
      <c r="M36" s="292"/>
      <c r="N36" s="292"/>
      <c r="O36" s="292"/>
      <c r="Q36" s="292"/>
      <c r="R36" s="292"/>
      <c r="S36" s="292"/>
      <c r="T36" s="292"/>
      <c r="U36" s="292"/>
      <c r="V36" s="292"/>
      <c r="W36" s="292"/>
      <c r="X36" s="292"/>
      <c r="Y36" s="292"/>
      <c r="Z36" s="292"/>
      <c r="AA36" s="292"/>
      <c r="AB36" s="292"/>
      <c r="AC36" s="292"/>
      <c r="AD36" s="292"/>
      <c r="AE36" s="292"/>
      <c r="AF36" s="292"/>
      <c r="AG36" s="292"/>
      <c r="AH36" s="292"/>
      <c r="AI36" s="292"/>
      <c r="AJ36" s="292"/>
      <c r="AK36" s="292"/>
      <c r="AL36" s="292"/>
      <c r="AM36" s="292"/>
      <c r="AN36" s="292"/>
      <c r="AO36" s="292"/>
      <c r="AP36" s="292"/>
      <c r="AQ36" s="292"/>
      <c r="AR36" s="292"/>
      <c r="AS36" s="292"/>
      <c r="AT36" s="292"/>
      <c r="AU36" s="292"/>
      <c r="AV36" s="292"/>
      <c r="AW36" s="292"/>
      <c r="AX36" s="292"/>
      <c r="AY36" s="292"/>
      <c r="AZ36" s="292"/>
      <c r="BA36" s="292"/>
      <c r="BB36" s="292"/>
      <c r="BC36" s="292"/>
      <c r="BD36" s="292"/>
      <c r="BE36" s="292"/>
      <c r="BF36" s="292"/>
      <c r="BG36" s="292"/>
      <c r="BH36" s="292"/>
      <c r="BI36" s="292"/>
      <c r="BJ36" s="292"/>
      <c r="BK36" s="292"/>
      <c r="BL36" s="292"/>
      <c r="BM36" s="292"/>
      <c r="BN36" s="292"/>
      <c r="BO36" s="292"/>
      <c r="BP36" s="292"/>
      <c r="BQ36" s="292"/>
      <c r="BR36" s="292"/>
      <c r="BS36" s="292"/>
      <c r="BT36" s="292"/>
      <c r="BU36" s="292"/>
      <c r="BV36" s="292"/>
      <c r="BW36" s="292"/>
      <c r="BX36" s="292"/>
      <c r="BY36" s="292"/>
      <c r="BZ36" s="292"/>
      <c r="CA36" s="292"/>
      <c r="CB36" s="292"/>
      <c r="CC36" s="292"/>
      <c r="CD36" s="292"/>
      <c r="CE36" s="292"/>
      <c r="CF36" s="292"/>
      <c r="CG36" s="292"/>
      <c r="CH36" s="292"/>
      <c r="CI36" s="292"/>
      <c r="CJ36" s="292"/>
      <c r="CK36" s="292"/>
      <c r="CL36" s="292"/>
      <c r="CM36" s="292"/>
      <c r="CN36" s="292"/>
      <c r="CO36" s="292"/>
      <c r="CP36" s="292"/>
      <c r="CQ36" s="292"/>
      <c r="CR36" s="292"/>
      <c r="CS36" s="292"/>
      <c r="CT36" s="292"/>
      <c r="CU36" s="292"/>
      <c r="CV36" s="292"/>
      <c r="CW36" s="292"/>
      <c r="CX36" s="292"/>
      <c r="CY36" s="292"/>
      <c r="CZ36" s="292"/>
      <c r="DA36" s="292"/>
      <c r="DB36" s="292"/>
      <c r="DC36" s="292"/>
      <c r="DD36" s="292"/>
      <c r="DF36" s="292"/>
      <c r="DI36" s="292"/>
      <c r="DK36" s="292"/>
      <c r="DL36" s="292"/>
      <c r="DM36" s="292"/>
      <c r="DN36" s="292"/>
      <c r="DO36" s="292"/>
      <c r="DP36" s="292"/>
      <c r="DQ36" s="292"/>
      <c r="DR36" s="292"/>
      <c r="DS36" s="292"/>
      <c r="DT36" s="292"/>
      <c r="DU36" s="292"/>
    </row>
    <row r="37" spans="2:125" x14ac:dyDescent="0.15">
      <c r="DU37" s="292"/>
    </row>
    <row r="38" spans="2:125" x14ac:dyDescent="0.15">
      <c r="DT38" s="292"/>
      <c r="DU38" s="292"/>
    </row>
    <row r="39" spans="2:125" x14ac:dyDescent="0.15"/>
    <row r="40" spans="2:125" x14ac:dyDescent="0.15">
      <c r="DH40" s="292"/>
    </row>
    <row r="41" spans="2:125" x14ac:dyDescent="0.15">
      <c r="DE41" s="292"/>
    </row>
    <row r="42" spans="2:125" x14ac:dyDescent="0.15">
      <c r="DG42" s="292"/>
      <c r="DJ42" s="292"/>
    </row>
    <row r="43" spans="2:125" x14ac:dyDescent="0.15">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F43" s="292"/>
      <c r="DI43" s="292"/>
      <c r="DK43" s="292"/>
      <c r="DL43" s="292"/>
      <c r="DM43" s="292"/>
      <c r="DN43" s="292"/>
      <c r="DO43" s="292"/>
      <c r="DP43" s="292"/>
      <c r="DQ43" s="292"/>
      <c r="DR43" s="292"/>
      <c r="DS43" s="292"/>
      <c r="DT43" s="292"/>
      <c r="DU43" s="292"/>
    </row>
    <row r="44" spans="2:125" x14ac:dyDescent="0.15">
      <c r="DU44" s="292"/>
    </row>
    <row r="45" spans="2:125" x14ac:dyDescent="0.15"/>
    <row r="46" spans="2:125" x14ac:dyDescent="0.15"/>
    <row r="47" spans="2:125" x14ac:dyDescent="0.15"/>
    <row r="48" spans="2:125" x14ac:dyDescent="0.15">
      <c r="DT48" s="292"/>
      <c r="DU48" s="292"/>
    </row>
    <row r="49" spans="120:125" x14ac:dyDescent="0.15">
      <c r="DU49" s="292"/>
    </row>
    <row r="50" spans="120:125" x14ac:dyDescent="0.15">
      <c r="DU50" s="292"/>
    </row>
    <row r="51" spans="120:125" x14ac:dyDescent="0.15">
      <c r="DP51" s="292"/>
      <c r="DQ51" s="292"/>
      <c r="DR51" s="292"/>
      <c r="DS51" s="292"/>
      <c r="DT51" s="292"/>
      <c r="DU51" s="292"/>
    </row>
    <row r="52" spans="120:125" x14ac:dyDescent="0.15"/>
    <row r="53" spans="120:125" x14ac:dyDescent="0.15"/>
    <row r="54" spans="120:125" x14ac:dyDescent="0.15">
      <c r="DU54" s="292"/>
    </row>
    <row r="55" spans="120:125" x14ac:dyDescent="0.15"/>
    <row r="56" spans="120:125" x14ac:dyDescent="0.15"/>
    <row r="57" spans="120:125" x14ac:dyDescent="0.15"/>
    <row r="58" spans="120:125" x14ac:dyDescent="0.15">
      <c r="DU58" s="292"/>
    </row>
    <row r="59" spans="120:125" x14ac:dyDescent="0.15"/>
    <row r="60" spans="120:125" x14ac:dyDescent="0.15"/>
    <row r="61" spans="120:125" x14ac:dyDescent="0.15"/>
    <row r="62" spans="120:125" x14ac:dyDescent="0.15"/>
    <row r="63" spans="120:125" x14ac:dyDescent="0.15">
      <c r="DU63" s="292"/>
    </row>
    <row r="64" spans="120:125" x14ac:dyDescent="0.15">
      <c r="DT64" s="292"/>
      <c r="DU64" s="292"/>
    </row>
    <row r="65" spans="123:125" x14ac:dyDescent="0.15"/>
    <row r="66" spans="123:125" x14ac:dyDescent="0.15"/>
    <row r="67" spans="123:125" x14ac:dyDescent="0.15"/>
    <row r="68" spans="123:125" x14ac:dyDescent="0.15"/>
    <row r="69" spans="123:125" x14ac:dyDescent="0.15">
      <c r="DS69" s="292"/>
      <c r="DT69" s="292"/>
      <c r="DU69" s="292"/>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2"/>
    </row>
    <row r="83" spans="116:125" x14ac:dyDescent="0.15">
      <c r="DM83" s="292"/>
      <c r="DN83" s="292"/>
      <c r="DO83" s="292"/>
      <c r="DP83" s="292"/>
      <c r="DQ83" s="292"/>
      <c r="DR83" s="292"/>
      <c r="DS83" s="292"/>
      <c r="DT83" s="292"/>
      <c r="DU83" s="292"/>
    </row>
    <row r="84" spans="116:125" x14ac:dyDescent="0.15"/>
    <row r="85" spans="116:125" x14ac:dyDescent="0.15"/>
    <row r="86" spans="116:125" x14ac:dyDescent="0.15"/>
    <row r="87" spans="116:125" x14ac:dyDescent="0.15"/>
    <row r="88" spans="116:125" x14ac:dyDescent="0.15">
      <c r="DU88" s="292"/>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2"/>
      <c r="DT94" s="292"/>
      <c r="DU94" s="292"/>
    </row>
    <row r="95" spans="116:125" ht="13.5" customHeight="1" x14ac:dyDescent="0.15">
      <c r="DU95" s="292"/>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2"/>
    </row>
    <row r="102" spans="124:125" ht="13.5" customHeight="1" x14ac:dyDescent="0.15"/>
    <row r="103" spans="124:125" ht="13.5" customHeight="1" x14ac:dyDescent="0.15"/>
    <row r="104" spans="124:125" ht="13.5" customHeight="1" x14ac:dyDescent="0.15">
      <c r="DT104" s="292"/>
      <c r="DU104" s="292"/>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558</v>
      </c>
    </row>
    <row r="120" spans="125:125" ht="13.5" hidden="1" customHeight="1" x14ac:dyDescent="0.15"/>
    <row r="121" spans="125:125" ht="13.5" hidden="1" customHeight="1" x14ac:dyDescent="0.15">
      <c r="DU121" s="292"/>
    </row>
  </sheetData>
  <sheetProtection algorithmName="SHA-512" hashValue="O4GnE5BJbRtxpcn1X50PHtDVEzfSv9Sb2R+9lwlipyfE4IG19KWMxcrjFOAj/LQBHsA+n82OszQs0Kj6rzQX6Q==" saltValue="9zTqISI7MxlG2pAuWE/k6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93" customWidth="1"/>
    <col min="126" max="142" width="0" style="292" hidden="1" customWidth="1"/>
    <col min="143" max="16384" width="9" style="292" hidden="1"/>
  </cols>
  <sheetData>
    <row r="1" spans="1:125"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1:125" x14ac:dyDescent="0.15">
      <c r="B2" s="292"/>
      <c r="T2" s="292"/>
    </row>
    <row r="3" spans="1:125"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G3" s="292"/>
      <c r="DH3" s="292"/>
      <c r="DI3" s="292"/>
      <c r="DJ3" s="292"/>
      <c r="DK3" s="292"/>
      <c r="DL3" s="292"/>
      <c r="DM3" s="292"/>
      <c r="DN3" s="292"/>
      <c r="DO3" s="292"/>
      <c r="DP3" s="292"/>
      <c r="DQ3" s="292"/>
      <c r="DR3" s="292"/>
      <c r="DS3" s="292"/>
      <c r="DT3" s="292"/>
      <c r="DU3" s="292"/>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2"/>
      <c r="G33" s="292"/>
      <c r="I33" s="292"/>
    </row>
    <row r="34" spans="2:125" x14ac:dyDescent="0.15">
      <c r="C34" s="292"/>
      <c r="P34" s="292"/>
      <c r="R34" s="292"/>
      <c r="U34" s="292"/>
    </row>
    <row r="35" spans="2:125" x14ac:dyDescent="0.15">
      <c r="D35" s="292"/>
      <c r="E35" s="292"/>
      <c r="T35" s="292"/>
      <c r="W35" s="292"/>
      <c r="X35" s="292"/>
      <c r="Y35" s="292"/>
      <c r="Z35" s="292"/>
      <c r="AA35" s="292"/>
      <c r="AB35" s="292"/>
      <c r="AC35" s="292"/>
      <c r="AD35" s="292"/>
      <c r="AE35" s="292"/>
      <c r="AF35" s="292"/>
      <c r="AG35" s="292"/>
      <c r="AH35" s="292"/>
      <c r="AI35" s="292"/>
      <c r="AJ35" s="292"/>
      <c r="AK35" s="292"/>
      <c r="AL35" s="292"/>
      <c r="AM35" s="292"/>
      <c r="AN35" s="292"/>
      <c r="AO35" s="292"/>
      <c r="AP35" s="292"/>
      <c r="AQ35" s="292"/>
      <c r="AR35" s="292"/>
      <c r="AS35" s="292"/>
      <c r="AT35" s="292"/>
      <c r="AU35" s="292"/>
      <c r="AV35" s="292"/>
      <c r="AW35" s="292"/>
      <c r="AX35" s="292"/>
      <c r="AY35" s="292"/>
      <c r="AZ35" s="292"/>
      <c r="BA35" s="292"/>
      <c r="BB35" s="292"/>
      <c r="BC35" s="292"/>
      <c r="BD35" s="292"/>
      <c r="BE35" s="292"/>
      <c r="BF35" s="292"/>
      <c r="BG35" s="292"/>
      <c r="BH35" s="292"/>
      <c r="BI35" s="292"/>
      <c r="BJ35" s="292"/>
      <c r="BK35" s="292"/>
      <c r="BL35" s="292"/>
      <c r="BM35" s="292"/>
      <c r="BN35" s="292"/>
      <c r="BO35" s="292"/>
      <c r="BP35" s="292"/>
      <c r="BQ35" s="292"/>
      <c r="BR35" s="292"/>
      <c r="BS35" s="292"/>
      <c r="BT35" s="292"/>
      <c r="BU35" s="292"/>
      <c r="BV35" s="292"/>
      <c r="BW35" s="292"/>
      <c r="BX35" s="292"/>
      <c r="BY35" s="292"/>
      <c r="BZ35" s="292"/>
      <c r="CA35" s="292"/>
      <c r="CB35" s="292"/>
      <c r="CC35" s="292"/>
      <c r="CD35" s="292"/>
      <c r="CE35" s="292"/>
      <c r="CF35" s="292"/>
      <c r="CG35" s="292"/>
      <c r="CH35" s="292"/>
      <c r="CI35" s="292"/>
      <c r="CJ35" s="292"/>
      <c r="CK35" s="292"/>
      <c r="CL35" s="292"/>
      <c r="CM35" s="292"/>
      <c r="CN35" s="292"/>
      <c r="CO35" s="292"/>
      <c r="CP35" s="292"/>
      <c r="CQ35" s="292"/>
      <c r="CR35" s="292"/>
      <c r="CS35" s="292"/>
      <c r="CT35" s="292"/>
      <c r="CU35" s="292"/>
      <c r="CV35" s="292"/>
      <c r="CW35" s="292"/>
      <c r="CX35" s="292"/>
      <c r="CY35" s="292"/>
      <c r="CZ35" s="292"/>
      <c r="DA35" s="292"/>
      <c r="DB35" s="292"/>
      <c r="DC35" s="292"/>
      <c r="DD35" s="292"/>
      <c r="DE35" s="292"/>
      <c r="DF35" s="292"/>
      <c r="DG35" s="292"/>
      <c r="DH35" s="292"/>
      <c r="DI35" s="292"/>
      <c r="DJ35" s="292"/>
      <c r="DK35" s="292"/>
      <c r="DL35" s="292"/>
      <c r="DM35" s="292"/>
      <c r="DN35" s="292"/>
      <c r="DO35" s="292"/>
      <c r="DP35" s="292"/>
      <c r="DQ35" s="292"/>
      <c r="DR35" s="292"/>
      <c r="DS35" s="292"/>
      <c r="DT35" s="292"/>
      <c r="DU35" s="292"/>
    </row>
    <row r="36" spans="2:125" x14ac:dyDescent="0.15">
      <c r="F36" s="292"/>
      <c r="H36" s="292"/>
      <c r="J36" s="292"/>
      <c r="K36" s="292"/>
      <c r="L36" s="292"/>
      <c r="M36" s="292"/>
      <c r="N36" s="292"/>
      <c r="O36" s="292"/>
      <c r="Q36" s="292"/>
      <c r="S36" s="292"/>
      <c r="V36" s="292"/>
    </row>
    <row r="37" spans="2:125" x14ac:dyDescent="0.15"/>
    <row r="38" spans="2:125" x14ac:dyDescent="0.15"/>
    <row r="39" spans="2:125" x14ac:dyDescent="0.15"/>
    <row r="40" spans="2:125" x14ac:dyDescent="0.15">
      <c r="U40" s="292"/>
    </row>
    <row r="41" spans="2:125" x14ac:dyDescent="0.15">
      <c r="R41" s="292"/>
    </row>
    <row r="42" spans="2:125" x14ac:dyDescent="0.15">
      <c r="T42" s="292"/>
      <c r="W42" s="292"/>
      <c r="X42" s="292"/>
      <c r="Y42" s="292"/>
      <c r="Z42" s="292"/>
      <c r="AA42" s="292"/>
      <c r="AB42" s="292"/>
      <c r="AC42" s="292"/>
      <c r="AD42" s="292"/>
      <c r="AE42" s="292"/>
      <c r="AF42" s="292"/>
      <c r="AG42" s="292"/>
      <c r="AH42" s="292"/>
      <c r="AI42" s="292"/>
      <c r="AJ42" s="292"/>
      <c r="AK42" s="292"/>
      <c r="AL42" s="292"/>
      <c r="AM42" s="292"/>
      <c r="AN42" s="292"/>
      <c r="AO42" s="292"/>
      <c r="AP42" s="292"/>
      <c r="AQ42" s="292"/>
      <c r="AR42" s="292"/>
      <c r="AS42" s="292"/>
      <c r="AT42" s="292"/>
      <c r="AU42" s="292"/>
      <c r="AV42" s="292"/>
      <c r="AW42" s="292"/>
      <c r="AX42" s="292"/>
      <c r="AY42" s="292"/>
      <c r="AZ42" s="292"/>
      <c r="BA42" s="292"/>
      <c r="BB42" s="292"/>
      <c r="BC42" s="292"/>
      <c r="BD42" s="292"/>
      <c r="BE42" s="292"/>
      <c r="BF42" s="292"/>
      <c r="BG42" s="292"/>
      <c r="BH42" s="292"/>
      <c r="BI42" s="292"/>
      <c r="BJ42" s="292"/>
      <c r="BK42" s="292"/>
      <c r="BL42" s="292"/>
      <c r="BM42" s="292"/>
      <c r="BN42" s="292"/>
      <c r="BO42" s="292"/>
      <c r="BP42" s="292"/>
      <c r="BQ42" s="292"/>
      <c r="BR42" s="292"/>
      <c r="BS42" s="292"/>
      <c r="BT42" s="292"/>
      <c r="BU42" s="292"/>
      <c r="BV42" s="292"/>
      <c r="BW42" s="292"/>
      <c r="BX42" s="292"/>
      <c r="BY42" s="292"/>
      <c r="BZ42" s="292"/>
      <c r="CA42" s="292"/>
      <c r="CB42" s="292"/>
      <c r="CC42" s="292"/>
      <c r="CD42" s="292"/>
      <c r="CE42" s="292"/>
      <c r="CF42" s="292"/>
      <c r="CG42" s="292"/>
      <c r="CH42" s="292"/>
      <c r="CI42" s="292"/>
      <c r="CJ42" s="292"/>
      <c r="CK42" s="292"/>
      <c r="CL42" s="292"/>
      <c r="CM42" s="292"/>
      <c r="CN42" s="292"/>
      <c r="CO42" s="292"/>
      <c r="CP42" s="292"/>
      <c r="CQ42" s="292"/>
      <c r="CR42" s="292"/>
      <c r="CS42" s="292"/>
      <c r="CT42" s="292"/>
      <c r="CU42" s="292"/>
      <c r="CV42" s="292"/>
      <c r="CW42" s="292"/>
      <c r="CX42" s="292"/>
      <c r="CY42" s="292"/>
      <c r="CZ42" s="292"/>
      <c r="DA42" s="292"/>
      <c r="DB42" s="292"/>
      <c r="DC42" s="292"/>
      <c r="DD42" s="292"/>
      <c r="DE42" s="292"/>
      <c r="DF42" s="292"/>
      <c r="DG42" s="292"/>
      <c r="DH42" s="292"/>
      <c r="DI42" s="292"/>
      <c r="DJ42" s="292"/>
      <c r="DK42" s="292"/>
      <c r="DL42" s="292"/>
      <c r="DM42" s="292"/>
      <c r="DN42" s="292"/>
      <c r="DO42" s="292"/>
      <c r="DP42" s="292"/>
      <c r="DQ42" s="292"/>
      <c r="DR42" s="292"/>
      <c r="DS42" s="292"/>
      <c r="DT42" s="292"/>
      <c r="DU42" s="292"/>
    </row>
    <row r="43" spans="2:125" x14ac:dyDescent="0.15">
      <c r="Q43" s="292"/>
      <c r="S43" s="292"/>
      <c r="V43" s="292"/>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3" t="s">
        <v>559</v>
      </c>
    </row>
  </sheetData>
  <sheetProtection algorithmName="SHA-512" hashValue="Sj4+xyaHrJRIYfzXyIjm6d+3LZ0u00iT4s8sb099KoeW/ivaefAGyNDIYBKAp7XBmkB1PuqvcYTyGeqLihcqWA==" saltValue="B2zajW6qtz1JVpdSlvfXk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560</v>
      </c>
      <c r="G46" s="8" t="s">
        <v>561</v>
      </c>
      <c r="H46" s="8" t="s">
        <v>562</v>
      </c>
      <c r="I46" s="8" t="s">
        <v>563</v>
      </c>
      <c r="J46" s="9" t="s">
        <v>564</v>
      </c>
    </row>
    <row r="47" spans="2:10" ht="57.75" customHeight="1" x14ac:dyDescent="0.15">
      <c r="B47" s="10"/>
      <c r="C47" s="1238" t="s">
        <v>3</v>
      </c>
      <c r="D47" s="1238"/>
      <c r="E47" s="1239"/>
      <c r="F47" s="11">
        <v>31.8</v>
      </c>
      <c r="G47" s="12">
        <v>36.520000000000003</v>
      </c>
      <c r="H47" s="12">
        <v>39.31</v>
      </c>
      <c r="I47" s="12">
        <v>40.82</v>
      </c>
      <c r="J47" s="13">
        <v>38.01</v>
      </c>
    </row>
    <row r="48" spans="2:10" ht="57.75" customHeight="1" x14ac:dyDescent="0.15">
      <c r="B48" s="14"/>
      <c r="C48" s="1240" t="s">
        <v>4</v>
      </c>
      <c r="D48" s="1240"/>
      <c r="E48" s="1241"/>
      <c r="F48" s="15">
        <v>6.51</v>
      </c>
      <c r="G48" s="16">
        <v>6.61</v>
      </c>
      <c r="H48" s="16">
        <v>5.12</v>
      </c>
      <c r="I48" s="16">
        <v>2.63</v>
      </c>
      <c r="J48" s="17">
        <v>5.27</v>
      </c>
    </row>
    <row r="49" spans="2:10" ht="57.75" customHeight="1" thickBot="1" x14ac:dyDescent="0.2">
      <c r="B49" s="18"/>
      <c r="C49" s="1242" t="s">
        <v>5</v>
      </c>
      <c r="D49" s="1242"/>
      <c r="E49" s="1243"/>
      <c r="F49" s="19">
        <v>5.66</v>
      </c>
      <c r="G49" s="20">
        <v>5.04</v>
      </c>
      <c r="H49" s="20">
        <v>1.06</v>
      </c>
      <c r="I49" s="20" t="s">
        <v>565</v>
      </c>
      <c r="J49" s="21">
        <v>0.94</v>
      </c>
    </row>
    <row r="50" spans="2:10" ht="13.5" customHeight="1" x14ac:dyDescent="0.15"/>
  </sheetData>
  <sheetProtection algorithmName="SHA-512" hashValue="ag2Q3y3s+mk4HH42+FOIwZmoNz7LlSWWFSrl0lIayuJ7eYLG9lr0b6LAypL3EvVIQyHMRvq7QCkPCuILT4RPqw==" saltValue="sOHVt7llRjPeugVWX59yQ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560</v>
      </c>
      <c r="G33" s="29" t="s">
        <v>561</v>
      </c>
      <c r="H33" s="29" t="s">
        <v>562</v>
      </c>
      <c r="I33" s="29" t="s">
        <v>563</v>
      </c>
      <c r="J33" s="30" t="s">
        <v>564</v>
      </c>
      <c r="K33" s="22"/>
      <c r="L33" s="22"/>
      <c r="M33" s="22"/>
      <c r="N33" s="22"/>
      <c r="O33" s="22"/>
      <c r="P33" s="22"/>
    </row>
    <row r="34" spans="1:16" ht="39" customHeight="1" x14ac:dyDescent="0.15">
      <c r="A34" s="22"/>
      <c r="B34" s="31"/>
      <c r="C34" s="1250" t="s">
        <v>566</v>
      </c>
      <c r="D34" s="1250"/>
      <c r="E34" s="1251"/>
      <c r="F34" s="32">
        <v>11.02</v>
      </c>
      <c r="G34" s="33">
        <v>12.53</v>
      </c>
      <c r="H34" s="33">
        <v>12.85</v>
      </c>
      <c r="I34" s="33">
        <v>13.8</v>
      </c>
      <c r="J34" s="34">
        <v>12.71</v>
      </c>
      <c r="K34" s="22"/>
      <c r="L34" s="22"/>
      <c r="M34" s="22"/>
      <c r="N34" s="22"/>
      <c r="O34" s="22"/>
      <c r="P34" s="22"/>
    </row>
    <row r="35" spans="1:16" ht="39" customHeight="1" x14ac:dyDescent="0.15">
      <c r="A35" s="22"/>
      <c r="B35" s="35"/>
      <c r="C35" s="1244" t="s">
        <v>567</v>
      </c>
      <c r="D35" s="1245"/>
      <c r="E35" s="1246"/>
      <c r="F35" s="36">
        <v>5.76</v>
      </c>
      <c r="G35" s="37">
        <v>6.6</v>
      </c>
      <c r="H35" s="37">
        <v>5.1100000000000003</v>
      </c>
      <c r="I35" s="37">
        <v>2.62</v>
      </c>
      <c r="J35" s="38">
        <v>5.27</v>
      </c>
      <c r="K35" s="22"/>
      <c r="L35" s="22"/>
      <c r="M35" s="22"/>
      <c r="N35" s="22"/>
      <c r="O35" s="22"/>
      <c r="P35" s="22"/>
    </row>
    <row r="36" spans="1:16" ht="39" customHeight="1" x14ac:dyDescent="0.15">
      <c r="A36" s="22"/>
      <c r="B36" s="35"/>
      <c r="C36" s="1244" t="s">
        <v>568</v>
      </c>
      <c r="D36" s="1245"/>
      <c r="E36" s="1246"/>
      <c r="F36" s="36">
        <v>3.36</v>
      </c>
      <c r="G36" s="37">
        <v>3.49</v>
      </c>
      <c r="H36" s="37">
        <v>3.45</v>
      </c>
      <c r="I36" s="37">
        <v>3.74</v>
      </c>
      <c r="J36" s="38">
        <v>3.94</v>
      </c>
      <c r="K36" s="22"/>
      <c r="L36" s="22"/>
      <c r="M36" s="22"/>
      <c r="N36" s="22"/>
      <c r="O36" s="22"/>
      <c r="P36" s="22"/>
    </row>
    <row r="37" spans="1:16" ht="39" customHeight="1" x14ac:dyDescent="0.15">
      <c r="A37" s="22"/>
      <c r="B37" s="35"/>
      <c r="C37" s="1244" t="s">
        <v>569</v>
      </c>
      <c r="D37" s="1245"/>
      <c r="E37" s="1246"/>
      <c r="F37" s="36">
        <v>0.95</v>
      </c>
      <c r="G37" s="37">
        <v>0.6</v>
      </c>
      <c r="H37" s="37">
        <v>0.87</v>
      </c>
      <c r="I37" s="37">
        <v>2.04</v>
      </c>
      <c r="J37" s="38">
        <v>2.94</v>
      </c>
      <c r="K37" s="22"/>
      <c r="L37" s="22"/>
      <c r="M37" s="22"/>
      <c r="N37" s="22"/>
      <c r="O37" s="22"/>
      <c r="P37" s="22"/>
    </row>
    <row r="38" spans="1:16" ht="39" customHeight="1" x14ac:dyDescent="0.15">
      <c r="A38" s="22"/>
      <c r="B38" s="35"/>
      <c r="C38" s="1244" t="s">
        <v>570</v>
      </c>
      <c r="D38" s="1245"/>
      <c r="E38" s="1246"/>
      <c r="F38" s="36">
        <v>1.82</v>
      </c>
      <c r="G38" s="37">
        <v>2.73</v>
      </c>
      <c r="H38" s="37">
        <v>1.69</v>
      </c>
      <c r="I38" s="37">
        <v>1.18</v>
      </c>
      <c r="J38" s="38">
        <v>1.63</v>
      </c>
      <c r="K38" s="22"/>
      <c r="L38" s="22"/>
      <c r="M38" s="22"/>
      <c r="N38" s="22"/>
      <c r="O38" s="22"/>
      <c r="P38" s="22"/>
    </row>
    <row r="39" spans="1:16" ht="39" customHeight="1" x14ac:dyDescent="0.15">
      <c r="A39" s="22"/>
      <c r="B39" s="35"/>
      <c r="C39" s="1244" t="s">
        <v>571</v>
      </c>
      <c r="D39" s="1245"/>
      <c r="E39" s="1246"/>
      <c r="F39" s="36">
        <v>2.3199999999999998</v>
      </c>
      <c r="G39" s="37">
        <v>2.44</v>
      </c>
      <c r="H39" s="37">
        <v>0.67</v>
      </c>
      <c r="I39" s="37">
        <v>1.17</v>
      </c>
      <c r="J39" s="38">
        <v>1.1000000000000001</v>
      </c>
      <c r="K39" s="22"/>
      <c r="L39" s="22"/>
      <c r="M39" s="22"/>
      <c r="N39" s="22"/>
      <c r="O39" s="22"/>
      <c r="P39" s="22"/>
    </row>
    <row r="40" spans="1:16" ht="39" customHeight="1" x14ac:dyDescent="0.15">
      <c r="A40" s="22"/>
      <c r="B40" s="35"/>
      <c r="C40" s="1244" t="s">
        <v>572</v>
      </c>
      <c r="D40" s="1245"/>
      <c r="E40" s="1246"/>
      <c r="F40" s="36">
        <v>0.22</v>
      </c>
      <c r="G40" s="37">
        <v>0.24</v>
      </c>
      <c r="H40" s="37">
        <v>0.24</v>
      </c>
      <c r="I40" s="37">
        <v>0.26</v>
      </c>
      <c r="J40" s="38">
        <v>0.3</v>
      </c>
      <c r="K40" s="22"/>
      <c r="L40" s="22"/>
      <c r="M40" s="22"/>
      <c r="N40" s="22"/>
      <c r="O40" s="22"/>
      <c r="P40" s="22"/>
    </row>
    <row r="41" spans="1:16" ht="39" customHeight="1" x14ac:dyDescent="0.15">
      <c r="A41" s="22"/>
      <c r="B41" s="35"/>
      <c r="C41" s="1244" t="s">
        <v>573</v>
      </c>
      <c r="D41" s="1245"/>
      <c r="E41" s="1246"/>
      <c r="F41" s="36" t="s">
        <v>574</v>
      </c>
      <c r="G41" s="37">
        <v>0.17</v>
      </c>
      <c r="H41" s="37">
        <v>0.01</v>
      </c>
      <c r="I41" s="37">
        <v>0.01</v>
      </c>
      <c r="J41" s="38">
        <v>0</v>
      </c>
      <c r="K41" s="22"/>
      <c r="L41" s="22"/>
      <c r="M41" s="22"/>
      <c r="N41" s="22"/>
      <c r="O41" s="22"/>
      <c r="P41" s="22"/>
    </row>
    <row r="42" spans="1:16" ht="39" customHeight="1" x14ac:dyDescent="0.15">
      <c r="A42" s="22"/>
      <c r="B42" s="39"/>
      <c r="C42" s="1244" t="s">
        <v>575</v>
      </c>
      <c r="D42" s="1245"/>
      <c r="E42" s="1246"/>
      <c r="F42" s="36" t="s">
        <v>519</v>
      </c>
      <c r="G42" s="37" t="s">
        <v>519</v>
      </c>
      <c r="H42" s="37" t="s">
        <v>519</v>
      </c>
      <c r="I42" s="37" t="s">
        <v>519</v>
      </c>
      <c r="J42" s="38" t="s">
        <v>519</v>
      </c>
      <c r="K42" s="22"/>
      <c r="L42" s="22"/>
      <c r="M42" s="22"/>
      <c r="N42" s="22"/>
      <c r="O42" s="22"/>
      <c r="P42" s="22"/>
    </row>
    <row r="43" spans="1:16" ht="39" customHeight="1" thickBot="1" x14ac:dyDescent="0.2">
      <c r="A43" s="22"/>
      <c r="B43" s="40"/>
      <c r="C43" s="1247" t="s">
        <v>576</v>
      </c>
      <c r="D43" s="1248"/>
      <c r="E43" s="1249"/>
      <c r="F43" s="41">
        <v>0</v>
      </c>
      <c r="G43" s="42">
        <v>0</v>
      </c>
      <c r="H43" s="42">
        <v>0</v>
      </c>
      <c r="I43" s="42">
        <v>0</v>
      </c>
      <c r="J43" s="43">
        <v>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ihqhSRwe1T5Ds8G+QFAf2PyWh8nsOOwj84bZpXNnO5qgugT2XEF0vMFpYlxw+L1SpWudNUU4c560b8n/YfaUng==" saltValue="EcGDuuHyxadkE6pn+yjDm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560</v>
      </c>
      <c r="L44" s="56" t="s">
        <v>561</v>
      </c>
      <c r="M44" s="56" t="s">
        <v>562</v>
      </c>
      <c r="N44" s="56" t="s">
        <v>563</v>
      </c>
      <c r="O44" s="57" t="s">
        <v>564</v>
      </c>
      <c r="P44" s="48"/>
      <c r="Q44" s="48"/>
      <c r="R44" s="48"/>
      <c r="S44" s="48"/>
      <c r="T44" s="48"/>
      <c r="U44" s="48"/>
    </row>
    <row r="45" spans="1:21" ht="30.75" customHeight="1" x14ac:dyDescent="0.15">
      <c r="A45" s="48"/>
      <c r="B45" s="1270" t="s">
        <v>11</v>
      </c>
      <c r="C45" s="1271"/>
      <c r="D45" s="58"/>
      <c r="E45" s="1276" t="s">
        <v>12</v>
      </c>
      <c r="F45" s="1276"/>
      <c r="G45" s="1276"/>
      <c r="H45" s="1276"/>
      <c r="I45" s="1276"/>
      <c r="J45" s="1277"/>
      <c r="K45" s="59">
        <v>845</v>
      </c>
      <c r="L45" s="60">
        <v>842</v>
      </c>
      <c r="M45" s="60">
        <v>843</v>
      </c>
      <c r="N45" s="60">
        <v>860</v>
      </c>
      <c r="O45" s="61">
        <v>867</v>
      </c>
      <c r="P45" s="48"/>
      <c r="Q45" s="48"/>
      <c r="R45" s="48"/>
      <c r="S45" s="48"/>
      <c r="T45" s="48"/>
      <c r="U45" s="48"/>
    </row>
    <row r="46" spans="1:21" ht="30.75" customHeight="1" x14ac:dyDescent="0.15">
      <c r="A46" s="48"/>
      <c r="B46" s="1272"/>
      <c r="C46" s="1273"/>
      <c r="D46" s="62"/>
      <c r="E46" s="1254" t="s">
        <v>13</v>
      </c>
      <c r="F46" s="1254"/>
      <c r="G46" s="1254"/>
      <c r="H46" s="1254"/>
      <c r="I46" s="1254"/>
      <c r="J46" s="1255"/>
      <c r="K46" s="63" t="s">
        <v>519</v>
      </c>
      <c r="L46" s="64" t="s">
        <v>519</v>
      </c>
      <c r="M46" s="64" t="s">
        <v>519</v>
      </c>
      <c r="N46" s="64" t="s">
        <v>519</v>
      </c>
      <c r="O46" s="65" t="s">
        <v>519</v>
      </c>
      <c r="P46" s="48"/>
      <c r="Q46" s="48"/>
      <c r="R46" s="48"/>
      <c r="S46" s="48"/>
      <c r="T46" s="48"/>
      <c r="U46" s="48"/>
    </row>
    <row r="47" spans="1:21" ht="30.75" customHeight="1" x14ac:dyDescent="0.15">
      <c r="A47" s="48"/>
      <c r="B47" s="1272"/>
      <c r="C47" s="1273"/>
      <c r="D47" s="62"/>
      <c r="E47" s="1254" t="s">
        <v>14</v>
      </c>
      <c r="F47" s="1254"/>
      <c r="G47" s="1254"/>
      <c r="H47" s="1254"/>
      <c r="I47" s="1254"/>
      <c r="J47" s="1255"/>
      <c r="K47" s="63" t="s">
        <v>519</v>
      </c>
      <c r="L47" s="64" t="s">
        <v>519</v>
      </c>
      <c r="M47" s="64" t="s">
        <v>519</v>
      </c>
      <c r="N47" s="64" t="s">
        <v>519</v>
      </c>
      <c r="O47" s="65" t="s">
        <v>519</v>
      </c>
      <c r="P47" s="48"/>
      <c r="Q47" s="48"/>
      <c r="R47" s="48"/>
      <c r="S47" s="48"/>
      <c r="T47" s="48"/>
      <c r="U47" s="48"/>
    </row>
    <row r="48" spans="1:21" ht="30.75" customHeight="1" x14ac:dyDescent="0.15">
      <c r="A48" s="48"/>
      <c r="B48" s="1272"/>
      <c r="C48" s="1273"/>
      <c r="D48" s="62"/>
      <c r="E48" s="1254" t="s">
        <v>15</v>
      </c>
      <c r="F48" s="1254"/>
      <c r="G48" s="1254"/>
      <c r="H48" s="1254"/>
      <c r="I48" s="1254"/>
      <c r="J48" s="1255"/>
      <c r="K48" s="63">
        <v>307</v>
      </c>
      <c r="L48" s="64">
        <v>378</v>
      </c>
      <c r="M48" s="64">
        <v>456</v>
      </c>
      <c r="N48" s="64">
        <v>349</v>
      </c>
      <c r="O48" s="65">
        <v>342</v>
      </c>
      <c r="P48" s="48"/>
      <c r="Q48" s="48"/>
      <c r="R48" s="48"/>
      <c r="S48" s="48"/>
      <c r="T48" s="48"/>
      <c r="U48" s="48"/>
    </row>
    <row r="49" spans="1:21" ht="30.75" customHeight="1" x14ac:dyDescent="0.15">
      <c r="A49" s="48"/>
      <c r="B49" s="1272"/>
      <c r="C49" s="1273"/>
      <c r="D49" s="62"/>
      <c r="E49" s="1254" t="s">
        <v>16</v>
      </c>
      <c r="F49" s="1254"/>
      <c r="G49" s="1254"/>
      <c r="H49" s="1254"/>
      <c r="I49" s="1254"/>
      <c r="J49" s="1255"/>
      <c r="K49" s="63">
        <v>140</v>
      </c>
      <c r="L49" s="64">
        <v>110</v>
      </c>
      <c r="M49" s="64">
        <v>175</v>
      </c>
      <c r="N49" s="64">
        <v>156</v>
      </c>
      <c r="O49" s="65">
        <v>163</v>
      </c>
      <c r="P49" s="48"/>
      <c r="Q49" s="48"/>
      <c r="R49" s="48"/>
      <c r="S49" s="48"/>
      <c r="T49" s="48"/>
      <c r="U49" s="48"/>
    </row>
    <row r="50" spans="1:21" ht="30.75" customHeight="1" x14ac:dyDescent="0.15">
      <c r="A50" s="48"/>
      <c r="B50" s="1272"/>
      <c r="C50" s="1273"/>
      <c r="D50" s="62"/>
      <c r="E50" s="1254" t="s">
        <v>17</v>
      </c>
      <c r="F50" s="1254"/>
      <c r="G50" s="1254"/>
      <c r="H50" s="1254"/>
      <c r="I50" s="1254"/>
      <c r="J50" s="1255"/>
      <c r="K50" s="63">
        <v>5</v>
      </c>
      <c r="L50" s="64">
        <v>4</v>
      </c>
      <c r="M50" s="64">
        <v>2</v>
      </c>
      <c r="N50" s="64">
        <v>1</v>
      </c>
      <c r="O50" s="65">
        <v>0</v>
      </c>
      <c r="P50" s="48"/>
      <c r="Q50" s="48"/>
      <c r="R50" s="48"/>
      <c r="S50" s="48"/>
      <c r="T50" s="48"/>
      <c r="U50" s="48"/>
    </row>
    <row r="51" spans="1:21" ht="30.75" customHeight="1" x14ac:dyDescent="0.15">
      <c r="A51" s="48"/>
      <c r="B51" s="1274"/>
      <c r="C51" s="1275"/>
      <c r="D51" s="66"/>
      <c r="E51" s="1254" t="s">
        <v>18</v>
      </c>
      <c r="F51" s="1254"/>
      <c r="G51" s="1254"/>
      <c r="H51" s="1254"/>
      <c r="I51" s="1254"/>
      <c r="J51" s="1255"/>
      <c r="K51" s="63">
        <v>0</v>
      </c>
      <c r="L51" s="64">
        <v>0</v>
      </c>
      <c r="M51" s="64" t="s">
        <v>519</v>
      </c>
      <c r="N51" s="64">
        <v>0</v>
      </c>
      <c r="O51" s="65" t="s">
        <v>519</v>
      </c>
      <c r="P51" s="48"/>
      <c r="Q51" s="48"/>
      <c r="R51" s="48"/>
      <c r="S51" s="48"/>
      <c r="T51" s="48"/>
      <c r="U51" s="48"/>
    </row>
    <row r="52" spans="1:21" ht="30.75" customHeight="1" x14ac:dyDescent="0.15">
      <c r="A52" s="48"/>
      <c r="B52" s="1252" t="s">
        <v>19</v>
      </c>
      <c r="C52" s="1253"/>
      <c r="D52" s="66"/>
      <c r="E52" s="1254" t="s">
        <v>20</v>
      </c>
      <c r="F52" s="1254"/>
      <c r="G52" s="1254"/>
      <c r="H52" s="1254"/>
      <c r="I52" s="1254"/>
      <c r="J52" s="1255"/>
      <c r="K52" s="63">
        <v>970</v>
      </c>
      <c r="L52" s="64">
        <v>972</v>
      </c>
      <c r="M52" s="64">
        <v>977</v>
      </c>
      <c r="N52" s="64">
        <v>967</v>
      </c>
      <c r="O52" s="65">
        <v>959</v>
      </c>
      <c r="P52" s="48"/>
      <c r="Q52" s="48"/>
      <c r="R52" s="48"/>
      <c r="S52" s="48"/>
      <c r="T52" s="48"/>
      <c r="U52" s="48"/>
    </row>
    <row r="53" spans="1:21" ht="30.75" customHeight="1" thickBot="1" x14ac:dyDescent="0.2">
      <c r="A53" s="48"/>
      <c r="B53" s="1256" t="s">
        <v>21</v>
      </c>
      <c r="C53" s="1257"/>
      <c r="D53" s="67"/>
      <c r="E53" s="1258" t="s">
        <v>22</v>
      </c>
      <c r="F53" s="1258"/>
      <c r="G53" s="1258"/>
      <c r="H53" s="1258"/>
      <c r="I53" s="1258"/>
      <c r="J53" s="1259"/>
      <c r="K53" s="68">
        <v>327</v>
      </c>
      <c r="L53" s="69">
        <v>362</v>
      </c>
      <c r="M53" s="69">
        <v>499</v>
      </c>
      <c r="N53" s="69">
        <v>399</v>
      </c>
      <c r="O53" s="70">
        <v>413</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577</v>
      </c>
      <c r="P55" s="48"/>
      <c r="Q55" s="48"/>
      <c r="R55" s="48"/>
      <c r="S55" s="48"/>
      <c r="T55" s="48"/>
      <c r="U55" s="48"/>
    </row>
    <row r="56" spans="1:21" ht="31.5" customHeight="1" thickBot="1" x14ac:dyDescent="0.2">
      <c r="A56" s="48"/>
      <c r="B56" s="76"/>
      <c r="C56" s="77"/>
      <c r="D56" s="77"/>
      <c r="E56" s="78"/>
      <c r="F56" s="78"/>
      <c r="G56" s="78"/>
      <c r="H56" s="78"/>
      <c r="I56" s="78"/>
      <c r="J56" s="79" t="s">
        <v>2</v>
      </c>
      <c r="K56" s="80" t="s">
        <v>578</v>
      </c>
      <c r="L56" s="81" t="s">
        <v>579</v>
      </c>
      <c r="M56" s="81" t="s">
        <v>580</v>
      </c>
      <c r="N56" s="81" t="s">
        <v>581</v>
      </c>
      <c r="O56" s="82" t="s">
        <v>582</v>
      </c>
      <c r="P56" s="48"/>
      <c r="Q56" s="48"/>
      <c r="R56" s="48"/>
      <c r="S56" s="48"/>
      <c r="T56" s="48"/>
      <c r="U56" s="48"/>
    </row>
    <row r="57" spans="1:21" ht="31.5" customHeight="1" x14ac:dyDescent="0.15">
      <c r="B57" s="1260" t="s">
        <v>25</v>
      </c>
      <c r="C57" s="1261"/>
      <c r="D57" s="1264" t="s">
        <v>26</v>
      </c>
      <c r="E57" s="1265"/>
      <c r="F57" s="1265"/>
      <c r="G57" s="1265"/>
      <c r="H57" s="1265"/>
      <c r="I57" s="1265"/>
      <c r="J57" s="1266"/>
      <c r="K57" s="83"/>
      <c r="L57" s="84"/>
      <c r="M57" s="84"/>
      <c r="N57" s="84"/>
      <c r="O57" s="85"/>
    </row>
    <row r="58" spans="1:21" ht="31.5" customHeight="1" thickBot="1" x14ac:dyDescent="0.2">
      <c r="B58" s="1262"/>
      <c r="C58" s="1263"/>
      <c r="D58" s="1267" t="s">
        <v>27</v>
      </c>
      <c r="E58" s="1268"/>
      <c r="F58" s="1268"/>
      <c r="G58" s="1268"/>
      <c r="H58" s="1268"/>
      <c r="I58" s="1268"/>
      <c r="J58" s="1269"/>
      <c r="K58" s="86"/>
      <c r="L58" s="87"/>
      <c r="M58" s="87"/>
      <c r="N58" s="87"/>
      <c r="O58" s="88"/>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VzaEmUQnluiT6BZw6cLf/xlaJl59jj0QZRZjkS27l8orOWlgBgaTW8GwHPuSF78ybpTn8S467MiqkxRCvuJF6A==" saltValue="Tnsq+jYg0BHR5SSxLlHeqQ=="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560</v>
      </c>
      <c r="J40" s="100" t="s">
        <v>561</v>
      </c>
      <c r="K40" s="100" t="s">
        <v>562</v>
      </c>
      <c r="L40" s="100" t="s">
        <v>563</v>
      </c>
      <c r="M40" s="101" t="s">
        <v>564</v>
      </c>
    </row>
    <row r="41" spans="2:13" ht="27.75" customHeight="1" x14ac:dyDescent="0.15">
      <c r="B41" s="1290" t="s">
        <v>30</v>
      </c>
      <c r="C41" s="1291"/>
      <c r="D41" s="102"/>
      <c r="E41" s="1292" t="s">
        <v>31</v>
      </c>
      <c r="F41" s="1292"/>
      <c r="G41" s="1292"/>
      <c r="H41" s="1293"/>
      <c r="I41" s="103">
        <v>9565</v>
      </c>
      <c r="J41" s="104">
        <v>10235</v>
      </c>
      <c r="K41" s="104">
        <v>10154</v>
      </c>
      <c r="L41" s="104">
        <v>10498</v>
      </c>
      <c r="M41" s="105">
        <v>11225</v>
      </c>
    </row>
    <row r="42" spans="2:13" ht="27.75" customHeight="1" x14ac:dyDescent="0.15">
      <c r="B42" s="1280"/>
      <c r="C42" s="1281"/>
      <c r="D42" s="106"/>
      <c r="E42" s="1284" t="s">
        <v>32</v>
      </c>
      <c r="F42" s="1284"/>
      <c r="G42" s="1284"/>
      <c r="H42" s="1285"/>
      <c r="I42" s="107" t="s">
        <v>519</v>
      </c>
      <c r="J42" s="108" t="s">
        <v>519</v>
      </c>
      <c r="K42" s="108" t="s">
        <v>519</v>
      </c>
      <c r="L42" s="108" t="s">
        <v>519</v>
      </c>
      <c r="M42" s="109" t="s">
        <v>519</v>
      </c>
    </row>
    <row r="43" spans="2:13" ht="27.75" customHeight="1" x14ac:dyDescent="0.15">
      <c r="B43" s="1280"/>
      <c r="C43" s="1281"/>
      <c r="D43" s="106"/>
      <c r="E43" s="1284" t="s">
        <v>33</v>
      </c>
      <c r="F43" s="1284"/>
      <c r="G43" s="1284"/>
      <c r="H43" s="1285"/>
      <c r="I43" s="107">
        <v>5416</v>
      </c>
      <c r="J43" s="108">
        <v>5499</v>
      </c>
      <c r="K43" s="108">
        <v>5265</v>
      </c>
      <c r="L43" s="108">
        <v>5504</v>
      </c>
      <c r="M43" s="109">
        <v>5503</v>
      </c>
    </row>
    <row r="44" spans="2:13" ht="27.75" customHeight="1" x14ac:dyDescent="0.15">
      <c r="B44" s="1280"/>
      <c r="C44" s="1281"/>
      <c r="D44" s="106"/>
      <c r="E44" s="1284" t="s">
        <v>34</v>
      </c>
      <c r="F44" s="1284"/>
      <c r="G44" s="1284"/>
      <c r="H44" s="1285"/>
      <c r="I44" s="107">
        <v>1385</v>
      </c>
      <c r="J44" s="108">
        <v>1393</v>
      </c>
      <c r="K44" s="108">
        <v>1319</v>
      </c>
      <c r="L44" s="108">
        <v>1169</v>
      </c>
      <c r="M44" s="109">
        <v>1146</v>
      </c>
    </row>
    <row r="45" spans="2:13" ht="27.75" customHeight="1" x14ac:dyDescent="0.15">
      <c r="B45" s="1280"/>
      <c r="C45" s="1281"/>
      <c r="D45" s="106"/>
      <c r="E45" s="1284" t="s">
        <v>35</v>
      </c>
      <c r="F45" s="1284"/>
      <c r="G45" s="1284"/>
      <c r="H45" s="1285"/>
      <c r="I45" s="107">
        <v>1954</v>
      </c>
      <c r="J45" s="108">
        <v>1770</v>
      </c>
      <c r="K45" s="108">
        <v>1546</v>
      </c>
      <c r="L45" s="108">
        <v>1540</v>
      </c>
      <c r="M45" s="109">
        <v>1026</v>
      </c>
    </row>
    <row r="46" spans="2:13" ht="27.75" customHeight="1" x14ac:dyDescent="0.15">
      <c r="B46" s="1280"/>
      <c r="C46" s="1281"/>
      <c r="D46" s="110"/>
      <c r="E46" s="1284" t="s">
        <v>36</v>
      </c>
      <c r="F46" s="1284"/>
      <c r="G46" s="1284"/>
      <c r="H46" s="1285"/>
      <c r="I46" s="107" t="s">
        <v>519</v>
      </c>
      <c r="J46" s="108" t="s">
        <v>519</v>
      </c>
      <c r="K46" s="108" t="s">
        <v>519</v>
      </c>
      <c r="L46" s="108" t="s">
        <v>519</v>
      </c>
      <c r="M46" s="109" t="s">
        <v>519</v>
      </c>
    </row>
    <row r="47" spans="2:13" ht="27.75" customHeight="1" x14ac:dyDescent="0.15">
      <c r="B47" s="1280"/>
      <c r="C47" s="1281"/>
      <c r="D47" s="111"/>
      <c r="E47" s="1294" t="s">
        <v>37</v>
      </c>
      <c r="F47" s="1295"/>
      <c r="G47" s="1295"/>
      <c r="H47" s="1296"/>
      <c r="I47" s="107" t="s">
        <v>519</v>
      </c>
      <c r="J47" s="108" t="s">
        <v>519</v>
      </c>
      <c r="K47" s="108" t="s">
        <v>519</v>
      </c>
      <c r="L47" s="108" t="s">
        <v>519</v>
      </c>
      <c r="M47" s="109" t="s">
        <v>519</v>
      </c>
    </row>
    <row r="48" spans="2:13" ht="27.75" customHeight="1" x14ac:dyDescent="0.15">
      <c r="B48" s="1280"/>
      <c r="C48" s="1281"/>
      <c r="D48" s="106"/>
      <c r="E48" s="1284" t="s">
        <v>38</v>
      </c>
      <c r="F48" s="1284"/>
      <c r="G48" s="1284"/>
      <c r="H48" s="1285"/>
      <c r="I48" s="107" t="s">
        <v>519</v>
      </c>
      <c r="J48" s="108" t="s">
        <v>519</v>
      </c>
      <c r="K48" s="108" t="s">
        <v>519</v>
      </c>
      <c r="L48" s="108" t="s">
        <v>519</v>
      </c>
      <c r="M48" s="109" t="s">
        <v>519</v>
      </c>
    </row>
    <row r="49" spans="2:13" ht="27.75" customHeight="1" x14ac:dyDescent="0.15">
      <c r="B49" s="1282"/>
      <c r="C49" s="1283"/>
      <c r="D49" s="106"/>
      <c r="E49" s="1284" t="s">
        <v>39</v>
      </c>
      <c r="F49" s="1284"/>
      <c r="G49" s="1284"/>
      <c r="H49" s="1285"/>
      <c r="I49" s="107" t="s">
        <v>519</v>
      </c>
      <c r="J49" s="108" t="s">
        <v>519</v>
      </c>
      <c r="K49" s="108" t="s">
        <v>519</v>
      </c>
      <c r="L49" s="108" t="s">
        <v>519</v>
      </c>
      <c r="M49" s="109" t="s">
        <v>519</v>
      </c>
    </row>
    <row r="50" spans="2:13" ht="27.75" customHeight="1" x14ac:dyDescent="0.15">
      <c r="B50" s="1278" t="s">
        <v>40</v>
      </c>
      <c r="C50" s="1279"/>
      <c r="D50" s="112"/>
      <c r="E50" s="1284" t="s">
        <v>41</v>
      </c>
      <c r="F50" s="1284"/>
      <c r="G50" s="1284"/>
      <c r="H50" s="1285"/>
      <c r="I50" s="107">
        <v>5101</v>
      </c>
      <c r="J50" s="108">
        <v>5748</v>
      </c>
      <c r="K50" s="108">
        <v>6451</v>
      </c>
      <c r="L50" s="108">
        <v>6912</v>
      </c>
      <c r="M50" s="109">
        <v>7453</v>
      </c>
    </row>
    <row r="51" spans="2:13" ht="27.75" customHeight="1" x14ac:dyDescent="0.15">
      <c r="B51" s="1280"/>
      <c r="C51" s="1281"/>
      <c r="D51" s="106"/>
      <c r="E51" s="1284" t="s">
        <v>42</v>
      </c>
      <c r="F51" s="1284"/>
      <c r="G51" s="1284"/>
      <c r="H51" s="1285"/>
      <c r="I51" s="107">
        <v>6</v>
      </c>
      <c r="J51" s="108">
        <v>2</v>
      </c>
      <c r="K51" s="108">
        <v>0</v>
      </c>
      <c r="L51" s="108" t="s">
        <v>519</v>
      </c>
      <c r="M51" s="109" t="s">
        <v>519</v>
      </c>
    </row>
    <row r="52" spans="2:13" ht="27.75" customHeight="1" x14ac:dyDescent="0.15">
      <c r="B52" s="1282"/>
      <c r="C52" s="1283"/>
      <c r="D52" s="106"/>
      <c r="E52" s="1284" t="s">
        <v>43</v>
      </c>
      <c r="F52" s="1284"/>
      <c r="G52" s="1284"/>
      <c r="H52" s="1285"/>
      <c r="I52" s="107">
        <v>10748</v>
      </c>
      <c r="J52" s="108">
        <v>10544</v>
      </c>
      <c r="K52" s="108">
        <v>11239</v>
      </c>
      <c r="L52" s="108">
        <v>11385</v>
      </c>
      <c r="M52" s="109">
        <v>11762</v>
      </c>
    </row>
    <row r="53" spans="2:13" ht="27.75" customHeight="1" thickBot="1" x14ac:dyDescent="0.2">
      <c r="B53" s="1286" t="s">
        <v>44</v>
      </c>
      <c r="C53" s="1287"/>
      <c r="D53" s="113"/>
      <c r="E53" s="1288" t="s">
        <v>45</v>
      </c>
      <c r="F53" s="1288"/>
      <c r="G53" s="1288"/>
      <c r="H53" s="1289"/>
      <c r="I53" s="114">
        <v>2465</v>
      </c>
      <c r="J53" s="115">
        <v>2603</v>
      </c>
      <c r="K53" s="115">
        <v>594</v>
      </c>
      <c r="L53" s="115">
        <v>414</v>
      </c>
      <c r="M53" s="116">
        <v>-315</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eUAPpMEGBGtH6GF9TN87HYF8H715GfjcT1JrADEHaVzIeaWoy70wSir7f8eoj+yd331BnoyqEpCpU5sbR9ChHw==" saltValue="8HDNxr2C8hsEWWsSso6lzg=="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562</v>
      </c>
      <c r="G54" s="125" t="s">
        <v>563</v>
      </c>
      <c r="H54" s="126" t="s">
        <v>564</v>
      </c>
    </row>
    <row r="55" spans="2:8" ht="52.5" customHeight="1" x14ac:dyDescent="0.15">
      <c r="B55" s="127"/>
      <c r="C55" s="1305" t="s">
        <v>48</v>
      </c>
      <c r="D55" s="1305"/>
      <c r="E55" s="1306"/>
      <c r="F55" s="128">
        <v>2244</v>
      </c>
      <c r="G55" s="128">
        <v>2326</v>
      </c>
      <c r="H55" s="129">
        <v>2222</v>
      </c>
    </row>
    <row r="56" spans="2:8" ht="52.5" customHeight="1" x14ac:dyDescent="0.15">
      <c r="B56" s="130"/>
      <c r="C56" s="1307" t="s">
        <v>49</v>
      </c>
      <c r="D56" s="1307"/>
      <c r="E56" s="1308"/>
      <c r="F56" s="131">
        <v>140</v>
      </c>
      <c r="G56" s="131">
        <v>140</v>
      </c>
      <c r="H56" s="132">
        <v>141</v>
      </c>
    </row>
    <row r="57" spans="2:8" ht="53.25" customHeight="1" x14ac:dyDescent="0.15">
      <c r="B57" s="130"/>
      <c r="C57" s="1309" t="s">
        <v>50</v>
      </c>
      <c r="D57" s="1309"/>
      <c r="E57" s="1310"/>
      <c r="F57" s="133">
        <v>3982</v>
      </c>
      <c r="G57" s="133">
        <v>4514</v>
      </c>
      <c r="H57" s="134">
        <v>5125</v>
      </c>
    </row>
    <row r="58" spans="2:8" ht="45.75" customHeight="1" x14ac:dyDescent="0.15">
      <c r="B58" s="135"/>
      <c r="C58" s="1297" t="s">
        <v>583</v>
      </c>
      <c r="D58" s="1298"/>
      <c r="E58" s="1299"/>
      <c r="F58" s="136">
        <v>1016</v>
      </c>
      <c r="G58" s="136">
        <v>1338</v>
      </c>
      <c r="H58" s="137">
        <v>1758</v>
      </c>
    </row>
    <row r="59" spans="2:8" ht="45.75" customHeight="1" x14ac:dyDescent="0.15">
      <c r="B59" s="135"/>
      <c r="C59" s="1297" t="s">
        <v>584</v>
      </c>
      <c r="D59" s="1298"/>
      <c r="E59" s="1299"/>
      <c r="F59" s="136">
        <v>803</v>
      </c>
      <c r="G59" s="136">
        <v>1005</v>
      </c>
      <c r="H59" s="137">
        <v>1214</v>
      </c>
    </row>
    <row r="60" spans="2:8" ht="45.75" customHeight="1" x14ac:dyDescent="0.15">
      <c r="B60" s="135"/>
      <c r="C60" s="1297" t="s">
        <v>585</v>
      </c>
      <c r="D60" s="1298"/>
      <c r="E60" s="1299"/>
      <c r="F60" s="136">
        <v>589</v>
      </c>
      <c r="G60" s="136">
        <v>573</v>
      </c>
      <c r="H60" s="137">
        <v>557</v>
      </c>
    </row>
    <row r="61" spans="2:8" ht="45.75" customHeight="1" x14ac:dyDescent="0.15">
      <c r="B61" s="135"/>
      <c r="C61" s="1297" t="s">
        <v>586</v>
      </c>
      <c r="D61" s="1298"/>
      <c r="E61" s="1299"/>
      <c r="F61" s="136">
        <v>345</v>
      </c>
      <c r="G61" s="136">
        <v>346</v>
      </c>
      <c r="H61" s="137">
        <v>346</v>
      </c>
    </row>
    <row r="62" spans="2:8" ht="45.75" customHeight="1" thickBot="1" x14ac:dyDescent="0.2">
      <c r="B62" s="138"/>
      <c r="C62" s="1300" t="s">
        <v>587</v>
      </c>
      <c r="D62" s="1301"/>
      <c r="E62" s="1302"/>
      <c r="F62" s="139">
        <v>326</v>
      </c>
      <c r="G62" s="139">
        <v>326</v>
      </c>
      <c r="H62" s="140">
        <v>327</v>
      </c>
    </row>
    <row r="63" spans="2:8" ht="52.5" customHeight="1" thickBot="1" x14ac:dyDescent="0.2">
      <c r="B63" s="141"/>
      <c r="C63" s="1303" t="s">
        <v>51</v>
      </c>
      <c r="D63" s="1303"/>
      <c r="E63" s="1304"/>
      <c r="F63" s="142">
        <v>6366</v>
      </c>
      <c r="G63" s="142">
        <v>6981</v>
      </c>
      <c r="H63" s="143">
        <v>7488</v>
      </c>
    </row>
    <row r="64" spans="2:8" ht="15" customHeight="1" x14ac:dyDescent="0.15"/>
  </sheetData>
  <sheetProtection algorithmName="SHA-512" hashValue="c7CEE8OO2Ll6UWQ83uTwtMhRtlT7aC27tN12PcYnFQTlY9s0c4qbsvW9OndP9D88OhSRwicRMTsExX8DU9klWQ==" saltValue="n130XFWy0eyuTftLfkq76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tabSelected="1" zoomScaleNormal="100" zoomScaleSheetLayoutView="55" workbookViewId="0">
      <selection activeCell="AN43" sqref="AN43:DC47"/>
    </sheetView>
  </sheetViews>
  <sheetFormatPr defaultColWidth="0" defaultRowHeight="13.5" customHeight="1" zeroHeight="1" x14ac:dyDescent="0.15"/>
  <cols>
    <col min="1" max="1" width="6.375" style="390" customWidth="1"/>
    <col min="2" max="107" width="2.5" style="390" customWidth="1"/>
    <col min="108" max="108" width="6.125" style="398" customWidth="1"/>
    <col min="109" max="109" width="5.875" style="397" customWidth="1"/>
    <col min="110" max="110" width="19.125" style="390" hidden="1"/>
    <col min="111" max="115" width="12.625" style="390" hidden="1"/>
    <col min="116" max="349" width="8.625" style="390" hidden="1"/>
    <col min="350" max="355" width="14.875" style="390" hidden="1"/>
    <col min="356" max="357" width="15.875" style="390" hidden="1"/>
    <col min="358" max="363" width="16.125" style="390" hidden="1"/>
    <col min="364" max="364" width="6.125" style="390" hidden="1"/>
    <col min="365" max="365" width="3" style="390" hidden="1"/>
    <col min="366" max="605" width="8.625" style="390" hidden="1"/>
    <col min="606" max="611" width="14.875" style="390" hidden="1"/>
    <col min="612" max="613" width="15.875" style="390" hidden="1"/>
    <col min="614" max="619" width="16.125" style="390" hidden="1"/>
    <col min="620" max="620" width="6.125" style="390" hidden="1"/>
    <col min="621" max="621" width="3" style="390" hidden="1"/>
    <col min="622" max="861" width="8.625" style="390" hidden="1"/>
    <col min="862" max="867" width="14.875" style="390" hidden="1"/>
    <col min="868" max="869" width="15.875" style="390" hidden="1"/>
    <col min="870" max="875" width="16.125" style="390" hidden="1"/>
    <col min="876" max="876" width="6.125" style="390" hidden="1"/>
    <col min="877" max="877" width="3" style="390" hidden="1"/>
    <col min="878" max="1117" width="8.625" style="390" hidden="1"/>
    <col min="1118" max="1123" width="14.875" style="390" hidden="1"/>
    <col min="1124" max="1125" width="15.875" style="390" hidden="1"/>
    <col min="1126" max="1131" width="16.125" style="390" hidden="1"/>
    <col min="1132" max="1132" width="6.125" style="390" hidden="1"/>
    <col min="1133" max="1133" width="3" style="390" hidden="1"/>
    <col min="1134" max="1373" width="8.625" style="390" hidden="1"/>
    <col min="1374" max="1379" width="14.875" style="390" hidden="1"/>
    <col min="1380" max="1381" width="15.875" style="390" hidden="1"/>
    <col min="1382" max="1387" width="16.125" style="390" hidden="1"/>
    <col min="1388" max="1388" width="6.125" style="390" hidden="1"/>
    <col min="1389" max="1389" width="3" style="390" hidden="1"/>
    <col min="1390" max="1629" width="8.625" style="390" hidden="1"/>
    <col min="1630" max="1635" width="14.875" style="390" hidden="1"/>
    <col min="1636" max="1637" width="15.875" style="390" hidden="1"/>
    <col min="1638" max="1643" width="16.125" style="390" hidden="1"/>
    <col min="1644" max="1644" width="6.125" style="390" hidden="1"/>
    <col min="1645" max="1645" width="3" style="390" hidden="1"/>
    <col min="1646" max="1885" width="8.625" style="390" hidden="1"/>
    <col min="1886" max="1891" width="14.875" style="390" hidden="1"/>
    <col min="1892" max="1893" width="15.875" style="390" hidden="1"/>
    <col min="1894" max="1899" width="16.125" style="390" hidden="1"/>
    <col min="1900" max="1900" width="6.125" style="390" hidden="1"/>
    <col min="1901" max="1901" width="3" style="390" hidden="1"/>
    <col min="1902" max="2141" width="8.625" style="390" hidden="1"/>
    <col min="2142" max="2147" width="14.875" style="390" hidden="1"/>
    <col min="2148" max="2149" width="15.875" style="390" hidden="1"/>
    <col min="2150" max="2155" width="16.125" style="390" hidden="1"/>
    <col min="2156" max="2156" width="6.125" style="390" hidden="1"/>
    <col min="2157" max="2157" width="3" style="390" hidden="1"/>
    <col min="2158" max="2397" width="8.625" style="390" hidden="1"/>
    <col min="2398" max="2403" width="14.875" style="390" hidden="1"/>
    <col min="2404" max="2405" width="15.875" style="390" hidden="1"/>
    <col min="2406" max="2411" width="16.125" style="390" hidden="1"/>
    <col min="2412" max="2412" width="6.125" style="390" hidden="1"/>
    <col min="2413" max="2413" width="3" style="390" hidden="1"/>
    <col min="2414" max="2653" width="8.625" style="390" hidden="1"/>
    <col min="2654" max="2659" width="14.875" style="390" hidden="1"/>
    <col min="2660" max="2661" width="15.875" style="390" hidden="1"/>
    <col min="2662" max="2667" width="16.125" style="390" hidden="1"/>
    <col min="2668" max="2668" width="6.125" style="390" hidden="1"/>
    <col min="2669" max="2669" width="3" style="390" hidden="1"/>
    <col min="2670" max="2909" width="8.625" style="390" hidden="1"/>
    <col min="2910" max="2915" width="14.875" style="390" hidden="1"/>
    <col min="2916" max="2917" width="15.875" style="390" hidden="1"/>
    <col min="2918" max="2923" width="16.125" style="390" hidden="1"/>
    <col min="2924" max="2924" width="6.125" style="390" hidden="1"/>
    <col min="2925" max="2925" width="3" style="390" hidden="1"/>
    <col min="2926" max="3165" width="8.625" style="390" hidden="1"/>
    <col min="3166" max="3171" width="14.875" style="390" hidden="1"/>
    <col min="3172" max="3173" width="15.875" style="390" hidden="1"/>
    <col min="3174" max="3179" width="16.125" style="390" hidden="1"/>
    <col min="3180" max="3180" width="6.125" style="390" hidden="1"/>
    <col min="3181" max="3181" width="3" style="390" hidden="1"/>
    <col min="3182" max="3421" width="8.625" style="390" hidden="1"/>
    <col min="3422" max="3427" width="14.875" style="390" hidden="1"/>
    <col min="3428" max="3429" width="15.875" style="390" hidden="1"/>
    <col min="3430" max="3435" width="16.125" style="390" hidden="1"/>
    <col min="3436" max="3436" width="6.125" style="390" hidden="1"/>
    <col min="3437" max="3437" width="3" style="390" hidden="1"/>
    <col min="3438" max="3677" width="8.625" style="390" hidden="1"/>
    <col min="3678" max="3683" width="14.875" style="390" hidden="1"/>
    <col min="3684" max="3685" width="15.875" style="390" hidden="1"/>
    <col min="3686" max="3691" width="16.125" style="390" hidden="1"/>
    <col min="3692" max="3692" width="6.125" style="390" hidden="1"/>
    <col min="3693" max="3693" width="3" style="390" hidden="1"/>
    <col min="3694" max="3933" width="8.625" style="390" hidden="1"/>
    <col min="3934" max="3939" width="14.875" style="390" hidden="1"/>
    <col min="3940" max="3941" width="15.875" style="390" hidden="1"/>
    <col min="3942" max="3947" width="16.125" style="390" hidden="1"/>
    <col min="3948" max="3948" width="6.125" style="390" hidden="1"/>
    <col min="3949" max="3949" width="3" style="390" hidden="1"/>
    <col min="3950" max="4189" width="8.625" style="390" hidden="1"/>
    <col min="4190" max="4195" width="14.875" style="390" hidden="1"/>
    <col min="4196" max="4197" width="15.875" style="390" hidden="1"/>
    <col min="4198" max="4203" width="16.125" style="390" hidden="1"/>
    <col min="4204" max="4204" width="6.125" style="390" hidden="1"/>
    <col min="4205" max="4205" width="3" style="390" hidden="1"/>
    <col min="4206" max="4445" width="8.625" style="390" hidden="1"/>
    <col min="4446" max="4451" width="14.875" style="390" hidden="1"/>
    <col min="4452" max="4453" width="15.875" style="390" hidden="1"/>
    <col min="4454" max="4459" width="16.125" style="390" hidden="1"/>
    <col min="4460" max="4460" width="6.125" style="390" hidden="1"/>
    <col min="4461" max="4461" width="3" style="390" hidden="1"/>
    <col min="4462" max="4701" width="8.625" style="390" hidden="1"/>
    <col min="4702" max="4707" width="14.875" style="390" hidden="1"/>
    <col min="4708" max="4709" width="15.875" style="390" hidden="1"/>
    <col min="4710" max="4715" width="16.125" style="390" hidden="1"/>
    <col min="4716" max="4716" width="6.125" style="390" hidden="1"/>
    <col min="4717" max="4717" width="3" style="390" hidden="1"/>
    <col min="4718" max="4957" width="8.625" style="390" hidden="1"/>
    <col min="4958" max="4963" width="14.875" style="390" hidden="1"/>
    <col min="4964" max="4965" width="15.875" style="390" hidden="1"/>
    <col min="4966" max="4971" width="16.125" style="390" hidden="1"/>
    <col min="4972" max="4972" width="6.125" style="390" hidden="1"/>
    <col min="4973" max="4973" width="3" style="390" hidden="1"/>
    <col min="4974" max="5213" width="8.625" style="390" hidden="1"/>
    <col min="5214" max="5219" width="14.875" style="390" hidden="1"/>
    <col min="5220" max="5221" width="15.875" style="390" hidden="1"/>
    <col min="5222" max="5227" width="16.125" style="390" hidden="1"/>
    <col min="5228" max="5228" width="6.125" style="390" hidden="1"/>
    <col min="5229" max="5229" width="3" style="390" hidden="1"/>
    <col min="5230" max="5469" width="8.625" style="390" hidden="1"/>
    <col min="5470" max="5475" width="14.875" style="390" hidden="1"/>
    <col min="5476" max="5477" width="15.875" style="390" hidden="1"/>
    <col min="5478" max="5483" width="16.125" style="390" hidden="1"/>
    <col min="5484" max="5484" width="6.125" style="390" hidden="1"/>
    <col min="5485" max="5485" width="3" style="390" hidden="1"/>
    <col min="5486" max="5725" width="8.625" style="390" hidden="1"/>
    <col min="5726" max="5731" width="14.875" style="390" hidden="1"/>
    <col min="5732" max="5733" width="15.875" style="390" hidden="1"/>
    <col min="5734" max="5739" width="16.125" style="390" hidden="1"/>
    <col min="5740" max="5740" width="6.125" style="390" hidden="1"/>
    <col min="5741" max="5741" width="3" style="390" hidden="1"/>
    <col min="5742" max="5981" width="8.625" style="390" hidden="1"/>
    <col min="5982" max="5987" width="14.875" style="390" hidden="1"/>
    <col min="5988" max="5989" width="15.875" style="390" hidden="1"/>
    <col min="5990" max="5995" width="16.125" style="390" hidden="1"/>
    <col min="5996" max="5996" width="6.125" style="390" hidden="1"/>
    <col min="5997" max="5997" width="3" style="390" hidden="1"/>
    <col min="5998" max="6237" width="8.625" style="390" hidden="1"/>
    <col min="6238" max="6243" width="14.875" style="390" hidden="1"/>
    <col min="6244" max="6245" width="15.875" style="390" hidden="1"/>
    <col min="6246" max="6251" width="16.125" style="390" hidden="1"/>
    <col min="6252" max="6252" width="6.125" style="390" hidden="1"/>
    <col min="6253" max="6253" width="3" style="390" hidden="1"/>
    <col min="6254" max="6493" width="8.625" style="390" hidden="1"/>
    <col min="6494" max="6499" width="14.875" style="390" hidden="1"/>
    <col min="6500" max="6501" width="15.875" style="390" hidden="1"/>
    <col min="6502" max="6507" width="16.125" style="390" hidden="1"/>
    <col min="6508" max="6508" width="6.125" style="390" hidden="1"/>
    <col min="6509" max="6509" width="3" style="390" hidden="1"/>
    <col min="6510" max="6749" width="8.625" style="390" hidden="1"/>
    <col min="6750" max="6755" width="14.875" style="390" hidden="1"/>
    <col min="6756" max="6757" width="15.875" style="390" hidden="1"/>
    <col min="6758" max="6763" width="16.125" style="390" hidden="1"/>
    <col min="6764" max="6764" width="6.125" style="390" hidden="1"/>
    <col min="6765" max="6765" width="3" style="390" hidden="1"/>
    <col min="6766" max="7005" width="8.625" style="390" hidden="1"/>
    <col min="7006" max="7011" width="14.875" style="390" hidden="1"/>
    <col min="7012" max="7013" width="15.875" style="390" hidden="1"/>
    <col min="7014" max="7019" width="16.125" style="390" hidden="1"/>
    <col min="7020" max="7020" width="6.125" style="390" hidden="1"/>
    <col min="7021" max="7021" width="3" style="390" hidden="1"/>
    <col min="7022" max="7261" width="8.625" style="390" hidden="1"/>
    <col min="7262" max="7267" width="14.875" style="390" hidden="1"/>
    <col min="7268" max="7269" width="15.875" style="390" hidden="1"/>
    <col min="7270" max="7275" width="16.125" style="390" hidden="1"/>
    <col min="7276" max="7276" width="6.125" style="390" hidden="1"/>
    <col min="7277" max="7277" width="3" style="390" hidden="1"/>
    <col min="7278" max="7517" width="8.625" style="390" hidden="1"/>
    <col min="7518" max="7523" width="14.875" style="390" hidden="1"/>
    <col min="7524" max="7525" width="15.875" style="390" hidden="1"/>
    <col min="7526" max="7531" width="16.125" style="390" hidden="1"/>
    <col min="7532" max="7532" width="6.125" style="390" hidden="1"/>
    <col min="7533" max="7533" width="3" style="390" hidden="1"/>
    <col min="7534" max="7773" width="8.625" style="390" hidden="1"/>
    <col min="7774" max="7779" width="14.875" style="390" hidden="1"/>
    <col min="7780" max="7781" width="15.875" style="390" hidden="1"/>
    <col min="7782" max="7787" width="16.125" style="390" hidden="1"/>
    <col min="7788" max="7788" width="6.125" style="390" hidden="1"/>
    <col min="7789" max="7789" width="3" style="390" hidden="1"/>
    <col min="7790" max="8029" width="8.625" style="390" hidden="1"/>
    <col min="8030" max="8035" width="14.875" style="390" hidden="1"/>
    <col min="8036" max="8037" width="15.875" style="390" hidden="1"/>
    <col min="8038" max="8043" width="16.125" style="390" hidden="1"/>
    <col min="8044" max="8044" width="6.125" style="390" hidden="1"/>
    <col min="8045" max="8045" width="3" style="390" hidden="1"/>
    <col min="8046" max="8285" width="8.625" style="390" hidden="1"/>
    <col min="8286" max="8291" width="14.875" style="390" hidden="1"/>
    <col min="8292" max="8293" width="15.875" style="390" hidden="1"/>
    <col min="8294" max="8299" width="16.125" style="390" hidden="1"/>
    <col min="8300" max="8300" width="6.125" style="390" hidden="1"/>
    <col min="8301" max="8301" width="3" style="390" hidden="1"/>
    <col min="8302" max="8541" width="8.625" style="390" hidden="1"/>
    <col min="8542" max="8547" width="14.875" style="390" hidden="1"/>
    <col min="8548" max="8549" width="15.875" style="390" hidden="1"/>
    <col min="8550" max="8555" width="16.125" style="390" hidden="1"/>
    <col min="8556" max="8556" width="6.125" style="390" hidden="1"/>
    <col min="8557" max="8557" width="3" style="390" hidden="1"/>
    <col min="8558" max="8797" width="8.625" style="390" hidden="1"/>
    <col min="8798" max="8803" width="14.875" style="390" hidden="1"/>
    <col min="8804" max="8805" width="15.875" style="390" hidden="1"/>
    <col min="8806" max="8811" width="16.125" style="390" hidden="1"/>
    <col min="8812" max="8812" width="6.125" style="390" hidden="1"/>
    <col min="8813" max="8813" width="3" style="390" hidden="1"/>
    <col min="8814" max="9053" width="8.625" style="390" hidden="1"/>
    <col min="9054" max="9059" width="14.875" style="390" hidden="1"/>
    <col min="9060" max="9061" width="15.875" style="390" hidden="1"/>
    <col min="9062" max="9067" width="16.125" style="390" hidden="1"/>
    <col min="9068" max="9068" width="6.125" style="390" hidden="1"/>
    <col min="9069" max="9069" width="3" style="390" hidden="1"/>
    <col min="9070" max="9309" width="8.625" style="390" hidden="1"/>
    <col min="9310" max="9315" width="14.875" style="390" hidden="1"/>
    <col min="9316" max="9317" width="15.875" style="390" hidden="1"/>
    <col min="9318" max="9323" width="16.125" style="390" hidden="1"/>
    <col min="9324" max="9324" width="6.125" style="390" hidden="1"/>
    <col min="9325" max="9325" width="3" style="390" hidden="1"/>
    <col min="9326" max="9565" width="8.625" style="390" hidden="1"/>
    <col min="9566" max="9571" width="14.875" style="390" hidden="1"/>
    <col min="9572" max="9573" width="15.875" style="390" hidden="1"/>
    <col min="9574" max="9579" width="16.125" style="390" hidden="1"/>
    <col min="9580" max="9580" width="6.125" style="390" hidden="1"/>
    <col min="9581" max="9581" width="3" style="390" hidden="1"/>
    <col min="9582" max="9821" width="8.625" style="390" hidden="1"/>
    <col min="9822" max="9827" width="14.875" style="390" hidden="1"/>
    <col min="9828" max="9829" width="15.875" style="390" hidden="1"/>
    <col min="9830" max="9835" width="16.125" style="390" hidden="1"/>
    <col min="9836" max="9836" width="6.125" style="390" hidden="1"/>
    <col min="9837" max="9837" width="3" style="390" hidden="1"/>
    <col min="9838" max="10077" width="8.625" style="390" hidden="1"/>
    <col min="10078" max="10083" width="14.875" style="390" hidden="1"/>
    <col min="10084" max="10085" width="15.875" style="390" hidden="1"/>
    <col min="10086" max="10091" width="16.125" style="390" hidden="1"/>
    <col min="10092" max="10092" width="6.125" style="390" hidden="1"/>
    <col min="10093" max="10093" width="3" style="390" hidden="1"/>
    <col min="10094" max="10333" width="8.625" style="390" hidden="1"/>
    <col min="10334" max="10339" width="14.875" style="390" hidden="1"/>
    <col min="10340" max="10341" width="15.875" style="390" hidden="1"/>
    <col min="10342" max="10347" width="16.125" style="390" hidden="1"/>
    <col min="10348" max="10348" width="6.125" style="390" hidden="1"/>
    <col min="10349" max="10349" width="3" style="390" hidden="1"/>
    <col min="10350" max="10589" width="8.625" style="390" hidden="1"/>
    <col min="10590" max="10595" width="14.875" style="390" hidden="1"/>
    <col min="10596" max="10597" width="15.875" style="390" hidden="1"/>
    <col min="10598" max="10603" width="16.125" style="390" hidden="1"/>
    <col min="10604" max="10604" width="6.125" style="390" hidden="1"/>
    <col min="10605" max="10605" width="3" style="390" hidden="1"/>
    <col min="10606" max="10845" width="8.625" style="390" hidden="1"/>
    <col min="10846" max="10851" width="14.875" style="390" hidden="1"/>
    <col min="10852" max="10853" width="15.875" style="390" hidden="1"/>
    <col min="10854" max="10859" width="16.125" style="390" hidden="1"/>
    <col min="10860" max="10860" width="6.125" style="390" hidden="1"/>
    <col min="10861" max="10861" width="3" style="390" hidden="1"/>
    <col min="10862" max="11101" width="8.625" style="390" hidden="1"/>
    <col min="11102" max="11107" width="14.875" style="390" hidden="1"/>
    <col min="11108" max="11109" width="15.875" style="390" hidden="1"/>
    <col min="11110" max="11115" width="16.125" style="390" hidden="1"/>
    <col min="11116" max="11116" width="6.125" style="390" hidden="1"/>
    <col min="11117" max="11117" width="3" style="390" hidden="1"/>
    <col min="11118" max="11357" width="8.625" style="390" hidden="1"/>
    <col min="11358" max="11363" width="14.875" style="390" hidden="1"/>
    <col min="11364" max="11365" width="15.875" style="390" hidden="1"/>
    <col min="11366" max="11371" width="16.125" style="390" hidden="1"/>
    <col min="11372" max="11372" width="6.125" style="390" hidden="1"/>
    <col min="11373" max="11373" width="3" style="390" hidden="1"/>
    <col min="11374" max="11613" width="8.625" style="390" hidden="1"/>
    <col min="11614" max="11619" width="14.875" style="390" hidden="1"/>
    <col min="11620" max="11621" width="15.875" style="390" hidden="1"/>
    <col min="11622" max="11627" width="16.125" style="390" hidden="1"/>
    <col min="11628" max="11628" width="6.125" style="390" hidden="1"/>
    <col min="11629" max="11629" width="3" style="390" hidden="1"/>
    <col min="11630" max="11869" width="8.625" style="390" hidden="1"/>
    <col min="11870" max="11875" width="14.875" style="390" hidden="1"/>
    <col min="11876" max="11877" width="15.875" style="390" hidden="1"/>
    <col min="11878" max="11883" width="16.125" style="390" hidden="1"/>
    <col min="11884" max="11884" width="6.125" style="390" hidden="1"/>
    <col min="11885" max="11885" width="3" style="390" hidden="1"/>
    <col min="11886" max="12125" width="8.625" style="390" hidden="1"/>
    <col min="12126" max="12131" width="14.875" style="390" hidden="1"/>
    <col min="12132" max="12133" width="15.875" style="390" hidden="1"/>
    <col min="12134" max="12139" width="16.125" style="390" hidden="1"/>
    <col min="12140" max="12140" width="6.125" style="390" hidden="1"/>
    <col min="12141" max="12141" width="3" style="390" hidden="1"/>
    <col min="12142" max="12381" width="8.625" style="390" hidden="1"/>
    <col min="12382" max="12387" width="14.875" style="390" hidden="1"/>
    <col min="12388" max="12389" width="15.875" style="390" hidden="1"/>
    <col min="12390" max="12395" width="16.125" style="390" hidden="1"/>
    <col min="12396" max="12396" width="6.125" style="390" hidden="1"/>
    <col min="12397" max="12397" width="3" style="390" hidden="1"/>
    <col min="12398" max="12637" width="8.625" style="390" hidden="1"/>
    <col min="12638" max="12643" width="14.875" style="390" hidden="1"/>
    <col min="12644" max="12645" width="15.875" style="390" hidden="1"/>
    <col min="12646" max="12651" width="16.125" style="390" hidden="1"/>
    <col min="12652" max="12652" width="6.125" style="390" hidden="1"/>
    <col min="12653" max="12653" width="3" style="390" hidden="1"/>
    <col min="12654" max="12893" width="8.625" style="390" hidden="1"/>
    <col min="12894" max="12899" width="14.875" style="390" hidden="1"/>
    <col min="12900" max="12901" width="15.875" style="390" hidden="1"/>
    <col min="12902" max="12907" width="16.125" style="390" hidden="1"/>
    <col min="12908" max="12908" width="6.125" style="390" hidden="1"/>
    <col min="12909" max="12909" width="3" style="390" hidden="1"/>
    <col min="12910" max="13149" width="8.625" style="390" hidden="1"/>
    <col min="13150" max="13155" width="14.875" style="390" hidden="1"/>
    <col min="13156" max="13157" width="15.875" style="390" hidden="1"/>
    <col min="13158" max="13163" width="16.125" style="390" hidden="1"/>
    <col min="13164" max="13164" width="6.125" style="390" hidden="1"/>
    <col min="13165" max="13165" width="3" style="390" hidden="1"/>
    <col min="13166" max="13405" width="8.625" style="390" hidden="1"/>
    <col min="13406" max="13411" width="14.875" style="390" hidden="1"/>
    <col min="13412" max="13413" width="15.875" style="390" hidden="1"/>
    <col min="13414" max="13419" width="16.125" style="390" hidden="1"/>
    <col min="13420" max="13420" width="6.125" style="390" hidden="1"/>
    <col min="13421" max="13421" width="3" style="390" hidden="1"/>
    <col min="13422" max="13661" width="8.625" style="390" hidden="1"/>
    <col min="13662" max="13667" width="14.875" style="390" hidden="1"/>
    <col min="13668" max="13669" width="15.875" style="390" hidden="1"/>
    <col min="13670" max="13675" width="16.125" style="390" hidden="1"/>
    <col min="13676" max="13676" width="6.125" style="390" hidden="1"/>
    <col min="13677" max="13677" width="3" style="390" hidden="1"/>
    <col min="13678" max="13917" width="8.625" style="390" hidden="1"/>
    <col min="13918" max="13923" width="14.875" style="390" hidden="1"/>
    <col min="13924" max="13925" width="15.875" style="390" hidden="1"/>
    <col min="13926" max="13931" width="16.125" style="390" hidden="1"/>
    <col min="13932" max="13932" width="6.125" style="390" hidden="1"/>
    <col min="13933" max="13933" width="3" style="390" hidden="1"/>
    <col min="13934" max="14173" width="8.625" style="390" hidden="1"/>
    <col min="14174" max="14179" width="14.875" style="390" hidden="1"/>
    <col min="14180" max="14181" width="15.875" style="390" hidden="1"/>
    <col min="14182" max="14187" width="16.125" style="390" hidden="1"/>
    <col min="14188" max="14188" width="6.125" style="390" hidden="1"/>
    <col min="14189" max="14189" width="3" style="390" hidden="1"/>
    <col min="14190" max="14429" width="8.625" style="390" hidden="1"/>
    <col min="14430" max="14435" width="14.875" style="390" hidden="1"/>
    <col min="14436" max="14437" width="15.875" style="390" hidden="1"/>
    <col min="14438" max="14443" width="16.125" style="390" hidden="1"/>
    <col min="14444" max="14444" width="6.125" style="390" hidden="1"/>
    <col min="14445" max="14445" width="3" style="390" hidden="1"/>
    <col min="14446" max="14685" width="8.625" style="390" hidden="1"/>
    <col min="14686" max="14691" width="14.875" style="390" hidden="1"/>
    <col min="14692" max="14693" width="15.875" style="390" hidden="1"/>
    <col min="14694" max="14699" width="16.125" style="390" hidden="1"/>
    <col min="14700" max="14700" width="6.125" style="390" hidden="1"/>
    <col min="14701" max="14701" width="3" style="390" hidden="1"/>
    <col min="14702" max="14941" width="8.625" style="390" hidden="1"/>
    <col min="14942" max="14947" width="14.875" style="390" hidden="1"/>
    <col min="14948" max="14949" width="15.875" style="390" hidden="1"/>
    <col min="14950" max="14955" width="16.125" style="390" hidden="1"/>
    <col min="14956" max="14956" width="6.125" style="390" hidden="1"/>
    <col min="14957" max="14957" width="3" style="390" hidden="1"/>
    <col min="14958" max="15197" width="8.625" style="390" hidden="1"/>
    <col min="15198" max="15203" width="14.875" style="390" hidden="1"/>
    <col min="15204" max="15205" width="15.875" style="390" hidden="1"/>
    <col min="15206" max="15211" width="16.125" style="390" hidden="1"/>
    <col min="15212" max="15212" width="6.125" style="390" hidden="1"/>
    <col min="15213" max="15213" width="3" style="390" hidden="1"/>
    <col min="15214" max="15453" width="8.625" style="390" hidden="1"/>
    <col min="15454" max="15459" width="14.875" style="390" hidden="1"/>
    <col min="15460" max="15461" width="15.875" style="390" hidden="1"/>
    <col min="15462" max="15467" width="16.125" style="390" hidden="1"/>
    <col min="15468" max="15468" width="6.125" style="390" hidden="1"/>
    <col min="15469" max="15469" width="3" style="390" hidden="1"/>
    <col min="15470" max="15709" width="8.625" style="390" hidden="1"/>
    <col min="15710" max="15715" width="14.875" style="390" hidden="1"/>
    <col min="15716" max="15717" width="15.875" style="390" hidden="1"/>
    <col min="15718" max="15723" width="16.125" style="390" hidden="1"/>
    <col min="15724" max="15724" width="6.125" style="390" hidden="1"/>
    <col min="15725" max="15725" width="3" style="390" hidden="1"/>
    <col min="15726" max="15965" width="8.625" style="390" hidden="1"/>
    <col min="15966" max="15971" width="14.875" style="390" hidden="1"/>
    <col min="15972" max="15973" width="15.875" style="390" hidden="1"/>
    <col min="15974" max="15979" width="16.125" style="390" hidden="1"/>
    <col min="15980" max="15980" width="6.125" style="390" hidden="1"/>
    <col min="15981" max="15981" width="3" style="390" hidden="1"/>
    <col min="15982" max="16221" width="8.625" style="390" hidden="1"/>
    <col min="16222" max="16227" width="14.875" style="390" hidden="1"/>
    <col min="16228" max="16229" width="15.875" style="390" hidden="1"/>
    <col min="16230" max="16235" width="16.125" style="390" hidden="1"/>
    <col min="16236" max="16236" width="6.125" style="390" hidden="1"/>
    <col min="16237" max="16237" width="3" style="390" hidden="1"/>
    <col min="16238" max="16384" width="8.625" style="390" hidden="1"/>
  </cols>
  <sheetData>
    <row r="1" spans="1:143" ht="42.75" customHeight="1" x14ac:dyDescent="0.15">
      <c r="A1" s="388"/>
      <c r="B1" s="389"/>
      <c r="DD1" s="390"/>
      <c r="DE1" s="390"/>
    </row>
    <row r="2" spans="1:143" ht="25.5" customHeight="1" x14ac:dyDescent="0.15">
      <c r="A2" s="391"/>
      <c r="C2" s="391"/>
      <c r="O2" s="391"/>
      <c r="P2" s="391"/>
      <c r="Q2" s="391"/>
      <c r="R2" s="391"/>
      <c r="S2" s="391"/>
      <c r="T2" s="391"/>
      <c r="U2" s="391"/>
      <c r="V2" s="391"/>
      <c r="W2" s="391"/>
      <c r="X2" s="391"/>
      <c r="Y2" s="391"/>
      <c r="Z2" s="391"/>
      <c r="AA2" s="391"/>
      <c r="AB2" s="391"/>
      <c r="AC2" s="391"/>
      <c r="AD2" s="391"/>
      <c r="AE2" s="391"/>
      <c r="AF2" s="391"/>
      <c r="AG2" s="391"/>
      <c r="AH2" s="391"/>
      <c r="AI2" s="391"/>
      <c r="AU2" s="391"/>
      <c r="BG2" s="391"/>
      <c r="BS2" s="391"/>
      <c r="CE2" s="391"/>
      <c r="CQ2" s="391"/>
      <c r="DD2" s="390"/>
      <c r="DE2" s="390"/>
    </row>
    <row r="3" spans="1:143" ht="25.5" customHeight="1" x14ac:dyDescent="0.15">
      <c r="A3" s="391"/>
      <c r="C3" s="391"/>
      <c r="O3" s="391"/>
      <c r="P3" s="391"/>
      <c r="Q3" s="391"/>
      <c r="R3" s="391"/>
      <c r="S3" s="391"/>
      <c r="T3" s="391"/>
      <c r="U3" s="391"/>
      <c r="V3" s="391"/>
      <c r="W3" s="391"/>
      <c r="X3" s="391"/>
      <c r="Y3" s="391"/>
      <c r="Z3" s="391"/>
      <c r="AA3" s="391"/>
      <c r="AB3" s="391"/>
      <c r="AC3" s="391"/>
      <c r="AD3" s="391"/>
      <c r="AE3" s="391"/>
      <c r="AF3" s="391"/>
      <c r="AG3" s="391"/>
      <c r="AH3" s="391"/>
      <c r="AI3" s="391"/>
      <c r="AU3" s="391"/>
      <c r="BG3" s="391"/>
      <c r="BS3" s="391"/>
      <c r="CE3" s="391"/>
      <c r="CQ3" s="391"/>
      <c r="DD3" s="390"/>
      <c r="DE3" s="390"/>
    </row>
    <row r="4" spans="1:143" s="292" customFormat="1" x14ac:dyDescent="0.15">
      <c r="A4" s="391"/>
      <c r="B4" s="391"/>
      <c r="C4" s="391"/>
      <c r="D4" s="391"/>
      <c r="E4" s="391"/>
      <c r="F4" s="391"/>
      <c r="G4" s="391"/>
      <c r="H4" s="391"/>
      <c r="I4" s="391"/>
      <c r="J4" s="391"/>
      <c r="K4" s="391"/>
      <c r="L4" s="391"/>
      <c r="M4" s="391"/>
      <c r="N4" s="391"/>
      <c r="O4" s="391"/>
      <c r="P4" s="391"/>
      <c r="Q4" s="391"/>
      <c r="R4" s="391"/>
      <c r="S4" s="391"/>
      <c r="T4" s="391"/>
      <c r="U4" s="391"/>
      <c r="V4" s="391"/>
      <c r="W4" s="391"/>
      <c r="X4" s="391"/>
      <c r="Y4" s="391"/>
      <c r="Z4" s="391"/>
      <c r="AA4" s="391"/>
      <c r="AB4" s="391"/>
      <c r="AC4" s="391"/>
      <c r="AD4" s="391"/>
      <c r="AE4" s="391"/>
      <c r="AF4" s="391"/>
      <c r="AG4" s="391"/>
      <c r="AH4" s="391"/>
      <c r="AI4" s="391"/>
      <c r="AJ4" s="391"/>
      <c r="AK4" s="391"/>
      <c r="AL4" s="391"/>
      <c r="AM4" s="391"/>
      <c r="AN4" s="391"/>
      <c r="AO4" s="391"/>
      <c r="AP4" s="391"/>
      <c r="AQ4" s="391"/>
      <c r="AR4" s="391"/>
      <c r="AS4" s="391"/>
      <c r="AT4" s="391"/>
      <c r="AU4" s="391"/>
      <c r="AV4" s="391"/>
      <c r="AW4" s="391"/>
      <c r="AX4" s="391"/>
      <c r="AY4" s="391"/>
      <c r="AZ4" s="391"/>
      <c r="BA4" s="391"/>
      <c r="BB4" s="391"/>
      <c r="BC4" s="391"/>
      <c r="BD4" s="391"/>
      <c r="BE4" s="391"/>
      <c r="BF4" s="391"/>
      <c r="BG4" s="391"/>
      <c r="BH4" s="391"/>
      <c r="BI4" s="391"/>
      <c r="BJ4" s="391"/>
      <c r="BK4" s="391"/>
      <c r="BL4" s="391"/>
      <c r="BM4" s="391"/>
      <c r="BN4" s="391"/>
      <c r="BO4" s="391"/>
      <c r="BP4" s="391"/>
      <c r="BQ4" s="391"/>
      <c r="BR4" s="391"/>
      <c r="BS4" s="391"/>
      <c r="BT4" s="391"/>
      <c r="BU4" s="391"/>
      <c r="BV4" s="391"/>
      <c r="BW4" s="391"/>
      <c r="BX4" s="391"/>
      <c r="BY4" s="391"/>
      <c r="BZ4" s="391"/>
      <c r="CA4" s="391"/>
      <c r="CB4" s="391"/>
      <c r="CC4" s="391"/>
      <c r="CD4" s="391"/>
      <c r="CE4" s="391"/>
      <c r="CF4" s="391"/>
      <c r="CG4" s="391"/>
      <c r="CH4" s="391"/>
      <c r="CI4" s="391"/>
      <c r="CJ4" s="391"/>
      <c r="CK4" s="391"/>
      <c r="CL4" s="391"/>
      <c r="CM4" s="391"/>
      <c r="CN4" s="391"/>
      <c r="CO4" s="391"/>
      <c r="CP4" s="391"/>
      <c r="CQ4" s="391"/>
      <c r="CR4" s="391"/>
      <c r="CS4" s="391"/>
      <c r="CT4" s="391"/>
      <c r="CU4" s="391"/>
      <c r="CV4" s="391"/>
      <c r="CW4" s="391"/>
      <c r="CX4" s="391"/>
      <c r="CY4" s="391"/>
      <c r="CZ4" s="391"/>
      <c r="DA4" s="391"/>
      <c r="DB4" s="391"/>
      <c r="DC4" s="391"/>
      <c r="DD4" s="391"/>
      <c r="DE4" s="391"/>
      <c r="DF4" s="293"/>
      <c r="DG4" s="293"/>
      <c r="DH4" s="293"/>
      <c r="DI4" s="293"/>
      <c r="DJ4" s="293"/>
      <c r="DK4" s="293"/>
      <c r="DL4" s="293"/>
      <c r="DM4" s="293"/>
      <c r="DN4" s="293"/>
      <c r="DO4" s="293"/>
      <c r="DP4" s="293"/>
      <c r="DQ4" s="293"/>
      <c r="DR4" s="293"/>
      <c r="DS4" s="293"/>
      <c r="DT4" s="293"/>
      <c r="DU4" s="293"/>
      <c r="DV4" s="293"/>
      <c r="DW4" s="293"/>
    </row>
    <row r="5" spans="1:143" s="292" customFormat="1" x14ac:dyDescent="0.15">
      <c r="A5" s="391"/>
      <c r="B5" s="391"/>
      <c r="C5" s="391"/>
      <c r="D5" s="391"/>
      <c r="E5" s="391"/>
      <c r="F5" s="391"/>
      <c r="G5" s="391"/>
      <c r="H5" s="391"/>
      <c r="I5" s="391"/>
      <c r="J5" s="391"/>
      <c r="K5" s="391"/>
      <c r="L5" s="391"/>
      <c r="M5" s="391"/>
      <c r="N5" s="391"/>
      <c r="O5" s="391"/>
      <c r="P5" s="391"/>
      <c r="Q5" s="391"/>
      <c r="R5" s="391"/>
      <c r="S5" s="391"/>
      <c r="T5" s="391"/>
      <c r="U5" s="391"/>
      <c r="V5" s="391"/>
      <c r="W5" s="391"/>
      <c r="X5" s="391"/>
      <c r="Y5" s="391"/>
      <c r="Z5" s="391"/>
      <c r="AA5" s="391"/>
      <c r="AB5" s="391"/>
      <c r="AC5" s="391"/>
      <c r="AD5" s="391"/>
      <c r="AE5" s="391"/>
      <c r="AF5" s="391"/>
      <c r="AG5" s="391"/>
      <c r="AH5" s="391"/>
      <c r="AI5" s="391"/>
      <c r="AJ5" s="391"/>
      <c r="AK5" s="391"/>
      <c r="AL5" s="391"/>
      <c r="AM5" s="391"/>
      <c r="AN5" s="391"/>
      <c r="AO5" s="391"/>
      <c r="AP5" s="391"/>
      <c r="AQ5" s="391"/>
      <c r="AR5" s="391"/>
      <c r="AS5" s="391"/>
      <c r="AT5" s="391"/>
      <c r="AU5" s="391"/>
      <c r="AV5" s="391"/>
      <c r="AW5" s="391"/>
      <c r="AX5" s="391"/>
      <c r="AY5" s="391"/>
      <c r="AZ5" s="391"/>
      <c r="BA5" s="391"/>
      <c r="BB5" s="391"/>
      <c r="BC5" s="391"/>
      <c r="BD5" s="391"/>
      <c r="BE5" s="391"/>
      <c r="BF5" s="391"/>
      <c r="BG5" s="391"/>
      <c r="BH5" s="391"/>
      <c r="BI5" s="391"/>
      <c r="BJ5" s="391"/>
      <c r="BK5" s="391"/>
      <c r="BL5" s="391"/>
      <c r="BM5" s="391"/>
      <c r="BN5" s="391"/>
      <c r="BO5" s="391"/>
      <c r="BP5" s="391"/>
      <c r="BQ5" s="391"/>
      <c r="BR5" s="391"/>
      <c r="BS5" s="391"/>
      <c r="BT5" s="391"/>
      <c r="BU5" s="391"/>
      <c r="BV5" s="391"/>
      <c r="BW5" s="391"/>
      <c r="BX5" s="391"/>
      <c r="BY5" s="391"/>
      <c r="BZ5" s="391"/>
      <c r="CA5" s="391"/>
      <c r="CB5" s="391"/>
      <c r="CC5" s="391"/>
      <c r="CD5" s="391"/>
      <c r="CE5" s="391"/>
      <c r="CF5" s="391"/>
      <c r="CG5" s="391"/>
      <c r="CH5" s="391"/>
      <c r="CI5" s="391"/>
      <c r="CJ5" s="391"/>
      <c r="CK5" s="391"/>
      <c r="CL5" s="391"/>
      <c r="CM5" s="391"/>
      <c r="CN5" s="391"/>
      <c r="CO5" s="391"/>
      <c r="CP5" s="391"/>
      <c r="CQ5" s="391"/>
      <c r="CR5" s="391"/>
      <c r="CS5" s="391"/>
      <c r="CT5" s="391"/>
      <c r="CU5" s="391"/>
      <c r="CV5" s="391"/>
      <c r="CW5" s="391"/>
      <c r="CX5" s="391"/>
      <c r="CY5" s="391"/>
      <c r="CZ5" s="391"/>
      <c r="DA5" s="391"/>
      <c r="DB5" s="391"/>
      <c r="DC5" s="391"/>
      <c r="DD5" s="391"/>
      <c r="DE5" s="391"/>
      <c r="DF5" s="293"/>
      <c r="DG5" s="293"/>
      <c r="DH5" s="293"/>
      <c r="DI5" s="293"/>
      <c r="DJ5" s="293"/>
      <c r="DK5" s="293"/>
      <c r="DL5" s="293"/>
      <c r="DM5" s="293"/>
      <c r="DN5" s="293"/>
      <c r="DO5" s="293"/>
      <c r="DP5" s="293"/>
      <c r="DQ5" s="293"/>
      <c r="DR5" s="293"/>
      <c r="DS5" s="293"/>
      <c r="DT5" s="293"/>
      <c r="DU5" s="293"/>
      <c r="DV5" s="293"/>
      <c r="DW5" s="293"/>
    </row>
    <row r="6" spans="1:143" s="292" customFormat="1" x14ac:dyDescent="0.15">
      <c r="A6" s="391"/>
      <c r="B6" s="391"/>
      <c r="C6" s="391"/>
      <c r="D6" s="391"/>
      <c r="E6" s="391"/>
      <c r="F6" s="391"/>
      <c r="G6" s="391"/>
      <c r="H6" s="391"/>
      <c r="I6" s="391"/>
      <c r="J6" s="391"/>
      <c r="K6" s="391"/>
      <c r="L6" s="391"/>
      <c r="M6" s="391"/>
      <c r="N6" s="391"/>
      <c r="O6" s="391"/>
      <c r="P6" s="391"/>
      <c r="Q6" s="391"/>
      <c r="R6" s="391"/>
      <c r="S6" s="391"/>
      <c r="T6" s="391"/>
      <c r="U6" s="391"/>
      <c r="V6" s="391"/>
      <c r="W6" s="391"/>
      <c r="X6" s="391"/>
      <c r="Y6" s="391"/>
      <c r="Z6" s="391"/>
      <c r="AA6" s="391"/>
      <c r="AB6" s="391"/>
      <c r="AC6" s="391"/>
      <c r="AD6" s="391"/>
      <c r="AE6" s="391"/>
      <c r="AF6" s="391"/>
      <c r="AG6" s="391"/>
      <c r="AH6" s="391"/>
      <c r="AI6" s="391"/>
      <c r="AJ6" s="391"/>
      <c r="AK6" s="391"/>
      <c r="AL6" s="391"/>
      <c r="AM6" s="391"/>
      <c r="AN6" s="391"/>
      <c r="AO6" s="391"/>
      <c r="AP6" s="391"/>
      <c r="AQ6" s="391"/>
      <c r="AR6" s="391"/>
      <c r="AS6" s="391"/>
      <c r="AT6" s="391"/>
      <c r="AU6" s="391"/>
      <c r="AV6" s="391"/>
      <c r="AW6" s="391"/>
      <c r="AX6" s="391"/>
      <c r="AY6" s="391"/>
      <c r="AZ6" s="391"/>
      <c r="BA6" s="391"/>
      <c r="BB6" s="391"/>
      <c r="BC6" s="391"/>
      <c r="BD6" s="391"/>
      <c r="BE6" s="391"/>
      <c r="BF6" s="391"/>
      <c r="BG6" s="391"/>
      <c r="BH6" s="391"/>
      <c r="BI6" s="391"/>
      <c r="BJ6" s="391"/>
      <c r="BK6" s="391"/>
      <c r="BL6" s="391"/>
      <c r="BM6" s="391"/>
      <c r="BN6" s="391"/>
      <c r="BO6" s="391"/>
      <c r="BP6" s="391"/>
      <c r="BQ6" s="391"/>
      <c r="BR6" s="391"/>
      <c r="BS6" s="391"/>
      <c r="BT6" s="391"/>
      <c r="BU6" s="391"/>
      <c r="BV6" s="391"/>
      <c r="BW6" s="391"/>
      <c r="BX6" s="391"/>
      <c r="BY6" s="391"/>
      <c r="BZ6" s="391"/>
      <c r="CA6" s="391"/>
      <c r="CB6" s="391"/>
      <c r="CC6" s="391"/>
      <c r="CD6" s="391"/>
      <c r="CE6" s="391"/>
      <c r="CF6" s="391"/>
      <c r="CG6" s="391"/>
      <c r="CH6" s="391"/>
      <c r="CI6" s="391"/>
      <c r="CJ6" s="391"/>
      <c r="CK6" s="391"/>
      <c r="CL6" s="391"/>
      <c r="CM6" s="391"/>
      <c r="CN6" s="391"/>
      <c r="CO6" s="391"/>
      <c r="CP6" s="391"/>
      <c r="CQ6" s="391"/>
      <c r="CR6" s="391"/>
      <c r="CS6" s="391"/>
      <c r="CT6" s="391"/>
      <c r="CU6" s="391"/>
      <c r="CV6" s="391"/>
      <c r="CW6" s="391"/>
      <c r="CX6" s="391"/>
      <c r="CY6" s="391"/>
      <c r="CZ6" s="391"/>
      <c r="DA6" s="391"/>
      <c r="DB6" s="391"/>
      <c r="DC6" s="391"/>
      <c r="DD6" s="391"/>
      <c r="DE6" s="391"/>
      <c r="DF6" s="293"/>
      <c r="DG6" s="293"/>
      <c r="DH6" s="293"/>
      <c r="DI6" s="293"/>
      <c r="DJ6" s="293"/>
      <c r="DK6" s="293"/>
      <c r="DL6" s="293"/>
      <c r="DM6" s="293"/>
      <c r="DN6" s="293"/>
      <c r="DO6" s="293"/>
      <c r="DP6" s="293"/>
      <c r="DQ6" s="293"/>
      <c r="DR6" s="293"/>
      <c r="DS6" s="293"/>
      <c r="DT6" s="293"/>
      <c r="DU6" s="293"/>
      <c r="DV6" s="293"/>
      <c r="DW6" s="293"/>
    </row>
    <row r="7" spans="1:143" s="292" customFormat="1" x14ac:dyDescent="0.15">
      <c r="A7" s="391"/>
      <c r="B7" s="391"/>
      <c r="C7" s="391"/>
      <c r="D7" s="391"/>
      <c r="E7" s="391"/>
      <c r="F7" s="391"/>
      <c r="G7" s="391"/>
      <c r="H7" s="391"/>
      <c r="I7" s="391"/>
      <c r="J7" s="391"/>
      <c r="K7" s="391"/>
      <c r="L7" s="391"/>
      <c r="M7" s="391"/>
      <c r="N7" s="391"/>
      <c r="O7" s="391"/>
      <c r="P7" s="391"/>
      <c r="Q7" s="391"/>
      <c r="R7" s="391"/>
      <c r="S7" s="391"/>
      <c r="T7" s="391"/>
      <c r="U7" s="391"/>
      <c r="V7" s="391"/>
      <c r="W7" s="391"/>
      <c r="X7" s="391"/>
      <c r="Y7" s="391"/>
      <c r="Z7" s="391"/>
      <c r="AA7" s="391"/>
      <c r="AB7" s="391"/>
      <c r="AC7" s="391"/>
      <c r="AD7" s="391"/>
      <c r="AE7" s="391"/>
      <c r="AF7" s="391"/>
      <c r="AG7" s="391"/>
      <c r="AH7" s="391"/>
      <c r="AI7" s="391"/>
      <c r="AJ7" s="391"/>
      <c r="AK7" s="391"/>
      <c r="AL7" s="391"/>
      <c r="AM7" s="391"/>
      <c r="AN7" s="391"/>
      <c r="AO7" s="391"/>
      <c r="AP7" s="391"/>
      <c r="AQ7" s="391"/>
      <c r="AR7" s="391"/>
      <c r="AS7" s="391"/>
      <c r="AT7" s="391"/>
      <c r="AU7" s="391"/>
      <c r="AV7" s="391"/>
      <c r="AW7" s="391"/>
      <c r="AX7" s="391"/>
      <c r="AY7" s="391"/>
      <c r="AZ7" s="391"/>
      <c r="BA7" s="391"/>
      <c r="BB7" s="391"/>
      <c r="BC7" s="391"/>
      <c r="BD7" s="391"/>
      <c r="BE7" s="391"/>
      <c r="BF7" s="391"/>
      <c r="BG7" s="391"/>
      <c r="BH7" s="391"/>
      <c r="BI7" s="391"/>
      <c r="BJ7" s="391"/>
      <c r="BK7" s="391"/>
      <c r="BL7" s="391"/>
      <c r="BM7" s="391"/>
      <c r="BN7" s="391"/>
      <c r="BO7" s="391"/>
      <c r="BP7" s="391"/>
      <c r="BQ7" s="391"/>
      <c r="BR7" s="391"/>
      <c r="BS7" s="391"/>
      <c r="BT7" s="391"/>
      <c r="BU7" s="391"/>
      <c r="BV7" s="391"/>
      <c r="BW7" s="391"/>
      <c r="BX7" s="391"/>
      <c r="BY7" s="391"/>
      <c r="BZ7" s="391"/>
      <c r="CA7" s="391"/>
      <c r="CB7" s="391"/>
      <c r="CC7" s="391"/>
      <c r="CD7" s="391"/>
      <c r="CE7" s="391"/>
      <c r="CF7" s="391"/>
      <c r="CG7" s="391"/>
      <c r="CH7" s="391"/>
      <c r="CI7" s="391"/>
      <c r="CJ7" s="391"/>
      <c r="CK7" s="391"/>
      <c r="CL7" s="391"/>
      <c r="CM7" s="391"/>
      <c r="CN7" s="391"/>
      <c r="CO7" s="391"/>
      <c r="CP7" s="391"/>
      <c r="CQ7" s="391"/>
      <c r="CR7" s="391"/>
      <c r="CS7" s="391"/>
      <c r="CT7" s="391"/>
      <c r="CU7" s="391"/>
      <c r="CV7" s="391"/>
      <c r="CW7" s="391"/>
      <c r="CX7" s="391"/>
      <c r="CY7" s="391"/>
      <c r="CZ7" s="391"/>
      <c r="DA7" s="391"/>
      <c r="DB7" s="391"/>
      <c r="DC7" s="391"/>
      <c r="DD7" s="391"/>
      <c r="DE7" s="391"/>
      <c r="DF7" s="293"/>
      <c r="DG7" s="293"/>
      <c r="DH7" s="293"/>
      <c r="DI7" s="293"/>
      <c r="DJ7" s="293"/>
      <c r="DK7" s="293"/>
      <c r="DL7" s="293"/>
      <c r="DM7" s="293"/>
      <c r="DN7" s="293"/>
      <c r="DO7" s="293"/>
      <c r="DP7" s="293"/>
      <c r="DQ7" s="293"/>
      <c r="DR7" s="293"/>
      <c r="DS7" s="293"/>
      <c r="DT7" s="293"/>
      <c r="DU7" s="293"/>
      <c r="DV7" s="293"/>
      <c r="DW7" s="293"/>
    </row>
    <row r="8" spans="1:143" s="292" customFormat="1" x14ac:dyDescent="0.15">
      <c r="A8" s="391"/>
      <c r="B8" s="391"/>
      <c r="C8" s="391"/>
      <c r="D8" s="391"/>
      <c r="E8" s="391"/>
      <c r="F8" s="391"/>
      <c r="G8" s="391"/>
      <c r="H8" s="391"/>
      <c r="I8" s="391"/>
      <c r="J8" s="391"/>
      <c r="K8" s="391"/>
      <c r="L8" s="391"/>
      <c r="M8" s="391"/>
      <c r="N8" s="391"/>
      <c r="O8" s="391"/>
      <c r="P8" s="391"/>
      <c r="Q8" s="391"/>
      <c r="R8" s="391"/>
      <c r="S8" s="391"/>
      <c r="T8" s="391"/>
      <c r="U8" s="391"/>
      <c r="V8" s="391"/>
      <c r="W8" s="391"/>
      <c r="X8" s="391"/>
      <c r="Y8" s="391"/>
      <c r="Z8" s="391"/>
      <c r="AA8" s="391"/>
      <c r="AB8" s="391"/>
      <c r="AC8" s="391"/>
      <c r="AD8" s="391"/>
      <c r="AE8" s="391"/>
      <c r="AF8" s="391"/>
      <c r="AG8" s="391"/>
      <c r="AH8" s="391"/>
      <c r="AI8" s="391"/>
      <c r="AJ8" s="391"/>
      <c r="AK8" s="391"/>
      <c r="AL8" s="391"/>
      <c r="AM8" s="391"/>
      <c r="AN8" s="391"/>
      <c r="AO8" s="391"/>
      <c r="AP8" s="391"/>
      <c r="AQ8" s="391"/>
      <c r="AR8" s="391"/>
      <c r="AS8" s="391"/>
      <c r="AT8" s="391"/>
      <c r="AU8" s="391"/>
      <c r="AV8" s="391"/>
      <c r="AW8" s="391"/>
      <c r="AX8" s="391"/>
      <c r="AY8" s="391"/>
      <c r="AZ8" s="391"/>
      <c r="BA8" s="391"/>
      <c r="BB8" s="391"/>
      <c r="BC8" s="391"/>
      <c r="BD8" s="391"/>
      <c r="BE8" s="391"/>
      <c r="BF8" s="391"/>
      <c r="BG8" s="391"/>
      <c r="BH8" s="391"/>
      <c r="BI8" s="391"/>
      <c r="BJ8" s="391"/>
      <c r="BK8" s="391"/>
      <c r="BL8" s="391"/>
      <c r="BM8" s="391"/>
      <c r="BN8" s="391"/>
      <c r="BO8" s="391"/>
      <c r="BP8" s="391"/>
      <c r="BQ8" s="391"/>
      <c r="BR8" s="391"/>
      <c r="BS8" s="391"/>
      <c r="BT8" s="391"/>
      <c r="BU8" s="391"/>
      <c r="BV8" s="391"/>
      <c r="BW8" s="391"/>
      <c r="BX8" s="391"/>
      <c r="BY8" s="391"/>
      <c r="BZ8" s="391"/>
      <c r="CA8" s="391"/>
      <c r="CB8" s="391"/>
      <c r="CC8" s="391"/>
      <c r="CD8" s="391"/>
      <c r="CE8" s="391"/>
      <c r="CF8" s="391"/>
      <c r="CG8" s="391"/>
      <c r="CH8" s="391"/>
      <c r="CI8" s="391"/>
      <c r="CJ8" s="391"/>
      <c r="CK8" s="391"/>
      <c r="CL8" s="391"/>
      <c r="CM8" s="391"/>
      <c r="CN8" s="391"/>
      <c r="CO8" s="391"/>
      <c r="CP8" s="391"/>
      <c r="CQ8" s="391"/>
      <c r="CR8" s="391"/>
      <c r="CS8" s="391"/>
      <c r="CT8" s="391"/>
      <c r="CU8" s="391"/>
      <c r="CV8" s="391"/>
      <c r="CW8" s="391"/>
      <c r="CX8" s="391"/>
      <c r="CY8" s="391"/>
      <c r="CZ8" s="391"/>
      <c r="DA8" s="391"/>
      <c r="DB8" s="391"/>
      <c r="DC8" s="391"/>
      <c r="DD8" s="391"/>
      <c r="DE8" s="391"/>
      <c r="DF8" s="293"/>
      <c r="DG8" s="293"/>
      <c r="DH8" s="293"/>
      <c r="DI8" s="293"/>
      <c r="DJ8" s="293"/>
      <c r="DK8" s="293"/>
      <c r="DL8" s="293"/>
      <c r="DM8" s="293"/>
      <c r="DN8" s="293"/>
      <c r="DO8" s="293"/>
      <c r="DP8" s="293"/>
      <c r="DQ8" s="293"/>
      <c r="DR8" s="293"/>
      <c r="DS8" s="293"/>
      <c r="DT8" s="293"/>
      <c r="DU8" s="293"/>
      <c r="DV8" s="293"/>
      <c r="DW8" s="293"/>
    </row>
    <row r="9" spans="1:143" s="292" customFormat="1" x14ac:dyDescent="0.15">
      <c r="A9" s="391"/>
      <c r="B9" s="391"/>
      <c r="C9" s="391"/>
      <c r="D9" s="391"/>
      <c r="E9" s="391"/>
      <c r="F9" s="391"/>
      <c r="G9" s="391"/>
      <c r="H9" s="391"/>
      <c r="I9" s="391"/>
      <c r="J9" s="391"/>
      <c r="K9" s="391"/>
      <c r="L9" s="391"/>
      <c r="M9" s="391"/>
      <c r="N9" s="391"/>
      <c r="O9" s="391"/>
      <c r="P9" s="391"/>
      <c r="Q9" s="391"/>
      <c r="R9" s="391"/>
      <c r="S9" s="391"/>
      <c r="T9" s="391"/>
      <c r="U9" s="391"/>
      <c r="V9" s="391"/>
      <c r="W9" s="391"/>
      <c r="X9" s="391"/>
      <c r="Y9" s="391"/>
      <c r="Z9" s="391"/>
      <c r="AA9" s="391"/>
      <c r="AB9" s="391"/>
      <c r="AC9" s="391"/>
      <c r="AD9" s="391"/>
      <c r="AE9" s="391"/>
      <c r="AF9" s="391"/>
      <c r="AG9" s="391"/>
      <c r="AH9" s="391"/>
      <c r="AI9" s="391"/>
      <c r="AJ9" s="391"/>
      <c r="AK9" s="391"/>
      <c r="AL9" s="391"/>
      <c r="AM9" s="391"/>
      <c r="AN9" s="391"/>
      <c r="AO9" s="391"/>
      <c r="AP9" s="391"/>
      <c r="AQ9" s="391"/>
      <c r="AR9" s="391"/>
      <c r="AS9" s="391"/>
      <c r="AT9" s="391"/>
      <c r="AU9" s="391"/>
      <c r="AV9" s="391"/>
      <c r="AW9" s="391"/>
      <c r="AX9" s="391"/>
      <c r="AY9" s="391"/>
      <c r="AZ9" s="391"/>
      <c r="BA9" s="391"/>
      <c r="BB9" s="391"/>
      <c r="BC9" s="391"/>
      <c r="BD9" s="391"/>
      <c r="BE9" s="391"/>
      <c r="BF9" s="391"/>
      <c r="BG9" s="391"/>
      <c r="BH9" s="391"/>
      <c r="BI9" s="391"/>
      <c r="BJ9" s="391"/>
      <c r="BK9" s="391"/>
      <c r="BL9" s="391"/>
      <c r="BM9" s="391"/>
      <c r="BN9" s="391"/>
      <c r="BO9" s="391"/>
      <c r="BP9" s="391"/>
      <c r="BQ9" s="391"/>
      <c r="BR9" s="391"/>
      <c r="BS9" s="391"/>
      <c r="BT9" s="391"/>
      <c r="BU9" s="391"/>
      <c r="BV9" s="391"/>
      <c r="BW9" s="391"/>
      <c r="BX9" s="391"/>
      <c r="BY9" s="391"/>
      <c r="BZ9" s="391"/>
      <c r="CA9" s="391"/>
      <c r="CB9" s="391"/>
      <c r="CC9" s="391"/>
      <c r="CD9" s="391"/>
      <c r="CE9" s="391"/>
      <c r="CF9" s="391"/>
      <c r="CG9" s="391"/>
      <c r="CH9" s="391"/>
      <c r="CI9" s="391"/>
      <c r="CJ9" s="391"/>
      <c r="CK9" s="391"/>
      <c r="CL9" s="391"/>
      <c r="CM9" s="391"/>
      <c r="CN9" s="391"/>
      <c r="CO9" s="391"/>
      <c r="CP9" s="391"/>
      <c r="CQ9" s="391"/>
      <c r="CR9" s="391"/>
      <c r="CS9" s="391"/>
      <c r="CT9" s="391"/>
      <c r="CU9" s="391"/>
      <c r="CV9" s="391"/>
      <c r="CW9" s="391"/>
      <c r="CX9" s="391"/>
      <c r="CY9" s="391"/>
      <c r="CZ9" s="391"/>
      <c r="DA9" s="391"/>
      <c r="DB9" s="391"/>
      <c r="DC9" s="391"/>
      <c r="DD9" s="391"/>
      <c r="DE9" s="391"/>
      <c r="DF9" s="293"/>
      <c r="DG9" s="293"/>
      <c r="DH9" s="293"/>
      <c r="DI9" s="293"/>
      <c r="DJ9" s="293"/>
      <c r="DK9" s="293"/>
      <c r="DL9" s="293"/>
      <c r="DM9" s="293"/>
      <c r="DN9" s="293"/>
      <c r="DO9" s="293"/>
      <c r="DP9" s="293"/>
      <c r="DQ9" s="293"/>
      <c r="DR9" s="293"/>
      <c r="DS9" s="293"/>
      <c r="DT9" s="293"/>
      <c r="DU9" s="293"/>
      <c r="DV9" s="293"/>
      <c r="DW9" s="293"/>
    </row>
    <row r="10" spans="1:143" s="292" customFormat="1" x14ac:dyDescent="0.15">
      <c r="A10" s="391"/>
      <c r="B10" s="391"/>
      <c r="C10" s="391"/>
      <c r="D10" s="391"/>
      <c r="E10" s="391"/>
      <c r="F10" s="391"/>
      <c r="G10" s="391"/>
      <c r="H10" s="391"/>
      <c r="I10" s="391"/>
      <c r="J10" s="391"/>
      <c r="K10" s="391"/>
      <c r="L10" s="391"/>
      <c r="M10" s="391"/>
      <c r="N10" s="391"/>
      <c r="O10" s="391"/>
      <c r="P10" s="391"/>
      <c r="Q10" s="391"/>
      <c r="R10" s="391"/>
      <c r="S10" s="391"/>
      <c r="T10" s="391"/>
      <c r="U10" s="391"/>
      <c r="V10" s="391"/>
      <c r="W10" s="391"/>
      <c r="X10" s="391"/>
      <c r="Y10" s="391"/>
      <c r="Z10" s="391"/>
      <c r="AA10" s="391"/>
      <c r="AB10" s="391"/>
      <c r="AC10" s="391"/>
      <c r="AD10" s="391"/>
      <c r="AE10" s="391"/>
      <c r="AF10" s="391"/>
      <c r="AG10" s="391"/>
      <c r="AH10" s="391"/>
      <c r="AI10" s="391"/>
      <c r="AJ10" s="391"/>
      <c r="AK10" s="391"/>
      <c r="AL10" s="391"/>
      <c r="AM10" s="391"/>
      <c r="AN10" s="391"/>
      <c r="AO10" s="391"/>
      <c r="AP10" s="391"/>
      <c r="AQ10" s="391"/>
      <c r="AR10" s="391"/>
      <c r="AS10" s="391"/>
      <c r="AT10" s="391"/>
      <c r="AU10" s="391"/>
      <c r="AV10" s="391"/>
      <c r="AW10" s="391"/>
      <c r="AX10" s="391"/>
      <c r="AY10" s="391"/>
      <c r="AZ10" s="391"/>
      <c r="BA10" s="391"/>
      <c r="BB10" s="391"/>
      <c r="BC10" s="391"/>
      <c r="BD10" s="391"/>
      <c r="BE10" s="391"/>
      <c r="BF10" s="391"/>
      <c r="BG10" s="391"/>
      <c r="BH10" s="391"/>
      <c r="BI10" s="391"/>
      <c r="BJ10" s="391"/>
      <c r="BK10" s="391"/>
      <c r="BL10" s="391"/>
      <c r="BM10" s="391"/>
      <c r="BN10" s="391"/>
      <c r="BO10" s="391"/>
      <c r="BP10" s="391"/>
      <c r="BQ10" s="391"/>
      <c r="BR10" s="391"/>
      <c r="BS10" s="391"/>
      <c r="BT10" s="391"/>
      <c r="BU10" s="391"/>
      <c r="BV10" s="391"/>
      <c r="BW10" s="391"/>
      <c r="BX10" s="391"/>
      <c r="BY10" s="391"/>
      <c r="BZ10" s="391"/>
      <c r="CA10" s="391"/>
      <c r="CB10" s="391"/>
      <c r="CC10" s="391"/>
      <c r="CD10" s="391"/>
      <c r="CE10" s="391"/>
      <c r="CF10" s="391"/>
      <c r="CG10" s="391"/>
      <c r="CH10" s="391"/>
      <c r="CI10" s="391"/>
      <c r="CJ10" s="391"/>
      <c r="CK10" s="391"/>
      <c r="CL10" s="391"/>
      <c r="CM10" s="391"/>
      <c r="CN10" s="391"/>
      <c r="CO10" s="391"/>
      <c r="CP10" s="391"/>
      <c r="CQ10" s="391"/>
      <c r="CR10" s="391"/>
      <c r="CS10" s="391"/>
      <c r="CT10" s="391"/>
      <c r="CU10" s="391"/>
      <c r="CV10" s="391"/>
      <c r="CW10" s="391"/>
      <c r="CX10" s="391"/>
      <c r="CY10" s="391"/>
      <c r="CZ10" s="391"/>
      <c r="DA10" s="391"/>
      <c r="DB10" s="391"/>
      <c r="DC10" s="391"/>
      <c r="DD10" s="391"/>
      <c r="DE10" s="391"/>
      <c r="DF10" s="293"/>
      <c r="DG10" s="293"/>
      <c r="DH10" s="293"/>
      <c r="DI10" s="293"/>
      <c r="DJ10" s="293"/>
      <c r="DK10" s="293"/>
      <c r="DL10" s="293"/>
      <c r="DM10" s="293"/>
      <c r="DN10" s="293"/>
      <c r="DO10" s="293"/>
      <c r="DP10" s="293"/>
      <c r="DQ10" s="293"/>
      <c r="DR10" s="293"/>
      <c r="DS10" s="293"/>
      <c r="DT10" s="293"/>
      <c r="DU10" s="293"/>
      <c r="DV10" s="293"/>
      <c r="DW10" s="293"/>
      <c r="EM10" s="292" t="s">
        <v>601</v>
      </c>
    </row>
    <row r="11" spans="1:143" s="292" customFormat="1" x14ac:dyDescent="0.15">
      <c r="A11" s="391"/>
      <c r="B11" s="391"/>
      <c r="C11" s="391"/>
      <c r="D11" s="391"/>
      <c r="E11" s="391"/>
      <c r="F11" s="391"/>
      <c r="G11" s="391"/>
      <c r="H11" s="391"/>
      <c r="I11" s="391"/>
      <c r="J11" s="391"/>
      <c r="K11" s="391"/>
      <c r="L11" s="391"/>
      <c r="M11" s="391"/>
      <c r="N11" s="391"/>
      <c r="O11" s="391"/>
      <c r="P11" s="391"/>
      <c r="Q11" s="391"/>
      <c r="R11" s="391"/>
      <c r="S11" s="391"/>
      <c r="T11" s="391"/>
      <c r="U11" s="391"/>
      <c r="V11" s="391"/>
      <c r="W11" s="391"/>
      <c r="X11" s="391"/>
      <c r="Y11" s="391"/>
      <c r="Z11" s="391"/>
      <c r="AA11" s="391"/>
      <c r="AB11" s="391"/>
      <c r="AC11" s="391"/>
      <c r="AD11" s="391"/>
      <c r="AE11" s="391"/>
      <c r="AF11" s="391"/>
      <c r="AG11" s="391"/>
      <c r="AH11" s="391"/>
      <c r="AI11" s="391"/>
      <c r="AJ11" s="391"/>
      <c r="AK11" s="391"/>
      <c r="AL11" s="391"/>
      <c r="AM11" s="391"/>
      <c r="AN11" s="391"/>
      <c r="AO11" s="391"/>
      <c r="AP11" s="391"/>
      <c r="AQ11" s="391"/>
      <c r="AR11" s="391"/>
      <c r="AS11" s="391"/>
      <c r="AT11" s="391"/>
      <c r="AU11" s="391"/>
      <c r="AV11" s="391"/>
      <c r="AW11" s="391"/>
      <c r="AX11" s="391"/>
      <c r="AY11" s="391"/>
      <c r="AZ11" s="391"/>
      <c r="BA11" s="391"/>
      <c r="BB11" s="391"/>
      <c r="BC11" s="391"/>
      <c r="BD11" s="391"/>
      <c r="BE11" s="391"/>
      <c r="BF11" s="391"/>
      <c r="BG11" s="391"/>
      <c r="BH11" s="391"/>
      <c r="BI11" s="391"/>
      <c r="BJ11" s="391"/>
      <c r="BK11" s="391"/>
      <c r="BL11" s="391"/>
      <c r="BM11" s="391"/>
      <c r="BN11" s="391"/>
      <c r="BO11" s="391"/>
      <c r="BP11" s="391"/>
      <c r="BQ11" s="391"/>
      <c r="BR11" s="391"/>
      <c r="BS11" s="391"/>
      <c r="BT11" s="391"/>
      <c r="BU11" s="391"/>
      <c r="BV11" s="391"/>
      <c r="BW11" s="391"/>
      <c r="BX11" s="391"/>
      <c r="BY11" s="391"/>
      <c r="BZ11" s="391"/>
      <c r="CA11" s="391"/>
      <c r="CB11" s="391"/>
      <c r="CC11" s="391"/>
      <c r="CD11" s="391"/>
      <c r="CE11" s="391"/>
      <c r="CF11" s="391"/>
      <c r="CG11" s="391"/>
      <c r="CH11" s="391"/>
      <c r="CI11" s="391"/>
      <c r="CJ11" s="391"/>
      <c r="CK11" s="391"/>
      <c r="CL11" s="391"/>
      <c r="CM11" s="391"/>
      <c r="CN11" s="391"/>
      <c r="CO11" s="391"/>
      <c r="CP11" s="391"/>
      <c r="CQ11" s="391"/>
      <c r="CR11" s="391"/>
      <c r="CS11" s="391"/>
      <c r="CT11" s="391"/>
      <c r="CU11" s="391"/>
      <c r="CV11" s="391"/>
      <c r="CW11" s="391"/>
      <c r="CX11" s="391"/>
      <c r="CY11" s="391"/>
      <c r="CZ11" s="391"/>
      <c r="DA11" s="391"/>
      <c r="DB11" s="391"/>
      <c r="DC11" s="391"/>
      <c r="DD11" s="391"/>
      <c r="DE11" s="391"/>
      <c r="DF11" s="293"/>
      <c r="DG11" s="293"/>
      <c r="DH11" s="293"/>
      <c r="DI11" s="293"/>
      <c r="DJ11" s="293"/>
      <c r="DK11" s="293"/>
      <c r="DL11" s="293"/>
      <c r="DM11" s="293"/>
      <c r="DN11" s="293"/>
      <c r="DO11" s="293"/>
      <c r="DP11" s="293"/>
      <c r="DQ11" s="293"/>
      <c r="DR11" s="293"/>
      <c r="DS11" s="293"/>
      <c r="DT11" s="293"/>
      <c r="DU11" s="293"/>
      <c r="DV11" s="293"/>
      <c r="DW11" s="293"/>
    </row>
    <row r="12" spans="1:143" s="292" customFormat="1" x14ac:dyDescent="0.15">
      <c r="A12" s="391"/>
      <c r="B12" s="391"/>
      <c r="C12" s="391"/>
      <c r="D12" s="391"/>
      <c r="E12" s="391"/>
      <c r="F12" s="391"/>
      <c r="G12" s="391"/>
      <c r="H12" s="391"/>
      <c r="I12" s="391"/>
      <c r="J12" s="391"/>
      <c r="K12" s="391"/>
      <c r="L12" s="391"/>
      <c r="M12" s="391"/>
      <c r="N12" s="391"/>
      <c r="O12" s="391"/>
      <c r="P12" s="391"/>
      <c r="Q12" s="391"/>
      <c r="R12" s="391"/>
      <c r="S12" s="391"/>
      <c r="T12" s="391"/>
      <c r="U12" s="391"/>
      <c r="V12" s="391"/>
      <c r="W12" s="391"/>
      <c r="X12" s="391"/>
      <c r="Y12" s="391"/>
      <c r="Z12" s="391"/>
      <c r="AA12" s="391"/>
      <c r="AB12" s="391"/>
      <c r="AC12" s="391"/>
      <c r="AD12" s="391"/>
      <c r="AE12" s="391"/>
      <c r="AF12" s="391"/>
      <c r="AG12" s="391"/>
      <c r="AH12" s="391"/>
      <c r="AI12" s="391"/>
      <c r="AJ12" s="391"/>
      <c r="AK12" s="391"/>
      <c r="AL12" s="391"/>
      <c r="AM12" s="391"/>
      <c r="AN12" s="391"/>
      <c r="AO12" s="391"/>
      <c r="AP12" s="391"/>
      <c r="AQ12" s="391"/>
      <c r="AR12" s="391"/>
      <c r="AS12" s="391"/>
      <c r="AT12" s="391"/>
      <c r="AU12" s="391"/>
      <c r="AV12" s="391"/>
      <c r="AW12" s="391"/>
      <c r="AX12" s="391"/>
      <c r="AY12" s="391"/>
      <c r="AZ12" s="391"/>
      <c r="BA12" s="391"/>
      <c r="BB12" s="391"/>
      <c r="BC12" s="391"/>
      <c r="BD12" s="391"/>
      <c r="BE12" s="391"/>
      <c r="BF12" s="391"/>
      <c r="BG12" s="391"/>
      <c r="BH12" s="391"/>
      <c r="BI12" s="391"/>
      <c r="BJ12" s="391"/>
      <c r="BK12" s="391"/>
      <c r="BL12" s="391"/>
      <c r="BM12" s="391"/>
      <c r="BN12" s="391"/>
      <c r="BO12" s="391"/>
      <c r="BP12" s="391"/>
      <c r="BQ12" s="391"/>
      <c r="BR12" s="391"/>
      <c r="BS12" s="391"/>
      <c r="BT12" s="391"/>
      <c r="BU12" s="391"/>
      <c r="BV12" s="391"/>
      <c r="BW12" s="391"/>
      <c r="BX12" s="391"/>
      <c r="BY12" s="391"/>
      <c r="BZ12" s="391"/>
      <c r="CA12" s="391"/>
      <c r="CB12" s="391"/>
      <c r="CC12" s="391"/>
      <c r="CD12" s="391"/>
      <c r="CE12" s="391"/>
      <c r="CF12" s="391"/>
      <c r="CG12" s="391"/>
      <c r="CH12" s="391"/>
      <c r="CI12" s="391"/>
      <c r="CJ12" s="391"/>
      <c r="CK12" s="391"/>
      <c r="CL12" s="391"/>
      <c r="CM12" s="391"/>
      <c r="CN12" s="391"/>
      <c r="CO12" s="391"/>
      <c r="CP12" s="391"/>
      <c r="CQ12" s="391"/>
      <c r="CR12" s="391"/>
      <c r="CS12" s="391"/>
      <c r="CT12" s="391"/>
      <c r="CU12" s="391"/>
      <c r="CV12" s="391"/>
      <c r="CW12" s="391"/>
      <c r="CX12" s="391"/>
      <c r="CY12" s="391"/>
      <c r="CZ12" s="391"/>
      <c r="DA12" s="391"/>
      <c r="DB12" s="391"/>
      <c r="DC12" s="391"/>
      <c r="DD12" s="391"/>
      <c r="DE12" s="391"/>
      <c r="DF12" s="293"/>
      <c r="DG12" s="293"/>
      <c r="DH12" s="293"/>
      <c r="DI12" s="293"/>
      <c r="DJ12" s="293"/>
      <c r="DK12" s="293"/>
      <c r="DL12" s="293"/>
      <c r="DM12" s="293"/>
      <c r="DN12" s="293"/>
      <c r="DO12" s="293"/>
      <c r="DP12" s="293"/>
      <c r="DQ12" s="293"/>
      <c r="DR12" s="293"/>
      <c r="DS12" s="293"/>
      <c r="DT12" s="293"/>
      <c r="DU12" s="293"/>
      <c r="DV12" s="293"/>
      <c r="DW12" s="293"/>
      <c r="EM12" s="292" t="s">
        <v>601</v>
      </c>
    </row>
    <row r="13" spans="1:143" s="292" customFormat="1" x14ac:dyDescent="0.15">
      <c r="A13" s="391"/>
      <c r="B13" s="391"/>
      <c r="C13" s="391"/>
      <c r="D13" s="391"/>
      <c r="E13" s="391"/>
      <c r="F13" s="391"/>
      <c r="G13" s="391"/>
      <c r="H13" s="391"/>
      <c r="I13" s="391"/>
      <c r="J13" s="391"/>
      <c r="K13" s="391"/>
      <c r="L13" s="391"/>
      <c r="M13" s="391"/>
      <c r="N13" s="391"/>
      <c r="O13" s="391"/>
      <c r="P13" s="391"/>
      <c r="Q13" s="391"/>
      <c r="R13" s="391"/>
      <c r="S13" s="391"/>
      <c r="T13" s="391"/>
      <c r="U13" s="391"/>
      <c r="V13" s="391"/>
      <c r="W13" s="391"/>
      <c r="X13" s="391"/>
      <c r="Y13" s="391"/>
      <c r="Z13" s="391"/>
      <c r="AA13" s="391"/>
      <c r="AB13" s="391"/>
      <c r="AC13" s="391"/>
      <c r="AD13" s="391"/>
      <c r="AE13" s="391"/>
      <c r="AF13" s="391"/>
      <c r="AG13" s="391"/>
      <c r="AH13" s="391"/>
      <c r="AI13" s="391"/>
      <c r="AJ13" s="391"/>
      <c r="AK13" s="391"/>
      <c r="AL13" s="391"/>
      <c r="AM13" s="391"/>
      <c r="AN13" s="391"/>
      <c r="AO13" s="391"/>
      <c r="AP13" s="391"/>
      <c r="AQ13" s="391"/>
      <c r="AR13" s="391"/>
      <c r="AS13" s="391"/>
      <c r="AT13" s="391"/>
      <c r="AU13" s="391"/>
      <c r="AV13" s="391"/>
      <c r="AW13" s="391"/>
      <c r="AX13" s="391"/>
      <c r="AY13" s="391"/>
      <c r="AZ13" s="391"/>
      <c r="BA13" s="391"/>
      <c r="BB13" s="391"/>
      <c r="BC13" s="391"/>
      <c r="BD13" s="391"/>
      <c r="BE13" s="391"/>
      <c r="BF13" s="391"/>
      <c r="BG13" s="391"/>
      <c r="BH13" s="391"/>
      <c r="BI13" s="391"/>
      <c r="BJ13" s="391"/>
      <c r="BK13" s="391"/>
      <c r="BL13" s="391"/>
      <c r="BM13" s="391"/>
      <c r="BN13" s="391"/>
      <c r="BO13" s="391"/>
      <c r="BP13" s="391"/>
      <c r="BQ13" s="391"/>
      <c r="BR13" s="391"/>
      <c r="BS13" s="391"/>
      <c r="BT13" s="391"/>
      <c r="BU13" s="391"/>
      <c r="BV13" s="391"/>
      <c r="BW13" s="391"/>
      <c r="BX13" s="391"/>
      <c r="BY13" s="391"/>
      <c r="BZ13" s="391"/>
      <c r="CA13" s="391"/>
      <c r="CB13" s="391"/>
      <c r="CC13" s="391"/>
      <c r="CD13" s="391"/>
      <c r="CE13" s="391"/>
      <c r="CF13" s="391"/>
      <c r="CG13" s="391"/>
      <c r="CH13" s="391"/>
      <c r="CI13" s="391"/>
      <c r="CJ13" s="391"/>
      <c r="CK13" s="391"/>
      <c r="CL13" s="391"/>
      <c r="CM13" s="391"/>
      <c r="CN13" s="391"/>
      <c r="CO13" s="391"/>
      <c r="CP13" s="391"/>
      <c r="CQ13" s="391"/>
      <c r="CR13" s="391"/>
      <c r="CS13" s="391"/>
      <c r="CT13" s="391"/>
      <c r="CU13" s="391"/>
      <c r="CV13" s="391"/>
      <c r="CW13" s="391"/>
      <c r="CX13" s="391"/>
      <c r="CY13" s="391"/>
      <c r="CZ13" s="391"/>
      <c r="DA13" s="391"/>
      <c r="DB13" s="391"/>
      <c r="DC13" s="391"/>
      <c r="DD13" s="391"/>
      <c r="DE13" s="391"/>
      <c r="DF13" s="293"/>
      <c r="DG13" s="293"/>
      <c r="DH13" s="293"/>
      <c r="DI13" s="293"/>
      <c r="DJ13" s="293"/>
      <c r="DK13" s="293"/>
      <c r="DL13" s="293"/>
      <c r="DM13" s="293"/>
      <c r="DN13" s="293"/>
      <c r="DO13" s="293"/>
      <c r="DP13" s="293"/>
      <c r="DQ13" s="293"/>
      <c r="DR13" s="293"/>
      <c r="DS13" s="293"/>
      <c r="DT13" s="293"/>
      <c r="DU13" s="293"/>
      <c r="DV13" s="293"/>
      <c r="DW13" s="293"/>
    </row>
    <row r="14" spans="1:143" s="292" customFormat="1" x14ac:dyDescent="0.15">
      <c r="A14" s="391"/>
      <c r="B14" s="391"/>
      <c r="C14" s="391"/>
      <c r="D14" s="391"/>
      <c r="E14" s="391"/>
      <c r="F14" s="391"/>
      <c r="G14" s="391"/>
      <c r="H14" s="391"/>
      <c r="I14" s="391"/>
      <c r="J14" s="391"/>
      <c r="K14" s="391"/>
      <c r="L14" s="391"/>
      <c r="M14" s="391"/>
      <c r="N14" s="391"/>
      <c r="O14" s="391"/>
      <c r="P14" s="391"/>
      <c r="Q14" s="391"/>
      <c r="R14" s="391"/>
      <c r="S14" s="391"/>
      <c r="T14" s="391"/>
      <c r="U14" s="391"/>
      <c r="V14" s="391"/>
      <c r="W14" s="391"/>
      <c r="X14" s="391"/>
      <c r="Y14" s="391"/>
      <c r="Z14" s="391"/>
      <c r="AA14" s="391"/>
      <c r="AB14" s="391"/>
      <c r="AC14" s="391"/>
      <c r="AD14" s="391"/>
      <c r="AE14" s="391"/>
      <c r="AF14" s="391"/>
      <c r="AG14" s="391"/>
      <c r="AH14" s="391"/>
      <c r="AI14" s="391"/>
      <c r="AJ14" s="391"/>
      <c r="AK14" s="391"/>
      <c r="AL14" s="391"/>
      <c r="AM14" s="391"/>
      <c r="AN14" s="391"/>
      <c r="AO14" s="391"/>
      <c r="AP14" s="391"/>
      <c r="AQ14" s="391"/>
      <c r="AR14" s="391"/>
      <c r="AS14" s="391"/>
      <c r="AT14" s="391"/>
      <c r="AU14" s="391"/>
      <c r="AV14" s="391"/>
      <c r="AW14" s="391"/>
      <c r="AX14" s="391"/>
      <c r="AY14" s="391"/>
      <c r="AZ14" s="391"/>
      <c r="BA14" s="391"/>
      <c r="BB14" s="391"/>
      <c r="BC14" s="391"/>
      <c r="BD14" s="391"/>
      <c r="BE14" s="391"/>
      <c r="BF14" s="391"/>
      <c r="BG14" s="391"/>
      <c r="BH14" s="391"/>
      <c r="BI14" s="391"/>
      <c r="BJ14" s="391"/>
      <c r="BK14" s="391"/>
      <c r="BL14" s="391"/>
      <c r="BM14" s="391"/>
      <c r="BN14" s="391"/>
      <c r="BO14" s="391"/>
      <c r="BP14" s="391"/>
      <c r="BQ14" s="391"/>
      <c r="BR14" s="391"/>
      <c r="BS14" s="391"/>
      <c r="BT14" s="391"/>
      <c r="BU14" s="391"/>
      <c r="BV14" s="391"/>
      <c r="BW14" s="391"/>
      <c r="BX14" s="391"/>
      <c r="BY14" s="391"/>
      <c r="BZ14" s="391"/>
      <c r="CA14" s="391"/>
      <c r="CB14" s="391"/>
      <c r="CC14" s="391"/>
      <c r="CD14" s="391"/>
      <c r="CE14" s="391"/>
      <c r="CF14" s="391"/>
      <c r="CG14" s="391"/>
      <c r="CH14" s="391"/>
      <c r="CI14" s="391"/>
      <c r="CJ14" s="391"/>
      <c r="CK14" s="391"/>
      <c r="CL14" s="391"/>
      <c r="CM14" s="391"/>
      <c r="CN14" s="391"/>
      <c r="CO14" s="391"/>
      <c r="CP14" s="391"/>
      <c r="CQ14" s="391"/>
      <c r="CR14" s="391"/>
      <c r="CS14" s="391"/>
      <c r="CT14" s="391"/>
      <c r="CU14" s="391"/>
      <c r="CV14" s="391"/>
      <c r="CW14" s="391"/>
      <c r="CX14" s="391"/>
      <c r="CY14" s="391"/>
      <c r="CZ14" s="391"/>
      <c r="DA14" s="391"/>
      <c r="DB14" s="391"/>
      <c r="DC14" s="391"/>
      <c r="DD14" s="391"/>
      <c r="DE14" s="391"/>
      <c r="DF14" s="293"/>
      <c r="DG14" s="293"/>
      <c r="DH14" s="293"/>
      <c r="DI14" s="293"/>
      <c r="DJ14" s="293"/>
      <c r="DK14" s="293"/>
      <c r="DL14" s="293"/>
      <c r="DM14" s="293"/>
      <c r="DN14" s="293"/>
      <c r="DO14" s="293"/>
      <c r="DP14" s="293"/>
      <c r="DQ14" s="293"/>
      <c r="DR14" s="293"/>
      <c r="DS14" s="293"/>
      <c r="DT14" s="293"/>
      <c r="DU14" s="293"/>
      <c r="DV14" s="293"/>
      <c r="DW14" s="293"/>
    </row>
    <row r="15" spans="1:143" s="292" customFormat="1" x14ac:dyDescent="0.15">
      <c r="A15" s="390"/>
      <c r="B15" s="391"/>
      <c r="C15" s="391"/>
      <c r="D15" s="391"/>
      <c r="E15" s="391"/>
      <c r="F15" s="391"/>
      <c r="G15" s="391"/>
      <c r="H15" s="391"/>
      <c r="I15" s="391"/>
      <c r="J15" s="391"/>
      <c r="K15" s="391"/>
      <c r="L15" s="391"/>
      <c r="M15" s="391"/>
      <c r="N15" s="391"/>
      <c r="O15" s="391"/>
      <c r="P15" s="391"/>
      <c r="Q15" s="391"/>
      <c r="R15" s="391"/>
      <c r="S15" s="391"/>
      <c r="T15" s="391"/>
      <c r="U15" s="391"/>
      <c r="V15" s="391"/>
      <c r="W15" s="391"/>
      <c r="X15" s="391"/>
      <c r="Y15" s="391"/>
      <c r="Z15" s="391"/>
      <c r="AA15" s="391"/>
      <c r="AB15" s="391"/>
      <c r="AC15" s="391"/>
      <c r="AD15" s="391"/>
      <c r="AE15" s="391"/>
      <c r="AF15" s="391"/>
      <c r="AG15" s="391"/>
      <c r="AH15" s="391"/>
      <c r="AI15" s="391"/>
      <c r="AJ15" s="391"/>
      <c r="AK15" s="391"/>
      <c r="AL15" s="391"/>
      <c r="AM15" s="391"/>
      <c r="AN15" s="391"/>
      <c r="AO15" s="391"/>
      <c r="AP15" s="391"/>
      <c r="AQ15" s="391"/>
      <c r="AR15" s="391"/>
      <c r="AS15" s="391"/>
      <c r="AT15" s="391"/>
      <c r="AU15" s="391"/>
      <c r="AV15" s="391"/>
      <c r="AW15" s="391"/>
      <c r="AX15" s="391"/>
      <c r="AY15" s="391"/>
      <c r="AZ15" s="391"/>
      <c r="BA15" s="391"/>
      <c r="BB15" s="391"/>
      <c r="BC15" s="391"/>
      <c r="BD15" s="391"/>
      <c r="BE15" s="391"/>
      <c r="BF15" s="391"/>
      <c r="BG15" s="391"/>
      <c r="BH15" s="391"/>
      <c r="BI15" s="391"/>
      <c r="BJ15" s="391"/>
      <c r="BK15" s="391"/>
      <c r="BL15" s="391"/>
      <c r="BM15" s="391"/>
      <c r="BN15" s="391"/>
      <c r="BO15" s="391"/>
      <c r="BP15" s="391"/>
      <c r="BQ15" s="391"/>
      <c r="BR15" s="391"/>
      <c r="BS15" s="391"/>
      <c r="BT15" s="391"/>
      <c r="BU15" s="391"/>
      <c r="BV15" s="391"/>
      <c r="BW15" s="391"/>
      <c r="BX15" s="391"/>
      <c r="BY15" s="391"/>
      <c r="BZ15" s="391"/>
      <c r="CA15" s="391"/>
      <c r="CB15" s="391"/>
      <c r="CC15" s="391"/>
      <c r="CD15" s="391"/>
      <c r="CE15" s="391"/>
      <c r="CF15" s="391"/>
      <c r="CG15" s="391"/>
      <c r="CH15" s="391"/>
      <c r="CI15" s="391"/>
      <c r="CJ15" s="391"/>
      <c r="CK15" s="391"/>
      <c r="CL15" s="391"/>
      <c r="CM15" s="391"/>
      <c r="CN15" s="391"/>
      <c r="CO15" s="391"/>
      <c r="CP15" s="391"/>
      <c r="CQ15" s="391"/>
      <c r="CR15" s="391"/>
      <c r="CS15" s="391"/>
      <c r="CT15" s="391"/>
      <c r="CU15" s="391"/>
      <c r="CV15" s="391"/>
      <c r="CW15" s="391"/>
      <c r="CX15" s="391"/>
      <c r="CY15" s="391"/>
      <c r="CZ15" s="391"/>
      <c r="DA15" s="391"/>
      <c r="DB15" s="391"/>
      <c r="DC15" s="391"/>
      <c r="DD15" s="391"/>
      <c r="DE15" s="391"/>
      <c r="DF15" s="293"/>
      <c r="DG15" s="293"/>
      <c r="DH15" s="293"/>
      <c r="DI15" s="293"/>
      <c r="DJ15" s="293"/>
      <c r="DK15" s="293"/>
      <c r="DL15" s="293"/>
      <c r="DM15" s="293"/>
      <c r="DN15" s="293"/>
      <c r="DO15" s="293"/>
      <c r="DP15" s="293"/>
      <c r="DQ15" s="293"/>
      <c r="DR15" s="293"/>
      <c r="DS15" s="293"/>
      <c r="DT15" s="293"/>
      <c r="DU15" s="293"/>
      <c r="DV15" s="293"/>
      <c r="DW15" s="293"/>
    </row>
    <row r="16" spans="1:143" s="292" customFormat="1" x14ac:dyDescent="0.15">
      <c r="A16" s="390"/>
      <c r="B16" s="391"/>
      <c r="C16" s="391"/>
      <c r="D16" s="391"/>
      <c r="E16" s="391"/>
      <c r="F16" s="391"/>
      <c r="G16" s="391"/>
      <c r="H16" s="391"/>
      <c r="I16" s="391"/>
      <c r="J16" s="391"/>
      <c r="K16" s="391"/>
      <c r="L16" s="391"/>
      <c r="M16" s="391"/>
      <c r="N16" s="391"/>
      <c r="O16" s="391"/>
      <c r="P16" s="391"/>
      <c r="Q16" s="391"/>
      <c r="R16" s="391"/>
      <c r="S16" s="391"/>
      <c r="T16" s="391"/>
      <c r="U16" s="391"/>
      <c r="V16" s="391"/>
      <c r="W16" s="391"/>
      <c r="X16" s="391"/>
      <c r="Y16" s="391"/>
      <c r="Z16" s="391"/>
      <c r="AA16" s="391"/>
      <c r="AB16" s="391"/>
      <c r="AC16" s="391"/>
      <c r="AD16" s="391"/>
      <c r="AE16" s="391"/>
      <c r="AF16" s="391"/>
      <c r="AG16" s="391"/>
      <c r="AH16" s="391"/>
      <c r="AI16" s="391"/>
      <c r="AJ16" s="391"/>
      <c r="AK16" s="391"/>
      <c r="AL16" s="391"/>
      <c r="AM16" s="391"/>
      <c r="AN16" s="391"/>
      <c r="AO16" s="391"/>
      <c r="AP16" s="391"/>
      <c r="AQ16" s="391"/>
      <c r="AR16" s="391"/>
      <c r="AS16" s="391"/>
      <c r="AT16" s="391"/>
      <c r="AU16" s="391"/>
      <c r="AV16" s="391"/>
      <c r="AW16" s="391"/>
      <c r="AX16" s="391"/>
      <c r="AY16" s="391"/>
      <c r="AZ16" s="391"/>
      <c r="BA16" s="391"/>
      <c r="BB16" s="391"/>
      <c r="BC16" s="391"/>
      <c r="BD16" s="391"/>
      <c r="BE16" s="391"/>
      <c r="BF16" s="391"/>
      <c r="BG16" s="391"/>
      <c r="BH16" s="391"/>
      <c r="BI16" s="391"/>
      <c r="BJ16" s="391"/>
      <c r="BK16" s="391"/>
      <c r="BL16" s="391"/>
      <c r="BM16" s="391"/>
      <c r="BN16" s="391"/>
      <c r="BO16" s="391"/>
      <c r="BP16" s="391"/>
      <c r="BQ16" s="391"/>
      <c r="BR16" s="391"/>
      <c r="BS16" s="391"/>
      <c r="BT16" s="391"/>
      <c r="BU16" s="391"/>
      <c r="BV16" s="391"/>
      <c r="BW16" s="391"/>
      <c r="BX16" s="391"/>
      <c r="BY16" s="391"/>
      <c r="BZ16" s="391"/>
      <c r="CA16" s="391"/>
      <c r="CB16" s="391"/>
      <c r="CC16" s="391"/>
      <c r="CD16" s="391"/>
      <c r="CE16" s="391"/>
      <c r="CF16" s="391"/>
      <c r="CG16" s="391"/>
      <c r="CH16" s="391"/>
      <c r="CI16" s="391"/>
      <c r="CJ16" s="391"/>
      <c r="CK16" s="391"/>
      <c r="CL16" s="391"/>
      <c r="CM16" s="391"/>
      <c r="CN16" s="391"/>
      <c r="CO16" s="391"/>
      <c r="CP16" s="391"/>
      <c r="CQ16" s="391"/>
      <c r="CR16" s="391"/>
      <c r="CS16" s="391"/>
      <c r="CT16" s="391"/>
      <c r="CU16" s="391"/>
      <c r="CV16" s="391"/>
      <c r="CW16" s="391"/>
      <c r="CX16" s="391"/>
      <c r="CY16" s="391"/>
      <c r="CZ16" s="391"/>
      <c r="DA16" s="391"/>
      <c r="DB16" s="391"/>
      <c r="DC16" s="391"/>
      <c r="DD16" s="391"/>
      <c r="DE16" s="391"/>
      <c r="DF16" s="293"/>
      <c r="DG16" s="293"/>
      <c r="DH16" s="293"/>
      <c r="DI16" s="293"/>
      <c r="DJ16" s="293"/>
      <c r="DK16" s="293"/>
      <c r="DL16" s="293"/>
      <c r="DM16" s="293"/>
      <c r="DN16" s="293"/>
      <c r="DO16" s="293"/>
      <c r="DP16" s="293"/>
      <c r="DQ16" s="293"/>
      <c r="DR16" s="293"/>
      <c r="DS16" s="293"/>
      <c r="DT16" s="293"/>
      <c r="DU16" s="293"/>
      <c r="DV16" s="293"/>
      <c r="DW16" s="293"/>
    </row>
    <row r="17" spans="1:351" s="292" customFormat="1" x14ac:dyDescent="0.15">
      <c r="A17" s="390"/>
      <c r="B17" s="391"/>
      <c r="C17" s="391"/>
      <c r="D17" s="391"/>
      <c r="E17" s="391"/>
      <c r="F17" s="391"/>
      <c r="G17" s="391"/>
      <c r="H17" s="391"/>
      <c r="I17" s="391"/>
      <c r="J17" s="391"/>
      <c r="K17" s="391"/>
      <c r="L17" s="391"/>
      <c r="M17" s="391"/>
      <c r="N17" s="391"/>
      <c r="O17" s="391"/>
      <c r="P17" s="391"/>
      <c r="Q17" s="391"/>
      <c r="R17" s="391"/>
      <c r="S17" s="391"/>
      <c r="T17" s="391"/>
      <c r="U17" s="391"/>
      <c r="V17" s="391"/>
      <c r="W17" s="391"/>
      <c r="X17" s="391"/>
      <c r="Y17" s="391"/>
      <c r="Z17" s="391"/>
      <c r="AA17" s="391"/>
      <c r="AB17" s="391"/>
      <c r="AC17" s="391"/>
      <c r="AD17" s="391"/>
      <c r="AE17" s="391"/>
      <c r="AF17" s="391"/>
      <c r="AG17" s="391"/>
      <c r="AH17" s="391"/>
      <c r="AI17" s="391"/>
      <c r="AJ17" s="391"/>
      <c r="AK17" s="391"/>
      <c r="AL17" s="391"/>
      <c r="AM17" s="391"/>
      <c r="AN17" s="391"/>
      <c r="AO17" s="391"/>
      <c r="AP17" s="391"/>
      <c r="AQ17" s="391"/>
      <c r="AR17" s="391"/>
      <c r="AS17" s="391"/>
      <c r="AT17" s="391"/>
      <c r="AU17" s="391"/>
      <c r="AV17" s="391"/>
      <c r="AW17" s="391"/>
      <c r="AX17" s="391"/>
      <c r="AY17" s="391"/>
      <c r="AZ17" s="391"/>
      <c r="BA17" s="391"/>
      <c r="BB17" s="391"/>
      <c r="BC17" s="391"/>
      <c r="BD17" s="391"/>
      <c r="BE17" s="391"/>
      <c r="BF17" s="391"/>
      <c r="BG17" s="391"/>
      <c r="BH17" s="391"/>
      <c r="BI17" s="391"/>
      <c r="BJ17" s="391"/>
      <c r="BK17" s="391"/>
      <c r="BL17" s="391"/>
      <c r="BM17" s="391"/>
      <c r="BN17" s="391"/>
      <c r="BO17" s="391"/>
      <c r="BP17" s="391"/>
      <c r="BQ17" s="391"/>
      <c r="BR17" s="391"/>
      <c r="BS17" s="391"/>
      <c r="BT17" s="391"/>
      <c r="BU17" s="391"/>
      <c r="BV17" s="391"/>
      <c r="BW17" s="391"/>
      <c r="BX17" s="391"/>
      <c r="BY17" s="391"/>
      <c r="BZ17" s="391"/>
      <c r="CA17" s="391"/>
      <c r="CB17" s="391"/>
      <c r="CC17" s="391"/>
      <c r="CD17" s="391"/>
      <c r="CE17" s="391"/>
      <c r="CF17" s="391"/>
      <c r="CG17" s="391"/>
      <c r="CH17" s="391"/>
      <c r="CI17" s="391"/>
      <c r="CJ17" s="391"/>
      <c r="CK17" s="391"/>
      <c r="CL17" s="391"/>
      <c r="CM17" s="391"/>
      <c r="CN17" s="391"/>
      <c r="CO17" s="391"/>
      <c r="CP17" s="391"/>
      <c r="CQ17" s="391"/>
      <c r="CR17" s="391"/>
      <c r="CS17" s="391"/>
      <c r="CT17" s="391"/>
      <c r="CU17" s="391"/>
      <c r="CV17" s="391"/>
      <c r="CW17" s="391"/>
      <c r="CX17" s="391"/>
      <c r="CY17" s="391"/>
      <c r="CZ17" s="391"/>
      <c r="DA17" s="391"/>
      <c r="DB17" s="391"/>
      <c r="DC17" s="391"/>
      <c r="DD17" s="391"/>
      <c r="DE17" s="391"/>
      <c r="DF17" s="293"/>
      <c r="DG17" s="293"/>
      <c r="DH17" s="293"/>
      <c r="DI17" s="293"/>
      <c r="DJ17" s="293"/>
      <c r="DK17" s="293"/>
      <c r="DL17" s="293"/>
      <c r="DM17" s="293"/>
      <c r="DN17" s="293"/>
      <c r="DO17" s="293"/>
      <c r="DP17" s="293"/>
      <c r="DQ17" s="293"/>
      <c r="DR17" s="293"/>
      <c r="DS17" s="293"/>
      <c r="DT17" s="293"/>
      <c r="DU17" s="293"/>
      <c r="DV17" s="293"/>
      <c r="DW17" s="293"/>
    </row>
    <row r="18" spans="1:351" s="292" customFormat="1" x14ac:dyDescent="0.15">
      <c r="A18" s="390"/>
      <c r="B18" s="391"/>
      <c r="C18" s="391"/>
      <c r="D18" s="391"/>
      <c r="E18" s="391"/>
      <c r="F18" s="391"/>
      <c r="G18" s="391"/>
      <c r="H18" s="391"/>
      <c r="I18" s="391"/>
      <c r="J18" s="391"/>
      <c r="K18" s="391"/>
      <c r="L18" s="391"/>
      <c r="M18" s="391"/>
      <c r="N18" s="391"/>
      <c r="O18" s="391"/>
      <c r="P18" s="391"/>
      <c r="Q18" s="391"/>
      <c r="R18" s="391"/>
      <c r="S18" s="391"/>
      <c r="T18" s="391"/>
      <c r="U18" s="391"/>
      <c r="V18" s="391"/>
      <c r="W18" s="391"/>
      <c r="X18" s="391"/>
      <c r="Y18" s="391"/>
      <c r="Z18" s="391"/>
      <c r="AA18" s="391"/>
      <c r="AB18" s="391"/>
      <c r="AC18" s="391"/>
      <c r="AD18" s="391"/>
      <c r="AE18" s="391"/>
      <c r="AF18" s="391"/>
      <c r="AG18" s="391"/>
      <c r="AH18" s="391"/>
      <c r="AI18" s="391"/>
      <c r="AJ18" s="391"/>
      <c r="AK18" s="391"/>
      <c r="AL18" s="391"/>
      <c r="AM18" s="391"/>
      <c r="AN18" s="391"/>
      <c r="AO18" s="391"/>
      <c r="AP18" s="391"/>
      <c r="AQ18" s="391"/>
      <c r="AR18" s="391"/>
      <c r="AS18" s="391"/>
      <c r="AT18" s="391"/>
      <c r="AU18" s="391"/>
      <c r="AV18" s="391"/>
      <c r="AW18" s="391"/>
      <c r="AX18" s="391"/>
      <c r="AY18" s="391"/>
      <c r="AZ18" s="391"/>
      <c r="BA18" s="391"/>
      <c r="BB18" s="391"/>
      <c r="BC18" s="391"/>
      <c r="BD18" s="391"/>
      <c r="BE18" s="391"/>
      <c r="BF18" s="391"/>
      <c r="BG18" s="391"/>
      <c r="BH18" s="391"/>
      <c r="BI18" s="391"/>
      <c r="BJ18" s="391"/>
      <c r="BK18" s="391"/>
      <c r="BL18" s="391"/>
      <c r="BM18" s="391"/>
      <c r="BN18" s="391"/>
      <c r="BO18" s="391"/>
      <c r="BP18" s="391"/>
      <c r="BQ18" s="391"/>
      <c r="BR18" s="391"/>
      <c r="BS18" s="391"/>
      <c r="BT18" s="391"/>
      <c r="BU18" s="391"/>
      <c r="BV18" s="391"/>
      <c r="BW18" s="391"/>
      <c r="BX18" s="391"/>
      <c r="BY18" s="391"/>
      <c r="BZ18" s="391"/>
      <c r="CA18" s="391"/>
      <c r="CB18" s="391"/>
      <c r="CC18" s="391"/>
      <c r="CD18" s="391"/>
      <c r="CE18" s="391"/>
      <c r="CF18" s="391"/>
      <c r="CG18" s="391"/>
      <c r="CH18" s="391"/>
      <c r="CI18" s="391"/>
      <c r="CJ18" s="391"/>
      <c r="CK18" s="391"/>
      <c r="CL18" s="391"/>
      <c r="CM18" s="391"/>
      <c r="CN18" s="391"/>
      <c r="CO18" s="391"/>
      <c r="CP18" s="391"/>
      <c r="CQ18" s="391"/>
      <c r="CR18" s="391"/>
      <c r="CS18" s="391"/>
      <c r="CT18" s="391"/>
      <c r="CU18" s="391"/>
      <c r="CV18" s="391"/>
      <c r="CW18" s="391"/>
      <c r="CX18" s="391"/>
      <c r="CY18" s="391"/>
      <c r="CZ18" s="391"/>
      <c r="DA18" s="391"/>
      <c r="DB18" s="391"/>
      <c r="DC18" s="391"/>
      <c r="DD18" s="391"/>
      <c r="DE18" s="391"/>
      <c r="DF18" s="293"/>
      <c r="DG18" s="293"/>
      <c r="DH18" s="293"/>
      <c r="DI18" s="293"/>
      <c r="DJ18" s="293"/>
      <c r="DK18" s="293"/>
      <c r="DL18" s="293"/>
      <c r="DM18" s="293"/>
      <c r="DN18" s="293"/>
      <c r="DO18" s="293"/>
      <c r="DP18" s="293"/>
      <c r="DQ18" s="293"/>
      <c r="DR18" s="293"/>
      <c r="DS18" s="293"/>
      <c r="DT18" s="293"/>
      <c r="DU18" s="293"/>
      <c r="DV18" s="293"/>
      <c r="DW18" s="293"/>
    </row>
    <row r="19" spans="1:351" x14ac:dyDescent="0.15">
      <c r="DD19" s="390"/>
      <c r="DE19" s="390"/>
    </row>
    <row r="20" spans="1:351" x14ac:dyDescent="0.15">
      <c r="DD20" s="390"/>
      <c r="DE20" s="390"/>
    </row>
    <row r="21" spans="1:351" ht="17.25" x14ac:dyDescent="0.15">
      <c r="B21" s="392"/>
      <c r="C21" s="393"/>
      <c r="D21" s="393"/>
      <c r="E21" s="393"/>
      <c r="F21" s="393"/>
      <c r="G21" s="393"/>
      <c r="H21" s="393"/>
      <c r="I21" s="393"/>
      <c r="J21" s="393"/>
      <c r="K21" s="393"/>
      <c r="L21" s="393"/>
      <c r="M21" s="393"/>
      <c r="N21" s="394"/>
      <c r="O21" s="393"/>
      <c r="P21" s="393"/>
      <c r="Q21" s="393"/>
      <c r="R21" s="393"/>
      <c r="S21" s="393"/>
      <c r="T21" s="393"/>
      <c r="U21" s="393"/>
      <c r="V21" s="393"/>
      <c r="W21" s="393"/>
      <c r="X21" s="393"/>
      <c r="Y21" s="393"/>
      <c r="Z21" s="393"/>
      <c r="AA21" s="393"/>
      <c r="AB21" s="393"/>
      <c r="AC21" s="393"/>
      <c r="AD21" s="393"/>
      <c r="AE21" s="393"/>
      <c r="AF21" s="393"/>
      <c r="AG21" s="393"/>
      <c r="AH21" s="393"/>
      <c r="AI21" s="393"/>
      <c r="AJ21" s="393"/>
      <c r="AK21" s="393"/>
      <c r="AL21" s="393"/>
      <c r="AM21" s="393"/>
      <c r="AN21" s="393"/>
      <c r="AO21" s="393"/>
      <c r="AP21" s="393"/>
      <c r="AQ21" s="393"/>
      <c r="AR21" s="393"/>
      <c r="AS21" s="393"/>
      <c r="AT21" s="394"/>
      <c r="AU21" s="393"/>
      <c r="AV21" s="393"/>
      <c r="AW21" s="393"/>
      <c r="AX21" s="393"/>
      <c r="AY21" s="393"/>
      <c r="AZ21" s="393"/>
      <c r="BA21" s="393"/>
      <c r="BB21" s="393"/>
      <c r="BC21" s="393"/>
      <c r="BD21" s="393"/>
      <c r="BE21" s="393"/>
      <c r="BF21" s="394"/>
      <c r="BG21" s="393"/>
      <c r="BH21" s="393"/>
      <c r="BI21" s="393"/>
      <c r="BJ21" s="393"/>
      <c r="BK21" s="393"/>
      <c r="BL21" s="393"/>
      <c r="BM21" s="393"/>
      <c r="BN21" s="393"/>
      <c r="BO21" s="393"/>
      <c r="BP21" s="393"/>
      <c r="BQ21" s="393"/>
      <c r="BR21" s="394"/>
      <c r="BS21" s="393"/>
      <c r="BT21" s="393"/>
      <c r="BU21" s="393"/>
      <c r="BV21" s="393"/>
      <c r="BW21" s="393"/>
      <c r="BX21" s="393"/>
      <c r="BY21" s="393"/>
      <c r="BZ21" s="393"/>
      <c r="CA21" s="393"/>
      <c r="CB21" s="393"/>
      <c r="CC21" s="393"/>
      <c r="CD21" s="394"/>
      <c r="CE21" s="393"/>
      <c r="CF21" s="393"/>
      <c r="CG21" s="393"/>
      <c r="CH21" s="393"/>
      <c r="CI21" s="393"/>
      <c r="CJ21" s="393"/>
      <c r="CK21" s="393"/>
      <c r="CL21" s="393"/>
      <c r="CM21" s="393"/>
      <c r="CN21" s="393"/>
      <c r="CO21" s="393"/>
      <c r="CP21" s="394"/>
      <c r="CQ21" s="393"/>
      <c r="CR21" s="393"/>
      <c r="CS21" s="393"/>
      <c r="CT21" s="393"/>
      <c r="CU21" s="393"/>
      <c r="CV21" s="393"/>
      <c r="CW21" s="393"/>
      <c r="CX21" s="393"/>
      <c r="CY21" s="393"/>
      <c r="CZ21" s="393"/>
      <c r="DA21" s="393"/>
      <c r="DB21" s="394"/>
      <c r="DC21" s="393"/>
      <c r="DD21" s="395"/>
      <c r="DE21" s="390"/>
      <c r="MM21" s="396"/>
    </row>
    <row r="22" spans="1:351" ht="17.25" x14ac:dyDescent="0.15">
      <c r="B22" s="397"/>
      <c r="MM22" s="396"/>
    </row>
    <row r="23" spans="1:351" x14ac:dyDescent="0.15">
      <c r="B23" s="397"/>
    </row>
    <row r="24" spans="1:351" x14ac:dyDescent="0.15">
      <c r="B24" s="397"/>
    </row>
    <row r="25" spans="1:351" x14ac:dyDescent="0.15">
      <c r="B25" s="397"/>
    </row>
    <row r="26" spans="1:351" x14ac:dyDescent="0.15">
      <c r="B26" s="397"/>
    </row>
    <row r="27" spans="1:351" x14ac:dyDescent="0.15">
      <c r="B27" s="397"/>
    </row>
    <row r="28" spans="1:351" x14ac:dyDescent="0.15">
      <c r="B28" s="397"/>
    </row>
    <row r="29" spans="1:351" x14ac:dyDescent="0.15">
      <c r="B29" s="397"/>
    </row>
    <row r="30" spans="1:351" x14ac:dyDescent="0.15">
      <c r="B30" s="397"/>
    </row>
    <row r="31" spans="1:351" x14ac:dyDescent="0.15">
      <c r="B31" s="397"/>
    </row>
    <row r="32" spans="1:351" x14ac:dyDescent="0.15">
      <c r="B32" s="397"/>
    </row>
    <row r="33" spans="2:109" x14ac:dyDescent="0.15">
      <c r="B33" s="397"/>
    </row>
    <row r="34" spans="2:109" x14ac:dyDescent="0.15">
      <c r="B34" s="397"/>
    </row>
    <row r="35" spans="2:109" x14ac:dyDescent="0.15">
      <c r="B35" s="397"/>
    </row>
    <row r="36" spans="2:109" x14ac:dyDescent="0.15">
      <c r="B36" s="397"/>
    </row>
    <row r="37" spans="2:109" x14ac:dyDescent="0.15">
      <c r="B37" s="397"/>
    </row>
    <row r="38" spans="2:109" x14ac:dyDescent="0.15">
      <c r="B38" s="397"/>
    </row>
    <row r="39" spans="2:109" x14ac:dyDescent="0.15">
      <c r="B39" s="399"/>
      <c r="C39" s="400"/>
      <c r="D39" s="400"/>
      <c r="E39" s="400"/>
      <c r="F39" s="400"/>
      <c r="G39" s="400"/>
      <c r="H39" s="400"/>
      <c r="I39" s="400"/>
      <c r="J39" s="400"/>
      <c r="K39" s="400"/>
      <c r="L39" s="400"/>
      <c r="M39" s="400"/>
      <c r="N39" s="400"/>
      <c r="O39" s="400"/>
      <c r="P39" s="400"/>
      <c r="Q39" s="400"/>
      <c r="R39" s="400"/>
      <c r="S39" s="400"/>
      <c r="T39" s="400"/>
      <c r="U39" s="400"/>
      <c r="V39" s="400"/>
      <c r="W39" s="400"/>
      <c r="X39" s="400"/>
      <c r="Y39" s="400"/>
      <c r="Z39" s="400"/>
      <c r="AA39" s="400"/>
      <c r="AB39" s="400"/>
      <c r="AC39" s="400"/>
      <c r="AD39" s="400"/>
      <c r="AE39" s="400"/>
      <c r="AF39" s="400"/>
      <c r="AG39" s="400"/>
      <c r="AH39" s="400"/>
      <c r="AI39" s="400"/>
      <c r="AJ39" s="400"/>
      <c r="AK39" s="400"/>
      <c r="AL39" s="400"/>
      <c r="AM39" s="400"/>
      <c r="AN39" s="400"/>
      <c r="AO39" s="400"/>
      <c r="AP39" s="400"/>
      <c r="AQ39" s="400"/>
      <c r="AR39" s="400"/>
      <c r="AS39" s="400"/>
      <c r="AT39" s="400"/>
      <c r="AU39" s="400"/>
      <c r="AV39" s="400"/>
      <c r="AW39" s="400"/>
      <c r="AX39" s="400"/>
      <c r="AY39" s="400"/>
      <c r="AZ39" s="400"/>
      <c r="BA39" s="400"/>
      <c r="BB39" s="400"/>
      <c r="BC39" s="400"/>
      <c r="BD39" s="400"/>
      <c r="BE39" s="400"/>
      <c r="BF39" s="400"/>
      <c r="BG39" s="400"/>
      <c r="BH39" s="400"/>
      <c r="BI39" s="400"/>
      <c r="BJ39" s="400"/>
      <c r="BK39" s="400"/>
      <c r="BL39" s="400"/>
      <c r="BM39" s="400"/>
      <c r="BN39" s="400"/>
      <c r="BO39" s="400"/>
      <c r="BP39" s="400"/>
      <c r="BQ39" s="400"/>
      <c r="BR39" s="400"/>
      <c r="BS39" s="400"/>
      <c r="BT39" s="400"/>
      <c r="BU39" s="400"/>
      <c r="BV39" s="400"/>
      <c r="BW39" s="400"/>
      <c r="BX39" s="400"/>
      <c r="BY39" s="400"/>
      <c r="BZ39" s="400"/>
      <c r="CA39" s="400"/>
      <c r="CB39" s="400"/>
      <c r="CC39" s="400"/>
      <c r="CD39" s="400"/>
      <c r="CE39" s="400"/>
      <c r="CF39" s="400"/>
      <c r="CG39" s="400"/>
      <c r="CH39" s="400"/>
      <c r="CI39" s="400"/>
      <c r="CJ39" s="400"/>
      <c r="CK39" s="400"/>
      <c r="CL39" s="400"/>
      <c r="CM39" s="400"/>
      <c r="CN39" s="400"/>
      <c r="CO39" s="400"/>
      <c r="CP39" s="400"/>
      <c r="CQ39" s="400"/>
      <c r="CR39" s="400"/>
      <c r="CS39" s="400"/>
      <c r="CT39" s="400"/>
      <c r="CU39" s="400"/>
      <c r="CV39" s="400"/>
      <c r="CW39" s="400"/>
      <c r="CX39" s="400"/>
      <c r="CY39" s="400"/>
      <c r="CZ39" s="400"/>
      <c r="DA39" s="400"/>
      <c r="DB39" s="400"/>
      <c r="DC39" s="400"/>
      <c r="DD39" s="401"/>
    </row>
    <row r="40" spans="2:109" x14ac:dyDescent="0.15">
      <c r="B40" s="402"/>
      <c r="DD40" s="402"/>
      <c r="DE40" s="390"/>
    </row>
    <row r="41" spans="2:109" ht="17.25" x14ac:dyDescent="0.15">
      <c r="B41" s="403" t="s">
        <v>602</v>
      </c>
      <c r="C41" s="393"/>
      <c r="D41" s="393"/>
      <c r="E41" s="393"/>
      <c r="F41" s="393"/>
      <c r="G41" s="393"/>
      <c r="H41" s="393"/>
      <c r="I41" s="393"/>
      <c r="J41" s="393"/>
      <c r="K41" s="393"/>
      <c r="L41" s="393"/>
      <c r="M41" s="393"/>
      <c r="N41" s="393"/>
      <c r="O41" s="393"/>
      <c r="P41" s="393"/>
      <c r="Q41" s="393"/>
      <c r="R41" s="393"/>
      <c r="S41" s="393"/>
      <c r="T41" s="393"/>
      <c r="U41" s="393"/>
      <c r="V41" s="393"/>
      <c r="W41" s="393"/>
      <c r="X41" s="393"/>
      <c r="Y41" s="393"/>
      <c r="Z41" s="393"/>
      <c r="AA41" s="393"/>
      <c r="AB41" s="393"/>
      <c r="AC41" s="393"/>
      <c r="AD41" s="393"/>
      <c r="AE41" s="393"/>
      <c r="AF41" s="393"/>
      <c r="AG41" s="393"/>
      <c r="AH41" s="393"/>
      <c r="AI41" s="393"/>
      <c r="AJ41" s="393"/>
      <c r="AK41" s="393"/>
      <c r="AL41" s="393"/>
      <c r="AM41" s="393"/>
      <c r="AN41" s="393"/>
      <c r="AO41" s="393"/>
      <c r="AP41" s="393"/>
      <c r="AQ41" s="393"/>
      <c r="AR41" s="393"/>
      <c r="AS41" s="393"/>
      <c r="AT41" s="393"/>
      <c r="AU41" s="393"/>
      <c r="AV41" s="393"/>
      <c r="AW41" s="393"/>
      <c r="AX41" s="393"/>
      <c r="AY41" s="393"/>
      <c r="AZ41" s="393"/>
      <c r="BA41" s="393"/>
      <c r="BB41" s="393"/>
      <c r="BC41" s="393"/>
      <c r="BD41" s="393"/>
      <c r="BE41" s="393"/>
      <c r="BF41" s="393"/>
      <c r="BG41" s="393"/>
      <c r="BH41" s="393"/>
      <c r="BI41" s="393"/>
      <c r="BJ41" s="393"/>
      <c r="BK41" s="393"/>
      <c r="BL41" s="393"/>
      <c r="BM41" s="393"/>
      <c r="BN41" s="393"/>
      <c r="BO41" s="393"/>
      <c r="BP41" s="393"/>
      <c r="BQ41" s="393"/>
      <c r="BR41" s="393"/>
      <c r="BS41" s="393"/>
      <c r="BT41" s="393"/>
      <c r="BU41" s="393"/>
      <c r="BV41" s="393"/>
      <c r="BW41" s="393"/>
      <c r="BX41" s="393"/>
      <c r="BY41" s="393"/>
      <c r="BZ41" s="393"/>
      <c r="CA41" s="393"/>
      <c r="CB41" s="393"/>
      <c r="CC41" s="393"/>
      <c r="CD41" s="393"/>
      <c r="CE41" s="393"/>
      <c r="CF41" s="393"/>
      <c r="CG41" s="393"/>
      <c r="CH41" s="393"/>
      <c r="CI41" s="393"/>
      <c r="CJ41" s="393"/>
      <c r="CK41" s="393"/>
      <c r="CL41" s="393"/>
      <c r="CM41" s="393"/>
      <c r="CN41" s="393"/>
      <c r="CO41" s="393"/>
      <c r="CP41" s="393"/>
      <c r="CQ41" s="393"/>
      <c r="CR41" s="393"/>
      <c r="CS41" s="393"/>
      <c r="CT41" s="393"/>
      <c r="CU41" s="393"/>
      <c r="CV41" s="393"/>
      <c r="CW41" s="393"/>
      <c r="CX41" s="393"/>
      <c r="CY41" s="393"/>
      <c r="CZ41" s="393"/>
      <c r="DA41" s="393"/>
      <c r="DB41" s="393"/>
      <c r="DC41" s="393"/>
      <c r="DD41" s="395"/>
    </row>
    <row r="42" spans="2:109" x14ac:dyDescent="0.15">
      <c r="B42" s="397"/>
      <c r="G42" s="404"/>
      <c r="I42" s="405"/>
      <c r="J42" s="405"/>
      <c r="K42" s="405"/>
      <c r="AM42" s="404"/>
      <c r="AN42" s="404" t="s">
        <v>603</v>
      </c>
      <c r="AP42" s="405"/>
      <c r="AQ42" s="405"/>
      <c r="AR42" s="405"/>
      <c r="AY42" s="404"/>
      <c r="BA42" s="405"/>
      <c r="BB42" s="405"/>
      <c r="BC42" s="405"/>
      <c r="BK42" s="404"/>
      <c r="BM42" s="405"/>
      <c r="BN42" s="405"/>
      <c r="BO42" s="405"/>
      <c r="BW42" s="404"/>
      <c r="BY42" s="405"/>
      <c r="BZ42" s="405"/>
      <c r="CA42" s="405"/>
      <c r="CI42" s="404"/>
      <c r="CK42" s="405"/>
      <c r="CL42" s="405"/>
      <c r="CM42" s="405"/>
      <c r="CU42" s="404"/>
      <c r="CW42" s="405"/>
      <c r="CX42" s="405"/>
      <c r="CY42" s="405"/>
    </row>
    <row r="43" spans="2:109" ht="13.5" customHeight="1" x14ac:dyDescent="0.15">
      <c r="B43" s="397"/>
      <c r="AN43" s="1333" t="s">
        <v>618</v>
      </c>
      <c r="AO43" s="1334"/>
      <c r="AP43" s="1334"/>
      <c r="AQ43" s="1334"/>
      <c r="AR43" s="1334"/>
      <c r="AS43" s="1334"/>
      <c r="AT43" s="1334"/>
      <c r="AU43" s="1334"/>
      <c r="AV43" s="1334"/>
      <c r="AW43" s="1334"/>
      <c r="AX43" s="1334"/>
      <c r="AY43" s="1334"/>
      <c r="AZ43" s="1334"/>
      <c r="BA43" s="1334"/>
      <c r="BB43" s="1334"/>
      <c r="BC43" s="1334"/>
      <c r="BD43" s="1334"/>
      <c r="BE43" s="1334"/>
      <c r="BF43" s="1334"/>
      <c r="BG43" s="1334"/>
      <c r="BH43" s="1334"/>
      <c r="BI43" s="1334"/>
      <c r="BJ43" s="1334"/>
      <c r="BK43" s="1334"/>
      <c r="BL43" s="1334"/>
      <c r="BM43" s="1334"/>
      <c r="BN43" s="1334"/>
      <c r="BO43" s="1334"/>
      <c r="BP43" s="1334"/>
      <c r="BQ43" s="1334"/>
      <c r="BR43" s="1334"/>
      <c r="BS43" s="1334"/>
      <c r="BT43" s="1334"/>
      <c r="BU43" s="1334"/>
      <c r="BV43" s="1334"/>
      <c r="BW43" s="1334"/>
      <c r="BX43" s="1334"/>
      <c r="BY43" s="1334"/>
      <c r="BZ43" s="1334"/>
      <c r="CA43" s="1334"/>
      <c r="CB43" s="1334"/>
      <c r="CC43" s="1334"/>
      <c r="CD43" s="1334"/>
      <c r="CE43" s="1334"/>
      <c r="CF43" s="1334"/>
      <c r="CG43" s="1334"/>
      <c r="CH43" s="1334"/>
      <c r="CI43" s="1334"/>
      <c r="CJ43" s="1334"/>
      <c r="CK43" s="1334"/>
      <c r="CL43" s="1334"/>
      <c r="CM43" s="1334"/>
      <c r="CN43" s="1334"/>
      <c r="CO43" s="1334"/>
      <c r="CP43" s="1334"/>
      <c r="CQ43" s="1334"/>
      <c r="CR43" s="1334"/>
      <c r="CS43" s="1334"/>
      <c r="CT43" s="1334"/>
      <c r="CU43" s="1334"/>
      <c r="CV43" s="1334"/>
      <c r="CW43" s="1334"/>
      <c r="CX43" s="1334"/>
      <c r="CY43" s="1334"/>
      <c r="CZ43" s="1334"/>
      <c r="DA43" s="1334"/>
      <c r="DB43" s="1334"/>
      <c r="DC43" s="1335"/>
    </row>
    <row r="44" spans="2:109" x14ac:dyDescent="0.15">
      <c r="B44" s="397"/>
      <c r="AN44" s="1336"/>
      <c r="AO44" s="1337"/>
      <c r="AP44" s="1337"/>
      <c r="AQ44" s="1337"/>
      <c r="AR44" s="1337"/>
      <c r="AS44" s="1337"/>
      <c r="AT44" s="1337"/>
      <c r="AU44" s="1337"/>
      <c r="AV44" s="1337"/>
      <c r="AW44" s="1337"/>
      <c r="AX44" s="1337"/>
      <c r="AY44" s="1337"/>
      <c r="AZ44" s="1337"/>
      <c r="BA44" s="1337"/>
      <c r="BB44" s="1337"/>
      <c r="BC44" s="1337"/>
      <c r="BD44" s="1337"/>
      <c r="BE44" s="1337"/>
      <c r="BF44" s="1337"/>
      <c r="BG44" s="1337"/>
      <c r="BH44" s="1337"/>
      <c r="BI44" s="1337"/>
      <c r="BJ44" s="1337"/>
      <c r="BK44" s="1337"/>
      <c r="BL44" s="1337"/>
      <c r="BM44" s="1337"/>
      <c r="BN44" s="1337"/>
      <c r="BO44" s="1337"/>
      <c r="BP44" s="1337"/>
      <c r="BQ44" s="1337"/>
      <c r="BR44" s="1337"/>
      <c r="BS44" s="1337"/>
      <c r="BT44" s="1337"/>
      <c r="BU44" s="1337"/>
      <c r="BV44" s="1337"/>
      <c r="BW44" s="1337"/>
      <c r="BX44" s="1337"/>
      <c r="BY44" s="1337"/>
      <c r="BZ44" s="1337"/>
      <c r="CA44" s="1337"/>
      <c r="CB44" s="1337"/>
      <c r="CC44" s="1337"/>
      <c r="CD44" s="1337"/>
      <c r="CE44" s="1337"/>
      <c r="CF44" s="1337"/>
      <c r="CG44" s="1337"/>
      <c r="CH44" s="1337"/>
      <c r="CI44" s="1337"/>
      <c r="CJ44" s="1337"/>
      <c r="CK44" s="1337"/>
      <c r="CL44" s="1337"/>
      <c r="CM44" s="1337"/>
      <c r="CN44" s="1337"/>
      <c r="CO44" s="1337"/>
      <c r="CP44" s="1337"/>
      <c r="CQ44" s="1337"/>
      <c r="CR44" s="1337"/>
      <c r="CS44" s="1337"/>
      <c r="CT44" s="1337"/>
      <c r="CU44" s="1337"/>
      <c r="CV44" s="1337"/>
      <c r="CW44" s="1337"/>
      <c r="CX44" s="1337"/>
      <c r="CY44" s="1337"/>
      <c r="CZ44" s="1337"/>
      <c r="DA44" s="1337"/>
      <c r="DB44" s="1337"/>
      <c r="DC44" s="1338"/>
    </row>
    <row r="45" spans="2:109" x14ac:dyDescent="0.15">
      <c r="B45" s="397"/>
      <c r="AN45" s="1336"/>
      <c r="AO45" s="1337"/>
      <c r="AP45" s="1337"/>
      <c r="AQ45" s="1337"/>
      <c r="AR45" s="1337"/>
      <c r="AS45" s="1337"/>
      <c r="AT45" s="1337"/>
      <c r="AU45" s="1337"/>
      <c r="AV45" s="1337"/>
      <c r="AW45" s="1337"/>
      <c r="AX45" s="1337"/>
      <c r="AY45" s="1337"/>
      <c r="AZ45" s="1337"/>
      <c r="BA45" s="1337"/>
      <c r="BB45" s="1337"/>
      <c r="BC45" s="1337"/>
      <c r="BD45" s="1337"/>
      <c r="BE45" s="1337"/>
      <c r="BF45" s="1337"/>
      <c r="BG45" s="1337"/>
      <c r="BH45" s="1337"/>
      <c r="BI45" s="1337"/>
      <c r="BJ45" s="1337"/>
      <c r="BK45" s="1337"/>
      <c r="BL45" s="1337"/>
      <c r="BM45" s="1337"/>
      <c r="BN45" s="1337"/>
      <c r="BO45" s="1337"/>
      <c r="BP45" s="1337"/>
      <c r="BQ45" s="1337"/>
      <c r="BR45" s="1337"/>
      <c r="BS45" s="1337"/>
      <c r="BT45" s="1337"/>
      <c r="BU45" s="1337"/>
      <c r="BV45" s="1337"/>
      <c r="BW45" s="1337"/>
      <c r="BX45" s="1337"/>
      <c r="BY45" s="1337"/>
      <c r="BZ45" s="1337"/>
      <c r="CA45" s="1337"/>
      <c r="CB45" s="1337"/>
      <c r="CC45" s="1337"/>
      <c r="CD45" s="1337"/>
      <c r="CE45" s="1337"/>
      <c r="CF45" s="1337"/>
      <c r="CG45" s="1337"/>
      <c r="CH45" s="1337"/>
      <c r="CI45" s="1337"/>
      <c r="CJ45" s="1337"/>
      <c r="CK45" s="1337"/>
      <c r="CL45" s="1337"/>
      <c r="CM45" s="1337"/>
      <c r="CN45" s="1337"/>
      <c r="CO45" s="1337"/>
      <c r="CP45" s="1337"/>
      <c r="CQ45" s="1337"/>
      <c r="CR45" s="1337"/>
      <c r="CS45" s="1337"/>
      <c r="CT45" s="1337"/>
      <c r="CU45" s="1337"/>
      <c r="CV45" s="1337"/>
      <c r="CW45" s="1337"/>
      <c r="CX45" s="1337"/>
      <c r="CY45" s="1337"/>
      <c r="CZ45" s="1337"/>
      <c r="DA45" s="1337"/>
      <c r="DB45" s="1337"/>
      <c r="DC45" s="1338"/>
    </row>
    <row r="46" spans="2:109" x14ac:dyDescent="0.15">
      <c r="B46" s="397"/>
      <c r="AN46" s="1336"/>
      <c r="AO46" s="1337"/>
      <c r="AP46" s="1337"/>
      <c r="AQ46" s="1337"/>
      <c r="AR46" s="1337"/>
      <c r="AS46" s="1337"/>
      <c r="AT46" s="1337"/>
      <c r="AU46" s="1337"/>
      <c r="AV46" s="1337"/>
      <c r="AW46" s="1337"/>
      <c r="AX46" s="1337"/>
      <c r="AY46" s="1337"/>
      <c r="AZ46" s="1337"/>
      <c r="BA46" s="1337"/>
      <c r="BB46" s="1337"/>
      <c r="BC46" s="1337"/>
      <c r="BD46" s="1337"/>
      <c r="BE46" s="1337"/>
      <c r="BF46" s="1337"/>
      <c r="BG46" s="1337"/>
      <c r="BH46" s="1337"/>
      <c r="BI46" s="1337"/>
      <c r="BJ46" s="1337"/>
      <c r="BK46" s="1337"/>
      <c r="BL46" s="1337"/>
      <c r="BM46" s="1337"/>
      <c r="BN46" s="1337"/>
      <c r="BO46" s="1337"/>
      <c r="BP46" s="1337"/>
      <c r="BQ46" s="1337"/>
      <c r="BR46" s="1337"/>
      <c r="BS46" s="1337"/>
      <c r="BT46" s="1337"/>
      <c r="BU46" s="1337"/>
      <c r="BV46" s="1337"/>
      <c r="BW46" s="1337"/>
      <c r="BX46" s="1337"/>
      <c r="BY46" s="1337"/>
      <c r="BZ46" s="1337"/>
      <c r="CA46" s="1337"/>
      <c r="CB46" s="1337"/>
      <c r="CC46" s="1337"/>
      <c r="CD46" s="1337"/>
      <c r="CE46" s="1337"/>
      <c r="CF46" s="1337"/>
      <c r="CG46" s="1337"/>
      <c r="CH46" s="1337"/>
      <c r="CI46" s="1337"/>
      <c r="CJ46" s="1337"/>
      <c r="CK46" s="1337"/>
      <c r="CL46" s="1337"/>
      <c r="CM46" s="1337"/>
      <c r="CN46" s="1337"/>
      <c r="CO46" s="1337"/>
      <c r="CP46" s="1337"/>
      <c r="CQ46" s="1337"/>
      <c r="CR46" s="1337"/>
      <c r="CS46" s="1337"/>
      <c r="CT46" s="1337"/>
      <c r="CU46" s="1337"/>
      <c r="CV46" s="1337"/>
      <c r="CW46" s="1337"/>
      <c r="CX46" s="1337"/>
      <c r="CY46" s="1337"/>
      <c r="CZ46" s="1337"/>
      <c r="DA46" s="1337"/>
      <c r="DB46" s="1337"/>
      <c r="DC46" s="1338"/>
    </row>
    <row r="47" spans="2:109" x14ac:dyDescent="0.15">
      <c r="B47" s="397"/>
      <c r="AN47" s="1339"/>
      <c r="AO47" s="1340"/>
      <c r="AP47" s="1340"/>
      <c r="AQ47" s="1340"/>
      <c r="AR47" s="1340"/>
      <c r="AS47" s="1340"/>
      <c r="AT47" s="1340"/>
      <c r="AU47" s="1340"/>
      <c r="AV47" s="1340"/>
      <c r="AW47" s="1340"/>
      <c r="AX47" s="1340"/>
      <c r="AY47" s="1340"/>
      <c r="AZ47" s="1340"/>
      <c r="BA47" s="1340"/>
      <c r="BB47" s="1340"/>
      <c r="BC47" s="1340"/>
      <c r="BD47" s="1340"/>
      <c r="BE47" s="1340"/>
      <c r="BF47" s="1340"/>
      <c r="BG47" s="1340"/>
      <c r="BH47" s="1340"/>
      <c r="BI47" s="1340"/>
      <c r="BJ47" s="1340"/>
      <c r="BK47" s="1340"/>
      <c r="BL47" s="1340"/>
      <c r="BM47" s="1340"/>
      <c r="BN47" s="1340"/>
      <c r="BO47" s="1340"/>
      <c r="BP47" s="1340"/>
      <c r="BQ47" s="1340"/>
      <c r="BR47" s="1340"/>
      <c r="BS47" s="1340"/>
      <c r="BT47" s="1340"/>
      <c r="BU47" s="1340"/>
      <c r="BV47" s="1340"/>
      <c r="BW47" s="1340"/>
      <c r="BX47" s="1340"/>
      <c r="BY47" s="1340"/>
      <c r="BZ47" s="1340"/>
      <c r="CA47" s="1340"/>
      <c r="CB47" s="1340"/>
      <c r="CC47" s="1340"/>
      <c r="CD47" s="1340"/>
      <c r="CE47" s="1340"/>
      <c r="CF47" s="1340"/>
      <c r="CG47" s="1340"/>
      <c r="CH47" s="1340"/>
      <c r="CI47" s="1340"/>
      <c r="CJ47" s="1340"/>
      <c r="CK47" s="1340"/>
      <c r="CL47" s="1340"/>
      <c r="CM47" s="1340"/>
      <c r="CN47" s="1340"/>
      <c r="CO47" s="1340"/>
      <c r="CP47" s="1340"/>
      <c r="CQ47" s="1340"/>
      <c r="CR47" s="1340"/>
      <c r="CS47" s="1340"/>
      <c r="CT47" s="1340"/>
      <c r="CU47" s="1340"/>
      <c r="CV47" s="1340"/>
      <c r="CW47" s="1340"/>
      <c r="CX47" s="1340"/>
      <c r="CY47" s="1340"/>
      <c r="CZ47" s="1340"/>
      <c r="DA47" s="1340"/>
      <c r="DB47" s="1340"/>
      <c r="DC47" s="1341"/>
    </row>
    <row r="48" spans="2:109" x14ac:dyDescent="0.15">
      <c r="B48" s="397"/>
      <c r="H48" s="406"/>
      <c r="I48" s="406"/>
      <c r="J48" s="406"/>
      <c r="AN48" s="406"/>
      <c r="AO48" s="406"/>
      <c r="AP48" s="406"/>
      <c r="AZ48" s="406"/>
      <c r="BA48" s="406"/>
      <c r="BB48" s="406"/>
      <c r="BL48" s="406"/>
      <c r="BM48" s="406"/>
      <c r="BN48" s="406"/>
      <c r="BX48" s="406"/>
      <c r="BY48" s="406"/>
      <c r="BZ48" s="406"/>
      <c r="CJ48" s="406"/>
      <c r="CK48" s="406"/>
      <c r="CL48" s="406"/>
      <c r="CV48" s="406"/>
      <c r="CW48" s="406"/>
      <c r="CX48" s="406"/>
    </row>
    <row r="49" spans="1:109" x14ac:dyDescent="0.15">
      <c r="B49" s="397"/>
      <c r="AN49" s="390" t="s">
        <v>604</v>
      </c>
    </row>
    <row r="50" spans="1:109" x14ac:dyDescent="0.15">
      <c r="B50" s="397"/>
      <c r="G50" s="1317"/>
      <c r="H50" s="1317"/>
      <c r="I50" s="1317"/>
      <c r="J50" s="1317"/>
      <c r="K50" s="407"/>
      <c r="L50" s="407"/>
      <c r="M50" s="408"/>
      <c r="N50" s="408"/>
      <c r="AN50" s="1320"/>
      <c r="AO50" s="1321"/>
      <c r="AP50" s="1321"/>
      <c r="AQ50" s="1321"/>
      <c r="AR50" s="1321"/>
      <c r="AS50" s="1321"/>
      <c r="AT50" s="1321"/>
      <c r="AU50" s="1321"/>
      <c r="AV50" s="1321"/>
      <c r="AW50" s="1321"/>
      <c r="AX50" s="1321"/>
      <c r="AY50" s="1321"/>
      <c r="AZ50" s="1321"/>
      <c r="BA50" s="1321"/>
      <c r="BB50" s="1321"/>
      <c r="BC50" s="1321"/>
      <c r="BD50" s="1321"/>
      <c r="BE50" s="1321"/>
      <c r="BF50" s="1321"/>
      <c r="BG50" s="1321"/>
      <c r="BH50" s="1321"/>
      <c r="BI50" s="1321"/>
      <c r="BJ50" s="1321"/>
      <c r="BK50" s="1321"/>
      <c r="BL50" s="1321"/>
      <c r="BM50" s="1321"/>
      <c r="BN50" s="1321"/>
      <c r="BO50" s="1322"/>
      <c r="BP50" s="1316" t="s">
        <v>560</v>
      </c>
      <c r="BQ50" s="1316"/>
      <c r="BR50" s="1316"/>
      <c r="BS50" s="1316"/>
      <c r="BT50" s="1316"/>
      <c r="BU50" s="1316"/>
      <c r="BV50" s="1316"/>
      <c r="BW50" s="1316"/>
      <c r="BX50" s="1316" t="s">
        <v>561</v>
      </c>
      <c r="BY50" s="1316"/>
      <c r="BZ50" s="1316"/>
      <c r="CA50" s="1316"/>
      <c r="CB50" s="1316"/>
      <c r="CC50" s="1316"/>
      <c r="CD50" s="1316"/>
      <c r="CE50" s="1316"/>
      <c r="CF50" s="1316" t="s">
        <v>562</v>
      </c>
      <c r="CG50" s="1316"/>
      <c r="CH50" s="1316"/>
      <c r="CI50" s="1316"/>
      <c r="CJ50" s="1316"/>
      <c r="CK50" s="1316"/>
      <c r="CL50" s="1316"/>
      <c r="CM50" s="1316"/>
      <c r="CN50" s="1316" t="s">
        <v>563</v>
      </c>
      <c r="CO50" s="1316"/>
      <c r="CP50" s="1316"/>
      <c r="CQ50" s="1316"/>
      <c r="CR50" s="1316"/>
      <c r="CS50" s="1316"/>
      <c r="CT50" s="1316"/>
      <c r="CU50" s="1316"/>
      <c r="CV50" s="1316" t="s">
        <v>564</v>
      </c>
      <c r="CW50" s="1316"/>
      <c r="CX50" s="1316"/>
      <c r="CY50" s="1316"/>
      <c r="CZ50" s="1316"/>
      <c r="DA50" s="1316"/>
      <c r="DB50" s="1316"/>
      <c r="DC50" s="1316"/>
    </row>
    <row r="51" spans="1:109" ht="13.5" customHeight="1" x14ac:dyDescent="0.15">
      <c r="B51" s="397"/>
      <c r="G51" s="1319"/>
      <c r="H51" s="1319"/>
      <c r="I51" s="1332"/>
      <c r="J51" s="1332"/>
      <c r="K51" s="1318"/>
      <c r="L51" s="1318"/>
      <c r="M51" s="1318"/>
      <c r="N51" s="1318"/>
      <c r="AM51" s="406"/>
      <c r="AN51" s="1314" t="s">
        <v>605</v>
      </c>
      <c r="AO51" s="1314"/>
      <c r="AP51" s="1314"/>
      <c r="AQ51" s="1314"/>
      <c r="AR51" s="1314"/>
      <c r="AS51" s="1314"/>
      <c r="AT51" s="1314"/>
      <c r="AU51" s="1314"/>
      <c r="AV51" s="1314"/>
      <c r="AW51" s="1314"/>
      <c r="AX51" s="1314"/>
      <c r="AY51" s="1314"/>
      <c r="AZ51" s="1314"/>
      <c r="BA51" s="1314"/>
      <c r="BB51" s="1314" t="s">
        <v>607</v>
      </c>
      <c r="BC51" s="1314"/>
      <c r="BD51" s="1314"/>
      <c r="BE51" s="1314"/>
      <c r="BF51" s="1314"/>
      <c r="BG51" s="1314"/>
      <c r="BH51" s="1314"/>
      <c r="BI51" s="1314"/>
      <c r="BJ51" s="1314"/>
      <c r="BK51" s="1314"/>
      <c r="BL51" s="1314"/>
      <c r="BM51" s="1314"/>
      <c r="BN51" s="1314"/>
      <c r="BO51" s="1314"/>
      <c r="BP51" s="1311">
        <v>50.4</v>
      </c>
      <c r="BQ51" s="1311"/>
      <c r="BR51" s="1311"/>
      <c r="BS51" s="1311"/>
      <c r="BT51" s="1311"/>
      <c r="BU51" s="1311"/>
      <c r="BV51" s="1311"/>
      <c r="BW51" s="1311"/>
      <c r="BX51" s="1311">
        <v>54.2</v>
      </c>
      <c r="BY51" s="1311"/>
      <c r="BZ51" s="1311"/>
      <c r="CA51" s="1311"/>
      <c r="CB51" s="1311"/>
      <c r="CC51" s="1311"/>
      <c r="CD51" s="1311"/>
      <c r="CE51" s="1311"/>
      <c r="CF51" s="1311">
        <v>12.4</v>
      </c>
      <c r="CG51" s="1311"/>
      <c r="CH51" s="1311"/>
      <c r="CI51" s="1311"/>
      <c r="CJ51" s="1311"/>
      <c r="CK51" s="1311"/>
      <c r="CL51" s="1311"/>
      <c r="CM51" s="1311"/>
      <c r="CN51" s="1311">
        <v>8.6999999999999993</v>
      </c>
      <c r="CO51" s="1311"/>
      <c r="CP51" s="1311"/>
      <c r="CQ51" s="1311"/>
      <c r="CR51" s="1311"/>
      <c r="CS51" s="1311"/>
      <c r="CT51" s="1311"/>
      <c r="CU51" s="1311"/>
      <c r="CV51" s="1311"/>
      <c r="CW51" s="1311"/>
      <c r="CX51" s="1311"/>
      <c r="CY51" s="1311"/>
      <c r="CZ51" s="1311"/>
      <c r="DA51" s="1311"/>
      <c r="DB51" s="1311"/>
      <c r="DC51" s="1311"/>
    </row>
    <row r="52" spans="1:109" x14ac:dyDescent="0.15">
      <c r="B52" s="397"/>
      <c r="G52" s="1319"/>
      <c r="H52" s="1319"/>
      <c r="I52" s="1332"/>
      <c r="J52" s="1332"/>
      <c r="K52" s="1318"/>
      <c r="L52" s="1318"/>
      <c r="M52" s="1318"/>
      <c r="N52" s="1318"/>
      <c r="AM52" s="406"/>
      <c r="AN52" s="1314"/>
      <c r="AO52" s="1314"/>
      <c r="AP52" s="1314"/>
      <c r="AQ52" s="1314"/>
      <c r="AR52" s="1314"/>
      <c r="AS52" s="1314"/>
      <c r="AT52" s="1314"/>
      <c r="AU52" s="1314"/>
      <c r="AV52" s="1314"/>
      <c r="AW52" s="1314"/>
      <c r="AX52" s="1314"/>
      <c r="AY52" s="1314"/>
      <c r="AZ52" s="1314"/>
      <c r="BA52" s="1314"/>
      <c r="BB52" s="1314"/>
      <c r="BC52" s="1314"/>
      <c r="BD52" s="1314"/>
      <c r="BE52" s="1314"/>
      <c r="BF52" s="1314"/>
      <c r="BG52" s="1314"/>
      <c r="BH52" s="1314"/>
      <c r="BI52" s="1314"/>
      <c r="BJ52" s="1314"/>
      <c r="BK52" s="1314"/>
      <c r="BL52" s="1314"/>
      <c r="BM52" s="1314"/>
      <c r="BN52" s="1314"/>
      <c r="BO52" s="1314"/>
      <c r="BP52" s="1311"/>
      <c r="BQ52" s="1311"/>
      <c r="BR52" s="1311"/>
      <c r="BS52" s="1311"/>
      <c r="BT52" s="1311"/>
      <c r="BU52" s="1311"/>
      <c r="BV52" s="1311"/>
      <c r="BW52" s="1311"/>
      <c r="BX52" s="1311"/>
      <c r="BY52" s="1311"/>
      <c r="BZ52" s="1311"/>
      <c r="CA52" s="1311"/>
      <c r="CB52" s="1311"/>
      <c r="CC52" s="1311"/>
      <c r="CD52" s="1311"/>
      <c r="CE52" s="1311"/>
      <c r="CF52" s="1311"/>
      <c r="CG52" s="1311"/>
      <c r="CH52" s="1311"/>
      <c r="CI52" s="1311"/>
      <c r="CJ52" s="1311"/>
      <c r="CK52" s="1311"/>
      <c r="CL52" s="1311"/>
      <c r="CM52" s="1311"/>
      <c r="CN52" s="1311"/>
      <c r="CO52" s="1311"/>
      <c r="CP52" s="1311"/>
      <c r="CQ52" s="1311"/>
      <c r="CR52" s="1311"/>
      <c r="CS52" s="1311"/>
      <c r="CT52" s="1311"/>
      <c r="CU52" s="1311"/>
      <c r="CV52" s="1311"/>
      <c r="CW52" s="1311"/>
      <c r="CX52" s="1311"/>
      <c r="CY52" s="1311"/>
      <c r="CZ52" s="1311"/>
      <c r="DA52" s="1311"/>
      <c r="DB52" s="1311"/>
      <c r="DC52" s="1311"/>
    </row>
    <row r="53" spans="1:109" x14ac:dyDescent="0.15">
      <c r="A53" s="405"/>
      <c r="B53" s="397"/>
      <c r="G53" s="1319"/>
      <c r="H53" s="1319"/>
      <c r="I53" s="1317"/>
      <c r="J53" s="1317"/>
      <c r="K53" s="1318"/>
      <c r="L53" s="1318"/>
      <c r="M53" s="1318"/>
      <c r="N53" s="1318"/>
      <c r="AM53" s="406"/>
      <c r="AN53" s="1314"/>
      <c r="AO53" s="1314"/>
      <c r="AP53" s="1314"/>
      <c r="AQ53" s="1314"/>
      <c r="AR53" s="1314"/>
      <c r="AS53" s="1314"/>
      <c r="AT53" s="1314"/>
      <c r="AU53" s="1314"/>
      <c r="AV53" s="1314"/>
      <c r="AW53" s="1314"/>
      <c r="AX53" s="1314"/>
      <c r="AY53" s="1314"/>
      <c r="AZ53" s="1314"/>
      <c r="BA53" s="1314"/>
      <c r="BB53" s="1314" t="s">
        <v>608</v>
      </c>
      <c r="BC53" s="1314"/>
      <c r="BD53" s="1314"/>
      <c r="BE53" s="1314"/>
      <c r="BF53" s="1314"/>
      <c r="BG53" s="1314"/>
      <c r="BH53" s="1314"/>
      <c r="BI53" s="1314"/>
      <c r="BJ53" s="1314"/>
      <c r="BK53" s="1314"/>
      <c r="BL53" s="1314"/>
      <c r="BM53" s="1314"/>
      <c r="BN53" s="1314"/>
      <c r="BO53" s="1314"/>
      <c r="BP53" s="1311">
        <v>58.3</v>
      </c>
      <c r="BQ53" s="1311"/>
      <c r="BR53" s="1311"/>
      <c r="BS53" s="1311"/>
      <c r="BT53" s="1311"/>
      <c r="BU53" s="1311"/>
      <c r="BV53" s="1311"/>
      <c r="BW53" s="1311"/>
      <c r="BX53" s="1311">
        <v>58.4</v>
      </c>
      <c r="BY53" s="1311"/>
      <c r="BZ53" s="1311"/>
      <c r="CA53" s="1311"/>
      <c r="CB53" s="1311"/>
      <c r="CC53" s="1311"/>
      <c r="CD53" s="1311"/>
      <c r="CE53" s="1311"/>
      <c r="CF53" s="1311">
        <v>62.1</v>
      </c>
      <c r="CG53" s="1311"/>
      <c r="CH53" s="1311"/>
      <c r="CI53" s="1311"/>
      <c r="CJ53" s="1311"/>
      <c r="CK53" s="1311"/>
      <c r="CL53" s="1311"/>
      <c r="CM53" s="1311"/>
      <c r="CN53" s="1311">
        <v>63.6</v>
      </c>
      <c r="CO53" s="1311"/>
      <c r="CP53" s="1311"/>
      <c r="CQ53" s="1311"/>
      <c r="CR53" s="1311"/>
      <c r="CS53" s="1311"/>
      <c r="CT53" s="1311"/>
      <c r="CU53" s="1311"/>
      <c r="CV53" s="1311">
        <v>64.900000000000006</v>
      </c>
      <c r="CW53" s="1311"/>
      <c r="CX53" s="1311"/>
      <c r="CY53" s="1311"/>
      <c r="CZ53" s="1311"/>
      <c r="DA53" s="1311"/>
      <c r="DB53" s="1311"/>
      <c r="DC53" s="1311"/>
    </row>
    <row r="54" spans="1:109" x14ac:dyDescent="0.15">
      <c r="A54" s="405"/>
      <c r="B54" s="397"/>
      <c r="G54" s="1319"/>
      <c r="H54" s="1319"/>
      <c r="I54" s="1317"/>
      <c r="J54" s="1317"/>
      <c r="K54" s="1318"/>
      <c r="L54" s="1318"/>
      <c r="M54" s="1318"/>
      <c r="N54" s="1318"/>
      <c r="AM54" s="406"/>
      <c r="AN54" s="1314"/>
      <c r="AO54" s="1314"/>
      <c r="AP54" s="1314"/>
      <c r="AQ54" s="1314"/>
      <c r="AR54" s="1314"/>
      <c r="AS54" s="1314"/>
      <c r="AT54" s="1314"/>
      <c r="AU54" s="1314"/>
      <c r="AV54" s="1314"/>
      <c r="AW54" s="1314"/>
      <c r="AX54" s="1314"/>
      <c r="AY54" s="1314"/>
      <c r="AZ54" s="1314"/>
      <c r="BA54" s="1314"/>
      <c r="BB54" s="1314"/>
      <c r="BC54" s="1314"/>
      <c r="BD54" s="1314"/>
      <c r="BE54" s="1314"/>
      <c r="BF54" s="1314"/>
      <c r="BG54" s="1314"/>
      <c r="BH54" s="1314"/>
      <c r="BI54" s="1314"/>
      <c r="BJ54" s="1314"/>
      <c r="BK54" s="1314"/>
      <c r="BL54" s="1314"/>
      <c r="BM54" s="1314"/>
      <c r="BN54" s="1314"/>
      <c r="BO54" s="1314"/>
      <c r="BP54" s="1311"/>
      <c r="BQ54" s="1311"/>
      <c r="BR54" s="1311"/>
      <c r="BS54" s="1311"/>
      <c r="BT54" s="1311"/>
      <c r="BU54" s="1311"/>
      <c r="BV54" s="1311"/>
      <c r="BW54" s="1311"/>
      <c r="BX54" s="1311"/>
      <c r="BY54" s="1311"/>
      <c r="BZ54" s="1311"/>
      <c r="CA54" s="1311"/>
      <c r="CB54" s="1311"/>
      <c r="CC54" s="1311"/>
      <c r="CD54" s="1311"/>
      <c r="CE54" s="1311"/>
      <c r="CF54" s="1311"/>
      <c r="CG54" s="1311"/>
      <c r="CH54" s="1311"/>
      <c r="CI54" s="1311"/>
      <c r="CJ54" s="1311"/>
      <c r="CK54" s="1311"/>
      <c r="CL54" s="1311"/>
      <c r="CM54" s="1311"/>
      <c r="CN54" s="1311"/>
      <c r="CO54" s="1311"/>
      <c r="CP54" s="1311"/>
      <c r="CQ54" s="1311"/>
      <c r="CR54" s="1311"/>
      <c r="CS54" s="1311"/>
      <c r="CT54" s="1311"/>
      <c r="CU54" s="1311"/>
      <c r="CV54" s="1311"/>
      <c r="CW54" s="1311"/>
      <c r="CX54" s="1311"/>
      <c r="CY54" s="1311"/>
      <c r="CZ54" s="1311"/>
      <c r="DA54" s="1311"/>
      <c r="DB54" s="1311"/>
      <c r="DC54" s="1311"/>
    </row>
    <row r="55" spans="1:109" x14ac:dyDescent="0.15">
      <c r="A55" s="405"/>
      <c r="B55" s="397"/>
      <c r="G55" s="1317"/>
      <c r="H55" s="1317"/>
      <c r="I55" s="1317"/>
      <c r="J55" s="1317"/>
      <c r="K55" s="1318"/>
      <c r="L55" s="1318"/>
      <c r="M55" s="1318"/>
      <c r="N55" s="1318"/>
      <c r="AN55" s="1316" t="s">
        <v>610</v>
      </c>
      <c r="AO55" s="1316"/>
      <c r="AP55" s="1316"/>
      <c r="AQ55" s="1316"/>
      <c r="AR55" s="1316"/>
      <c r="AS55" s="1316"/>
      <c r="AT55" s="1316"/>
      <c r="AU55" s="1316"/>
      <c r="AV55" s="1316"/>
      <c r="AW55" s="1316"/>
      <c r="AX55" s="1316"/>
      <c r="AY55" s="1316"/>
      <c r="AZ55" s="1316"/>
      <c r="BA55" s="1316"/>
      <c r="BB55" s="1314" t="s">
        <v>611</v>
      </c>
      <c r="BC55" s="1314"/>
      <c r="BD55" s="1314"/>
      <c r="BE55" s="1314"/>
      <c r="BF55" s="1314"/>
      <c r="BG55" s="1314"/>
      <c r="BH55" s="1314"/>
      <c r="BI55" s="1314"/>
      <c r="BJ55" s="1314"/>
      <c r="BK55" s="1314"/>
      <c r="BL55" s="1314"/>
      <c r="BM55" s="1314"/>
      <c r="BN55" s="1314"/>
      <c r="BO55" s="1314"/>
      <c r="BP55" s="1311">
        <v>21</v>
      </c>
      <c r="BQ55" s="1311"/>
      <c r="BR55" s="1311"/>
      <c r="BS55" s="1311"/>
      <c r="BT55" s="1311"/>
      <c r="BU55" s="1311"/>
      <c r="BV55" s="1311"/>
      <c r="BW55" s="1311"/>
      <c r="BX55" s="1311">
        <v>20.2</v>
      </c>
      <c r="BY55" s="1311"/>
      <c r="BZ55" s="1311"/>
      <c r="CA55" s="1311"/>
      <c r="CB55" s="1311"/>
      <c r="CC55" s="1311"/>
      <c r="CD55" s="1311"/>
      <c r="CE55" s="1311"/>
      <c r="CF55" s="1311">
        <v>18.3</v>
      </c>
      <c r="CG55" s="1311"/>
      <c r="CH55" s="1311"/>
      <c r="CI55" s="1311"/>
      <c r="CJ55" s="1311"/>
      <c r="CK55" s="1311"/>
      <c r="CL55" s="1311"/>
      <c r="CM55" s="1311"/>
      <c r="CN55" s="1311">
        <v>20.3</v>
      </c>
      <c r="CO55" s="1311"/>
      <c r="CP55" s="1311"/>
      <c r="CQ55" s="1311"/>
      <c r="CR55" s="1311"/>
      <c r="CS55" s="1311"/>
      <c r="CT55" s="1311"/>
      <c r="CU55" s="1311"/>
      <c r="CV55" s="1311">
        <v>12.8</v>
      </c>
      <c r="CW55" s="1311"/>
      <c r="CX55" s="1311"/>
      <c r="CY55" s="1311"/>
      <c r="CZ55" s="1311"/>
      <c r="DA55" s="1311"/>
      <c r="DB55" s="1311"/>
      <c r="DC55" s="1311"/>
    </row>
    <row r="56" spans="1:109" x14ac:dyDescent="0.15">
      <c r="A56" s="405"/>
      <c r="B56" s="397"/>
      <c r="G56" s="1317"/>
      <c r="H56" s="1317"/>
      <c r="I56" s="1317"/>
      <c r="J56" s="1317"/>
      <c r="K56" s="1318"/>
      <c r="L56" s="1318"/>
      <c r="M56" s="1318"/>
      <c r="N56" s="1318"/>
      <c r="AN56" s="1316"/>
      <c r="AO56" s="1316"/>
      <c r="AP56" s="1316"/>
      <c r="AQ56" s="1316"/>
      <c r="AR56" s="1316"/>
      <c r="AS56" s="1316"/>
      <c r="AT56" s="1316"/>
      <c r="AU56" s="1316"/>
      <c r="AV56" s="1316"/>
      <c r="AW56" s="1316"/>
      <c r="AX56" s="1316"/>
      <c r="AY56" s="1316"/>
      <c r="AZ56" s="1316"/>
      <c r="BA56" s="1316"/>
      <c r="BB56" s="1314"/>
      <c r="BC56" s="1314"/>
      <c r="BD56" s="1314"/>
      <c r="BE56" s="1314"/>
      <c r="BF56" s="1314"/>
      <c r="BG56" s="1314"/>
      <c r="BH56" s="1314"/>
      <c r="BI56" s="1314"/>
      <c r="BJ56" s="1314"/>
      <c r="BK56" s="1314"/>
      <c r="BL56" s="1314"/>
      <c r="BM56" s="1314"/>
      <c r="BN56" s="1314"/>
      <c r="BO56" s="1314"/>
      <c r="BP56" s="1311"/>
      <c r="BQ56" s="1311"/>
      <c r="BR56" s="1311"/>
      <c r="BS56" s="1311"/>
      <c r="BT56" s="1311"/>
      <c r="BU56" s="1311"/>
      <c r="BV56" s="1311"/>
      <c r="BW56" s="1311"/>
      <c r="BX56" s="1311"/>
      <c r="BY56" s="1311"/>
      <c r="BZ56" s="1311"/>
      <c r="CA56" s="1311"/>
      <c r="CB56" s="1311"/>
      <c r="CC56" s="1311"/>
      <c r="CD56" s="1311"/>
      <c r="CE56" s="1311"/>
      <c r="CF56" s="1311"/>
      <c r="CG56" s="1311"/>
      <c r="CH56" s="1311"/>
      <c r="CI56" s="1311"/>
      <c r="CJ56" s="1311"/>
      <c r="CK56" s="1311"/>
      <c r="CL56" s="1311"/>
      <c r="CM56" s="1311"/>
      <c r="CN56" s="1311"/>
      <c r="CO56" s="1311"/>
      <c r="CP56" s="1311"/>
      <c r="CQ56" s="1311"/>
      <c r="CR56" s="1311"/>
      <c r="CS56" s="1311"/>
      <c r="CT56" s="1311"/>
      <c r="CU56" s="1311"/>
      <c r="CV56" s="1311"/>
      <c r="CW56" s="1311"/>
      <c r="CX56" s="1311"/>
      <c r="CY56" s="1311"/>
      <c r="CZ56" s="1311"/>
      <c r="DA56" s="1311"/>
      <c r="DB56" s="1311"/>
      <c r="DC56" s="1311"/>
    </row>
    <row r="57" spans="1:109" s="405" customFormat="1" x14ac:dyDescent="0.15">
      <c r="B57" s="409"/>
      <c r="G57" s="1317"/>
      <c r="H57" s="1317"/>
      <c r="I57" s="1312"/>
      <c r="J57" s="1312"/>
      <c r="K57" s="1318"/>
      <c r="L57" s="1318"/>
      <c r="M57" s="1318"/>
      <c r="N57" s="1318"/>
      <c r="AM57" s="390"/>
      <c r="AN57" s="1316"/>
      <c r="AO57" s="1316"/>
      <c r="AP57" s="1316"/>
      <c r="AQ57" s="1316"/>
      <c r="AR57" s="1316"/>
      <c r="AS57" s="1316"/>
      <c r="AT57" s="1316"/>
      <c r="AU57" s="1316"/>
      <c r="AV57" s="1316"/>
      <c r="AW57" s="1316"/>
      <c r="AX57" s="1316"/>
      <c r="AY57" s="1316"/>
      <c r="AZ57" s="1316"/>
      <c r="BA57" s="1316"/>
      <c r="BB57" s="1314" t="s">
        <v>612</v>
      </c>
      <c r="BC57" s="1314"/>
      <c r="BD57" s="1314"/>
      <c r="BE57" s="1314"/>
      <c r="BF57" s="1314"/>
      <c r="BG57" s="1314"/>
      <c r="BH57" s="1314"/>
      <c r="BI57" s="1314"/>
      <c r="BJ57" s="1314"/>
      <c r="BK57" s="1314"/>
      <c r="BL57" s="1314"/>
      <c r="BM57" s="1314"/>
      <c r="BN57" s="1314"/>
      <c r="BO57" s="1314"/>
      <c r="BP57" s="1311">
        <v>55.9</v>
      </c>
      <c r="BQ57" s="1311"/>
      <c r="BR57" s="1311"/>
      <c r="BS57" s="1311"/>
      <c r="BT57" s="1311"/>
      <c r="BU57" s="1311"/>
      <c r="BV57" s="1311"/>
      <c r="BW57" s="1311"/>
      <c r="BX57" s="1311">
        <v>57.5</v>
      </c>
      <c r="BY57" s="1311"/>
      <c r="BZ57" s="1311"/>
      <c r="CA57" s="1311"/>
      <c r="CB57" s="1311"/>
      <c r="CC57" s="1311"/>
      <c r="CD57" s="1311"/>
      <c r="CE57" s="1311"/>
      <c r="CF57" s="1311">
        <v>59.3</v>
      </c>
      <c r="CG57" s="1311"/>
      <c r="CH57" s="1311"/>
      <c r="CI57" s="1311"/>
      <c r="CJ57" s="1311"/>
      <c r="CK57" s="1311"/>
      <c r="CL57" s="1311"/>
      <c r="CM57" s="1311"/>
      <c r="CN57" s="1311">
        <v>60.3</v>
      </c>
      <c r="CO57" s="1311"/>
      <c r="CP57" s="1311"/>
      <c r="CQ57" s="1311"/>
      <c r="CR57" s="1311"/>
      <c r="CS57" s="1311"/>
      <c r="CT57" s="1311"/>
      <c r="CU57" s="1311"/>
      <c r="CV57" s="1311">
        <v>61</v>
      </c>
      <c r="CW57" s="1311"/>
      <c r="CX57" s="1311"/>
      <c r="CY57" s="1311"/>
      <c r="CZ57" s="1311"/>
      <c r="DA57" s="1311"/>
      <c r="DB57" s="1311"/>
      <c r="DC57" s="1311"/>
      <c r="DD57" s="410"/>
      <c r="DE57" s="409"/>
    </row>
    <row r="58" spans="1:109" s="405" customFormat="1" x14ac:dyDescent="0.15">
      <c r="A58" s="390"/>
      <c r="B58" s="409"/>
      <c r="G58" s="1317"/>
      <c r="H58" s="1317"/>
      <c r="I58" s="1312"/>
      <c r="J58" s="1312"/>
      <c r="K58" s="1318"/>
      <c r="L58" s="1318"/>
      <c r="M58" s="1318"/>
      <c r="N58" s="1318"/>
      <c r="AM58" s="390"/>
      <c r="AN58" s="1316"/>
      <c r="AO58" s="1316"/>
      <c r="AP58" s="1316"/>
      <c r="AQ58" s="1316"/>
      <c r="AR58" s="1316"/>
      <c r="AS58" s="1316"/>
      <c r="AT58" s="1316"/>
      <c r="AU58" s="1316"/>
      <c r="AV58" s="1316"/>
      <c r="AW58" s="1316"/>
      <c r="AX58" s="1316"/>
      <c r="AY58" s="1316"/>
      <c r="AZ58" s="1316"/>
      <c r="BA58" s="1316"/>
      <c r="BB58" s="1314"/>
      <c r="BC58" s="1314"/>
      <c r="BD58" s="1314"/>
      <c r="BE58" s="1314"/>
      <c r="BF58" s="1314"/>
      <c r="BG58" s="1314"/>
      <c r="BH58" s="1314"/>
      <c r="BI58" s="1314"/>
      <c r="BJ58" s="1314"/>
      <c r="BK58" s="1314"/>
      <c r="BL58" s="1314"/>
      <c r="BM58" s="1314"/>
      <c r="BN58" s="1314"/>
      <c r="BO58" s="1314"/>
      <c r="BP58" s="1311"/>
      <c r="BQ58" s="1311"/>
      <c r="BR58" s="1311"/>
      <c r="BS58" s="1311"/>
      <c r="BT58" s="1311"/>
      <c r="BU58" s="1311"/>
      <c r="BV58" s="1311"/>
      <c r="BW58" s="1311"/>
      <c r="BX58" s="1311"/>
      <c r="BY58" s="1311"/>
      <c r="BZ58" s="1311"/>
      <c r="CA58" s="1311"/>
      <c r="CB58" s="1311"/>
      <c r="CC58" s="1311"/>
      <c r="CD58" s="1311"/>
      <c r="CE58" s="1311"/>
      <c r="CF58" s="1311"/>
      <c r="CG58" s="1311"/>
      <c r="CH58" s="1311"/>
      <c r="CI58" s="1311"/>
      <c r="CJ58" s="1311"/>
      <c r="CK58" s="1311"/>
      <c r="CL58" s="1311"/>
      <c r="CM58" s="1311"/>
      <c r="CN58" s="1311"/>
      <c r="CO58" s="1311"/>
      <c r="CP58" s="1311"/>
      <c r="CQ58" s="1311"/>
      <c r="CR58" s="1311"/>
      <c r="CS58" s="1311"/>
      <c r="CT58" s="1311"/>
      <c r="CU58" s="1311"/>
      <c r="CV58" s="1311"/>
      <c r="CW58" s="1311"/>
      <c r="CX58" s="1311"/>
      <c r="CY58" s="1311"/>
      <c r="CZ58" s="1311"/>
      <c r="DA58" s="1311"/>
      <c r="DB58" s="1311"/>
      <c r="DC58" s="1311"/>
      <c r="DD58" s="410"/>
      <c r="DE58" s="409"/>
    </row>
    <row r="59" spans="1:109" s="405" customFormat="1" x14ac:dyDescent="0.15">
      <c r="A59" s="390"/>
      <c r="B59" s="409"/>
      <c r="K59" s="411"/>
      <c r="L59" s="411"/>
      <c r="M59" s="411"/>
      <c r="N59" s="411"/>
      <c r="AQ59" s="411"/>
      <c r="AR59" s="411"/>
      <c r="AS59" s="411"/>
      <c r="AT59" s="411"/>
      <c r="BC59" s="411"/>
      <c r="BD59" s="411"/>
      <c r="BE59" s="411"/>
      <c r="BF59" s="411"/>
      <c r="BO59" s="411"/>
      <c r="BP59" s="411"/>
      <c r="BQ59" s="411"/>
      <c r="BR59" s="411"/>
      <c r="CA59" s="411"/>
      <c r="CB59" s="411"/>
      <c r="CC59" s="411"/>
      <c r="CD59" s="411"/>
      <c r="CM59" s="411"/>
      <c r="CN59" s="411"/>
      <c r="CO59" s="411"/>
      <c r="CP59" s="411"/>
      <c r="CY59" s="411"/>
      <c r="CZ59" s="411"/>
      <c r="DA59" s="411"/>
      <c r="DB59" s="411"/>
      <c r="DC59" s="411"/>
      <c r="DD59" s="410"/>
      <c r="DE59" s="409"/>
    </row>
    <row r="60" spans="1:109" s="405" customFormat="1" x14ac:dyDescent="0.15">
      <c r="A60" s="390"/>
      <c r="B60" s="409"/>
      <c r="K60" s="411"/>
      <c r="L60" s="411"/>
      <c r="M60" s="411"/>
      <c r="N60" s="411"/>
      <c r="AQ60" s="411"/>
      <c r="AR60" s="411"/>
      <c r="AS60" s="411"/>
      <c r="AT60" s="411"/>
      <c r="BC60" s="411"/>
      <c r="BD60" s="411"/>
      <c r="BE60" s="411"/>
      <c r="BF60" s="411"/>
      <c r="BO60" s="411"/>
      <c r="BP60" s="411"/>
      <c r="BQ60" s="411"/>
      <c r="BR60" s="411"/>
      <c r="CA60" s="411"/>
      <c r="CB60" s="411"/>
      <c r="CC60" s="411"/>
      <c r="CD60" s="411"/>
      <c r="CM60" s="411"/>
      <c r="CN60" s="411"/>
      <c r="CO60" s="411"/>
      <c r="CP60" s="411"/>
      <c r="CY60" s="411"/>
      <c r="CZ60" s="411"/>
      <c r="DA60" s="411"/>
      <c r="DB60" s="411"/>
      <c r="DC60" s="411"/>
      <c r="DD60" s="410"/>
      <c r="DE60" s="409"/>
    </row>
    <row r="61" spans="1:109" s="405" customFormat="1" x14ac:dyDescent="0.15">
      <c r="A61" s="390"/>
      <c r="B61" s="412"/>
      <c r="C61" s="413"/>
      <c r="D61" s="413"/>
      <c r="E61" s="413"/>
      <c r="F61" s="413"/>
      <c r="G61" s="413"/>
      <c r="H61" s="413"/>
      <c r="I61" s="413"/>
      <c r="J61" s="413"/>
      <c r="K61" s="413"/>
      <c r="L61" s="413"/>
      <c r="M61" s="414"/>
      <c r="N61" s="414"/>
      <c r="O61" s="413"/>
      <c r="P61" s="413"/>
      <c r="Q61" s="413"/>
      <c r="R61" s="413"/>
      <c r="S61" s="413"/>
      <c r="T61" s="413"/>
      <c r="U61" s="413"/>
      <c r="V61" s="413"/>
      <c r="W61" s="413"/>
      <c r="X61" s="413"/>
      <c r="Y61" s="413"/>
      <c r="Z61" s="413"/>
      <c r="AA61" s="413"/>
      <c r="AB61" s="413"/>
      <c r="AC61" s="413"/>
      <c r="AD61" s="413"/>
      <c r="AE61" s="413"/>
      <c r="AF61" s="413"/>
      <c r="AG61" s="413"/>
      <c r="AH61" s="413"/>
      <c r="AI61" s="413"/>
      <c r="AJ61" s="413"/>
      <c r="AK61" s="413"/>
      <c r="AL61" s="413"/>
      <c r="AM61" s="413"/>
      <c r="AN61" s="413"/>
      <c r="AO61" s="413"/>
      <c r="AP61" s="413"/>
      <c r="AQ61" s="413"/>
      <c r="AR61" s="413"/>
      <c r="AS61" s="414"/>
      <c r="AT61" s="414"/>
      <c r="AU61" s="413"/>
      <c r="AV61" s="413"/>
      <c r="AW61" s="413"/>
      <c r="AX61" s="413"/>
      <c r="AY61" s="413"/>
      <c r="AZ61" s="413"/>
      <c r="BA61" s="413"/>
      <c r="BB61" s="413"/>
      <c r="BC61" s="413"/>
      <c r="BD61" s="413"/>
      <c r="BE61" s="414"/>
      <c r="BF61" s="414"/>
      <c r="BG61" s="413"/>
      <c r="BH61" s="413"/>
      <c r="BI61" s="413"/>
      <c r="BJ61" s="413"/>
      <c r="BK61" s="413"/>
      <c r="BL61" s="413"/>
      <c r="BM61" s="413"/>
      <c r="BN61" s="413"/>
      <c r="BO61" s="413"/>
      <c r="BP61" s="413"/>
      <c r="BQ61" s="414"/>
      <c r="BR61" s="414"/>
      <c r="BS61" s="413"/>
      <c r="BT61" s="413"/>
      <c r="BU61" s="413"/>
      <c r="BV61" s="413"/>
      <c r="BW61" s="413"/>
      <c r="BX61" s="413"/>
      <c r="BY61" s="413"/>
      <c r="BZ61" s="413"/>
      <c r="CA61" s="413"/>
      <c r="CB61" s="413"/>
      <c r="CC61" s="414"/>
      <c r="CD61" s="414"/>
      <c r="CE61" s="413"/>
      <c r="CF61" s="413"/>
      <c r="CG61" s="413"/>
      <c r="CH61" s="413"/>
      <c r="CI61" s="413"/>
      <c r="CJ61" s="413"/>
      <c r="CK61" s="413"/>
      <c r="CL61" s="413"/>
      <c r="CM61" s="413"/>
      <c r="CN61" s="413"/>
      <c r="CO61" s="414"/>
      <c r="CP61" s="414"/>
      <c r="CQ61" s="413"/>
      <c r="CR61" s="413"/>
      <c r="CS61" s="413"/>
      <c r="CT61" s="413"/>
      <c r="CU61" s="413"/>
      <c r="CV61" s="413"/>
      <c r="CW61" s="413"/>
      <c r="CX61" s="413"/>
      <c r="CY61" s="413"/>
      <c r="CZ61" s="413"/>
      <c r="DA61" s="414"/>
      <c r="DB61" s="414"/>
      <c r="DC61" s="414"/>
      <c r="DD61" s="415"/>
      <c r="DE61" s="409"/>
    </row>
    <row r="62" spans="1:109" x14ac:dyDescent="0.15">
      <c r="B62" s="402"/>
      <c r="C62" s="402"/>
      <c r="D62" s="402"/>
      <c r="E62" s="402"/>
      <c r="F62" s="402"/>
      <c r="G62" s="402"/>
      <c r="H62" s="402"/>
      <c r="I62" s="402"/>
      <c r="J62" s="402"/>
      <c r="K62" s="402"/>
      <c r="L62" s="402"/>
      <c r="M62" s="402"/>
      <c r="N62" s="402"/>
      <c r="O62" s="402"/>
      <c r="P62" s="402"/>
      <c r="Q62" s="402"/>
      <c r="R62" s="402"/>
      <c r="S62" s="402"/>
      <c r="T62" s="402"/>
      <c r="U62" s="402"/>
      <c r="V62" s="402"/>
      <c r="W62" s="402"/>
      <c r="X62" s="402"/>
      <c r="Y62" s="402"/>
      <c r="Z62" s="402"/>
      <c r="AA62" s="402"/>
      <c r="AB62" s="402"/>
      <c r="AC62" s="402"/>
      <c r="AD62" s="402"/>
      <c r="AE62" s="402"/>
      <c r="AF62" s="402"/>
      <c r="AG62" s="402"/>
      <c r="AH62" s="402"/>
      <c r="AI62" s="402"/>
      <c r="AJ62" s="402"/>
      <c r="AK62" s="402"/>
      <c r="AL62" s="402"/>
      <c r="AM62" s="402"/>
      <c r="AN62" s="402"/>
      <c r="AO62" s="402"/>
      <c r="AP62" s="402"/>
      <c r="AQ62" s="402"/>
      <c r="AR62" s="402"/>
      <c r="AS62" s="402"/>
      <c r="AT62" s="402"/>
      <c r="AU62" s="402"/>
      <c r="AV62" s="402"/>
      <c r="AW62" s="402"/>
      <c r="AX62" s="402"/>
      <c r="AY62" s="402"/>
      <c r="AZ62" s="402"/>
      <c r="BA62" s="402"/>
      <c r="BB62" s="402"/>
      <c r="BC62" s="402"/>
      <c r="BD62" s="402"/>
      <c r="BE62" s="402"/>
      <c r="BF62" s="402"/>
      <c r="BG62" s="402"/>
      <c r="BH62" s="402"/>
      <c r="BI62" s="402"/>
      <c r="BJ62" s="402"/>
      <c r="BK62" s="402"/>
      <c r="BL62" s="402"/>
      <c r="BM62" s="402"/>
      <c r="BN62" s="402"/>
      <c r="BO62" s="402"/>
      <c r="BP62" s="402"/>
      <c r="BQ62" s="402"/>
      <c r="BR62" s="402"/>
      <c r="BS62" s="402"/>
      <c r="BT62" s="402"/>
      <c r="BU62" s="402"/>
      <c r="BV62" s="402"/>
      <c r="BW62" s="402"/>
      <c r="BX62" s="402"/>
      <c r="BY62" s="402"/>
      <c r="BZ62" s="402"/>
      <c r="CA62" s="402"/>
      <c r="CB62" s="402"/>
      <c r="CC62" s="402"/>
      <c r="CD62" s="402"/>
      <c r="CE62" s="402"/>
      <c r="CF62" s="402"/>
      <c r="CG62" s="402"/>
      <c r="CH62" s="402"/>
      <c r="CI62" s="402"/>
      <c r="CJ62" s="402"/>
      <c r="CK62" s="402"/>
      <c r="CL62" s="402"/>
      <c r="CM62" s="402"/>
      <c r="CN62" s="402"/>
      <c r="CO62" s="402"/>
      <c r="CP62" s="402"/>
      <c r="CQ62" s="402"/>
      <c r="CR62" s="402"/>
      <c r="CS62" s="402"/>
      <c r="CT62" s="402"/>
      <c r="CU62" s="402"/>
      <c r="CV62" s="402"/>
      <c r="CW62" s="402"/>
      <c r="CX62" s="402"/>
      <c r="CY62" s="402"/>
      <c r="CZ62" s="402"/>
      <c r="DA62" s="402"/>
      <c r="DB62" s="402"/>
      <c r="DC62" s="402"/>
      <c r="DD62" s="402"/>
      <c r="DE62" s="390"/>
    </row>
    <row r="63" spans="1:109" ht="17.25" x14ac:dyDescent="0.15">
      <c r="B63" s="416" t="s">
        <v>613</v>
      </c>
    </row>
    <row r="64" spans="1:109" x14ac:dyDescent="0.15">
      <c r="B64" s="397"/>
      <c r="G64" s="404"/>
      <c r="I64" s="417"/>
      <c r="J64" s="417"/>
      <c r="K64" s="417"/>
      <c r="L64" s="417"/>
      <c r="M64" s="417"/>
      <c r="N64" s="418"/>
      <c r="AM64" s="404"/>
      <c r="AN64" s="404" t="s">
        <v>603</v>
      </c>
      <c r="AP64" s="405"/>
      <c r="AQ64" s="405"/>
      <c r="AR64" s="405"/>
      <c r="AY64" s="404"/>
      <c r="BA64" s="405"/>
      <c r="BB64" s="405"/>
      <c r="BC64" s="405"/>
      <c r="BK64" s="404"/>
      <c r="BM64" s="405"/>
      <c r="BN64" s="405"/>
      <c r="BO64" s="405"/>
      <c r="BW64" s="404"/>
      <c r="BY64" s="405"/>
      <c r="BZ64" s="405"/>
      <c r="CA64" s="405"/>
      <c r="CI64" s="404"/>
      <c r="CK64" s="405"/>
      <c r="CL64" s="405"/>
      <c r="CM64" s="405"/>
      <c r="CU64" s="404"/>
      <c r="CW64" s="405"/>
      <c r="CX64" s="405"/>
      <c r="CY64" s="405"/>
    </row>
    <row r="65" spans="2:107" x14ac:dyDescent="0.15">
      <c r="B65" s="397"/>
      <c r="AN65" s="1323" t="s">
        <v>614</v>
      </c>
      <c r="AO65" s="1324"/>
      <c r="AP65" s="1324"/>
      <c r="AQ65" s="1324"/>
      <c r="AR65" s="1324"/>
      <c r="AS65" s="1324"/>
      <c r="AT65" s="1324"/>
      <c r="AU65" s="1324"/>
      <c r="AV65" s="1324"/>
      <c r="AW65" s="1324"/>
      <c r="AX65" s="1324"/>
      <c r="AY65" s="1324"/>
      <c r="AZ65" s="1324"/>
      <c r="BA65" s="1324"/>
      <c r="BB65" s="1324"/>
      <c r="BC65" s="1324"/>
      <c r="BD65" s="1324"/>
      <c r="BE65" s="1324"/>
      <c r="BF65" s="1324"/>
      <c r="BG65" s="1324"/>
      <c r="BH65" s="1324"/>
      <c r="BI65" s="1324"/>
      <c r="BJ65" s="1324"/>
      <c r="BK65" s="1324"/>
      <c r="BL65" s="1324"/>
      <c r="BM65" s="1324"/>
      <c r="BN65" s="1324"/>
      <c r="BO65" s="1324"/>
      <c r="BP65" s="1324"/>
      <c r="BQ65" s="1324"/>
      <c r="BR65" s="1324"/>
      <c r="BS65" s="1324"/>
      <c r="BT65" s="1324"/>
      <c r="BU65" s="1324"/>
      <c r="BV65" s="1324"/>
      <c r="BW65" s="1324"/>
      <c r="BX65" s="1324"/>
      <c r="BY65" s="1324"/>
      <c r="BZ65" s="1324"/>
      <c r="CA65" s="1324"/>
      <c r="CB65" s="1324"/>
      <c r="CC65" s="1324"/>
      <c r="CD65" s="1324"/>
      <c r="CE65" s="1324"/>
      <c r="CF65" s="1324"/>
      <c r="CG65" s="1324"/>
      <c r="CH65" s="1324"/>
      <c r="CI65" s="1324"/>
      <c r="CJ65" s="1324"/>
      <c r="CK65" s="1324"/>
      <c r="CL65" s="1324"/>
      <c r="CM65" s="1324"/>
      <c r="CN65" s="1324"/>
      <c r="CO65" s="1324"/>
      <c r="CP65" s="1324"/>
      <c r="CQ65" s="1324"/>
      <c r="CR65" s="1324"/>
      <c r="CS65" s="1324"/>
      <c r="CT65" s="1324"/>
      <c r="CU65" s="1324"/>
      <c r="CV65" s="1324"/>
      <c r="CW65" s="1324"/>
      <c r="CX65" s="1324"/>
      <c r="CY65" s="1324"/>
      <c r="CZ65" s="1324"/>
      <c r="DA65" s="1324"/>
      <c r="DB65" s="1324"/>
      <c r="DC65" s="1325"/>
    </row>
    <row r="66" spans="2:107" x14ac:dyDescent="0.15">
      <c r="B66" s="397"/>
      <c r="AN66" s="1326"/>
      <c r="AO66" s="1327"/>
      <c r="AP66" s="1327"/>
      <c r="AQ66" s="1327"/>
      <c r="AR66" s="1327"/>
      <c r="AS66" s="1327"/>
      <c r="AT66" s="1327"/>
      <c r="AU66" s="1327"/>
      <c r="AV66" s="1327"/>
      <c r="AW66" s="1327"/>
      <c r="AX66" s="1327"/>
      <c r="AY66" s="1327"/>
      <c r="AZ66" s="1327"/>
      <c r="BA66" s="1327"/>
      <c r="BB66" s="1327"/>
      <c r="BC66" s="1327"/>
      <c r="BD66" s="1327"/>
      <c r="BE66" s="1327"/>
      <c r="BF66" s="1327"/>
      <c r="BG66" s="1327"/>
      <c r="BH66" s="1327"/>
      <c r="BI66" s="1327"/>
      <c r="BJ66" s="1327"/>
      <c r="BK66" s="1327"/>
      <c r="BL66" s="1327"/>
      <c r="BM66" s="1327"/>
      <c r="BN66" s="1327"/>
      <c r="BO66" s="1327"/>
      <c r="BP66" s="1327"/>
      <c r="BQ66" s="1327"/>
      <c r="BR66" s="1327"/>
      <c r="BS66" s="1327"/>
      <c r="BT66" s="1327"/>
      <c r="BU66" s="1327"/>
      <c r="BV66" s="1327"/>
      <c r="BW66" s="1327"/>
      <c r="BX66" s="1327"/>
      <c r="BY66" s="1327"/>
      <c r="BZ66" s="1327"/>
      <c r="CA66" s="1327"/>
      <c r="CB66" s="1327"/>
      <c r="CC66" s="1327"/>
      <c r="CD66" s="1327"/>
      <c r="CE66" s="1327"/>
      <c r="CF66" s="1327"/>
      <c r="CG66" s="1327"/>
      <c r="CH66" s="1327"/>
      <c r="CI66" s="1327"/>
      <c r="CJ66" s="1327"/>
      <c r="CK66" s="1327"/>
      <c r="CL66" s="1327"/>
      <c r="CM66" s="1327"/>
      <c r="CN66" s="1327"/>
      <c r="CO66" s="1327"/>
      <c r="CP66" s="1327"/>
      <c r="CQ66" s="1327"/>
      <c r="CR66" s="1327"/>
      <c r="CS66" s="1327"/>
      <c r="CT66" s="1327"/>
      <c r="CU66" s="1327"/>
      <c r="CV66" s="1327"/>
      <c r="CW66" s="1327"/>
      <c r="CX66" s="1327"/>
      <c r="CY66" s="1327"/>
      <c r="CZ66" s="1327"/>
      <c r="DA66" s="1327"/>
      <c r="DB66" s="1327"/>
      <c r="DC66" s="1328"/>
    </row>
    <row r="67" spans="2:107" x14ac:dyDescent="0.15">
      <c r="B67" s="397"/>
      <c r="AN67" s="1326"/>
      <c r="AO67" s="1327"/>
      <c r="AP67" s="1327"/>
      <c r="AQ67" s="1327"/>
      <c r="AR67" s="1327"/>
      <c r="AS67" s="1327"/>
      <c r="AT67" s="1327"/>
      <c r="AU67" s="1327"/>
      <c r="AV67" s="1327"/>
      <c r="AW67" s="1327"/>
      <c r="AX67" s="1327"/>
      <c r="AY67" s="1327"/>
      <c r="AZ67" s="1327"/>
      <c r="BA67" s="1327"/>
      <c r="BB67" s="1327"/>
      <c r="BC67" s="1327"/>
      <c r="BD67" s="1327"/>
      <c r="BE67" s="1327"/>
      <c r="BF67" s="1327"/>
      <c r="BG67" s="1327"/>
      <c r="BH67" s="1327"/>
      <c r="BI67" s="1327"/>
      <c r="BJ67" s="1327"/>
      <c r="BK67" s="1327"/>
      <c r="BL67" s="1327"/>
      <c r="BM67" s="1327"/>
      <c r="BN67" s="1327"/>
      <c r="BO67" s="1327"/>
      <c r="BP67" s="1327"/>
      <c r="BQ67" s="1327"/>
      <c r="BR67" s="1327"/>
      <c r="BS67" s="1327"/>
      <c r="BT67" s="1327"/>
      <c r="BU67" s="1327"/>
      <c r="BV67" s="1327"/>
      <c r="BW67" s="1327"/>
      <c r="BX67" s="1327"/>
      <c r="BY67" s="1327"/>
      <c r="BZ67" s="1327"/>
      <c r="CA67" s="1327"/>
      <c r="CB67" s="1327"/>
      <c r="CC67" s="1327"/>
      <c r="CD67" s="1327"/>
      <c r="CE67" s="1327"/>
      <c r="CF67" s="1327"/>
      <c r="CG67" s="1327"/>
      <c r="CH67" s="1327"/>
      <c r="CI67" s="1327"/>
      <c r="CJ67" s="1327"/>
      <c r="CK67" s="1327"/>
      <c r="CL67" s="1327"/>
      <c r="CM67" s="1327"/>
      <c r="CN67" s="1327"/>
      <c r="CO67" s="1327"/>
      <c r="CP67" s="1327"/>
      <c r="CQ67" s="1327"/>
      <c r="CR67" s="1327"/>
      <c r="CS67" s="1327"/>
      <c r="CT67" s="1327"/>
      <c r="CU67" s="1327"/>
      <c r="CV67" s="1327"/>
      <c r="CW67" s="1327"/>
      <c r="CX67" s="1327"/>
      <c r="CY67" s="1327"/>
      <c r="CZ67" s="1327"/>
      <c r="DA67" s="1327"/>
      <c r="DB67" s="1327"/>
      <c r="DC67" s="1328"/>
    </row>
    <row r="68" spans="2:107" x14ac:dyDescent="0.15">
      <c r="B68" s="397"/>
      <c r="AN68" s="1326"/>
      <c r="AO68" s="1327"/>
      <c r="AP68" s="1327"/>
      <c r="AQ68" s="1327"/>
      <c r="AR68" s="1327"/>
      <c r="AS68" s="1327"/>
      <c r="AT68" s="1327"/>
      <c r="AU68" s="1327"/>
      <c r="AV68" s="1327"/>
      <c r="AW68" s="1327"/>
      <c r="AX68" s="1327"/>
      <c r="AY68" s="1327"/>
      <c r="AZ68" s="1327"/>
      <c r="BA68" s="1327"/>
      <c r="BB68" s="1327"/>
      <c r="BC68" s="1327"/>
      <c r="BD68" s="1327"/>
      <c r="BE68" s="1327"/>
      <c r="BF68" s="1327"/>
      <c r="BG68" s="1327"/>
      <c r="BH68" s="1327"/>
      <c r="BI68" s="1327"/>
      <c r="BJ68" s="1327"/>
      <c r="BK68" s="1327"/>
      <c r="BL68" s="1327"/>
      <c r="BM68" s="1327"/>
      <c r="BN68" s="1327"/>
      <c r="BO68" s="1327"/>
      <c r="BP68" s="1327"/>
      <c r="BQ68" s="1327"/>
      <c r="BR68" s="1327"/>
      <c r="BS68" s="1327"/>
      <c r="BT68" s="1327"/>
      <c r="BU68" s="1327"/>
      <c r="BV68" s="1327"/>
      <c r="BW68" s="1327"/>
      <c r="BX68" s="1327"/>
      <c r="BY68" s="1327"/>
      <c r="BZ68" s="1327"/>
      <c r="CA68" s="1327"/>
      <c r="CB68" s="1327"/>
      <c r="CC68" s="1327"/>
      <c r="CD68" s="1327"/>
      <c r="CE68" s="1327"/>
      <c r="CF68" s="1327"/>
      <c r="CG68" s="1327"/>
      <c r="CH68" s="1327"/>
      <c r="CI68" s="1327"/>
      <c r="CJ68" s="1327"/>
      <c r="CK68" s="1327"/>
      <c r="CL68" s="1327"/>
      <c r="CM68" s="1327"/>
      <c r="CN68" s="1327"/>
      <c r="CO68" s="1327"/>
      <c r="CP68" s="1327"/>
      <c r="CQ68" s="1327"/>
      <c r="CR68" s="1327"/>
      <c r="CS68" s="1327"/>
      <c r="CT68" s="1327"/>
      <c r="CU68" s="1327"/>
      <c r="CV68" s="1327"/>
      <c r="CW68" s="1327"/>
      <c r="CX68" s="1327"/>
      <c r="CY68" s="1327"/>
      <c r="CZ68" s="1327"/>
      <c r="DA68" s="1327"/>
      <c r="DB68" s="1327"/>
      <c r="DC68" s="1328"/>
    </row>
    <row r="69" spans="2:107" x14ac:dyDescent="0.15">
      <c r="B69" s="397"/>
      <c r="AN69" s="1329"/>
      <c r="AO69" s="1330"/>
      <c r="AP69" s="1330"/>
      <c r="AQ69" s="1330"/>
      <c r="AR69" s="1330"/>
      <c r="AS69" s="1330"/>
      <c r="AT69" s="1330"/>
      <c r="AU69" s="1330"/>
      <c r="AV69" s="1330"/>
      <c r="AW69" s="1330"/>
      <c r="AX69" s="1330"/>
      <c r="AY69" s="1330"/>
      <c r="AZ69" s="1330"/>
      <c r="BA69" s="1330"/>
      <c r="BB69" s="1330"/>
      <c r="BC69" s="1330"/>
      <c r="BD69" s="1330"/>
      <c r="BE69" s="1330"/>
      <c r="BF69" s="1330"/>
      <c r="BG69" s="1330"/>
      <c r="BH69" s="1330"/>
      <c r="BI69" s="1330"/>
      <c r="BJ69" s="1330"/>
      <c r="BK69" s="1330"/>
      <c r="BL69" s="1330"/>
      <c r="BM69" s="1330"/>
      <c r="BN69" s="1330"/>
      <c r="BO69" s="1330"/>
      <c r="BP69" s="1330"/>
      <c r="BQ69" s="1330"/>
      <c r="BR69" s="1330"/>
      <c r="BS69" s="1330"/>
      <c r="BT69" s="1330"/>
      <c r="BU69" s="1330"/>
      <c r="BV69" s="1330"/>
      <c r="BW69" s="1330"/>
      <c r="BX69" s="1330"/>
      <c r="BY69" s="1330"/>
      <c r="BZ69" s="1330"/>
      <c r="CA69" s="1330"/>
      <c r="CB69" s="1330"/>
      <c r="CC69" s="1330"/>
      <c r="CD69" s="1330"/>
      <c r="CE69" s="1330"/>
      <c r="CF69" s="1330"/>
      <c r="CG69" s="1330"/>
      <c r="CH69" s="1330"/>
      <c r="CI69" s="1330"/>
      <c r="CJ69" s="1330"/>
      <c r="CK69" s="1330"/>
      <c r="CL69" s="1330"/>
      <c r="CM69" s="1330"/>
      <c r="CN69" s="1330"/>
      <c r="CO69" s="1330"/>
      <c r="CP69" s="1330"/>
      <c r="CQ69" s="1330"/>
      <c r="CR69" s="1330"/>
      <c r="CS69" s="1330"/>
      <c r="CT69" s="1330"/>
      <c r="CU69" s="1330"/>
      <c r="CV69" s="1330"/>
      <c r="CW69" s="1330"/>
      <c r="CX69" s="1330"/>
      <c r="CY69" s="1330"/>
      <c r="CZ69" s="1330"/>
      <c r="DA69" s="1330"/>
      <c r="DB69" s="1330"/>
      <c r="DC69" s="1331"/>
    </row>
    <row r="70" spans="2:107" x14ac:dyDescent="0.15">
      <c r="B70" s="397"/>
      <c r="H70" s="419"/>
      <c r="I70" s="419"/>
      <c r="J70" s="420"/>
      <c r="K70" s="420"/>
      <c r="L70" s="421"/>
      <c r="M70" s="420"/>
      <c r="N70" s="421"/>
      <c r="AN70" s="406"/>
      <c r="AO70" s="406"/>
      <c r="AP70" s="406"/>
      <c r="AZ70" s="406"/>
      <c r="BA70" s="406"/>
      <c r="BB70" s="406"/>
      <c r="BL70" s="406"/>
      <c r="BM70" s="406"/>
      <c r="BN70" s="406"/>
      <c r="BX70" s="406"/>
      <c r="BY70" s="406"/>
      <c r="BZ70" s="406"/>
      <c r="CJ70" s="406"/>
      <c r="CK70" s="406"/>
      <c r="CL70" s="406"/>
      <c r="CV70" s="406"/>
      <c r="CW70" s="406"/>
      <c r="CX70" s="406"/>
    </row>
    <row r="71" spans="2:107" x14ac:dyDescent="0.15">
      <c r="B71" s="397"/>
      <c r="G71" s="422"/>
      <c r="I71" s="423"/>
      <c r="J71" s="420"/>
      <c r="K71" s="420"/>
      <c r="L71" s="421"/>
      <c r="M71" s="420"/>
      <c r="N71" s="421"/>
      <c r="AM71" s="422"/>
      <c r="AN71" s="390" t="s">
        <v>604</v>
      </c>
    </row>
    <row r="72" spans="2:107" x14ac:dyDescent="0.15">
      <c r="B72" s="397"/>
      <c r="G72" s="1317"/>
      <c r="H72" s="1317"/>
      <c r="I72" s="1317"/>
      <c r="J72" s="1317"/>
      <c r="K72" s="407"/>
      <c r="L72" s="407"/>
      <c r="M72" s="408"/>
      <c r="N72" s="408"/>
      <c r="AN72" s="1320"/>
      <c r="AO72" s="1321"/>
      <c r="AP72" s="1321"/>
      <c r="AQ72" s="1321"/>
      <c r="AR72" s="1321"/>
      <c r="AS72" s="1321"/>
      <c r="AT72" s="1321"/>
      <c r="AU72" s="1321"/>
      <c r="AV72" s="1321"/>
      <c r="AW72" s="1321"/>
      <c r="AX72" s="1321"/>
      <c r="AY72" s="1321"/>
      <c r="AZ72" s="1321"/>
      <c r="BA72" s="1321"/>
      <c r="BB72" s="1321"/>
      <c r="BC72" s="1321"/>
      <c r="BD72" s="1321"/>
      <c r="BE72" s="1321"/>
      <c r="BF72" s="1321"/>
      <c r="BG72" s="1321"/>
      <c r="BH72" s="1321"/>
      <c r="BI72" s="1321"/>
      <c r="BJ72" s="1321"/>
      <c r="BK72" s="1321"/>
      <c r="BL72" s="1321"/>
      <c r="BM72" s="1321"/>
      <c r="BN72" s="1321"/>
      <c r="BO72" s="1322"/>
      <c r="BP72" s="1316" t="s">
        <v>560</v>
      </c>
      <c r="BQ72" s="1316"/>
      <c r="BR72" s="1316"/>
      <c r="BS72" s="1316"/>
      <c r="BT72" s="1316"/>
      <c r="BU72" s="1316"/>
      <c r="BV72" s="1316"/>
      <c r="BW72" s="1316"/>
      <c r="BX72" s="1316" t="s">
        <v>561</v>
      </c>
      <c r="BY72" s="1316"/>
      <c r="BZ72" s="1316"/>
      <c r="CA72" s="1316"/>
      <c r="CB72" s="1316"/>
      <c r="CC72" s="1316"/>
      <c r="CD72" s="1316"/>
      <c r="CE72" s="1316"/>
      <c r="CF72" s="1316" t="s">
        <v>562</v>
      </c>
      <c r="CG72" s="1316"/>
      <c r="CH72" s="1316"/>
      <c r="CI72" s="1316"/>
      <c r="CJ72" s="1316"/>
      <c r="CK72" s="1316"/>
      <c r="CL72" s="1316"/>
      <c r="CM72" s="1316"/>
      <c r="CN72" s="1316" t="s">
        <v>563</v>
      </c>
      <c r="CO72" s="1316"/>
      <c r="CP72" s="1316"/>
      <c r="CQ72" s="1316"/>
      <c r="CR72" s="1316"/>
      <c r="CS72" s="1316"/>
      <c r="CT72" s="1316"/>
      <c r="CU72" s="1316"/>
      <c r="CV72" s="1316" t="s">
        <v>564</v>
      </c>
      <c r="CW72" s="1316"/>
      <c r="CX72" s="1316"/>
      <c r="CY72" s="1316"/>
      <c r="CZ72" s="1316"/>
      <c r="DA72" s="1316"/>
      <c r="DB72" s="1316"/>
      <c r="DC72" s="1316"/>
    </row>
    <row r="73" spans="2:107" x14ac:dyDescent="0.15">
      <c r="B73" s="397"/>
      <c r="G73" s="1319"/>
      <c r="H73" s="1319"/>
      <c r="I73" s="1319"/>
      <c r="J73" s="1319"/>
      <c r="K73" s="1315"/>
      <c r="L73" s="1315"/>
      <c r="M73" s="1315"/>
      <c r="N73" s="1315"/>
      <c r="AM73" s="406"/>
      <c r="AN73" s="1314" t="s">
        <v>605</v>
      </c>
      <c r="AO73" s="1314"/>
      <c r="AP73" s="1314"/>
      <c r="AQ73" s="1314"/>
      <c r="AR73" s="1314"/>
      <c r="AS73" s="1314"/>
      <c r="AT73" s="1314"/>
      <c r="AU73" s="1314"/>
      <c r="AV73" s="1314"/>
      <c r="AW73" s="1314"/>
      <c r="AX73" s="1314"/>
      <c r="AY73" s="1314"/>
      <c r="AZ73" s="1314"/>
      <c r="BA73" s="1314"/>
      <c r="BB73" s="1314" t="s">
        <v>606</v>
      </c>
      <c r="BC73" s="1314"/>
      <c r="BD73" s="1314"/>
      <c r="BE73" s="1314"/>
      <c r="BF73" s="1314"/>
      <c r="BG73" s="1314"/>
      <c r="BH73" s="1314"/>
      <c r="BI73" s="1314"/>
      <c r="BJ73" s="1314"/>
      <c r="BK73" s="1314"/>
      <c r="BL73" s="1314"/>
      <c r="BM73" s="1314"/>
      <c r="BN73" s="1314"/>
      <c r="BO73" s="1314"/>
      <c r="BP73" s="1311">
        <v>50.4</v>
      </c>
      <c r="BQ73" s="1311"/>
      <c r="BR73" s="1311"/>
      <c r="BS73" s="1311"/>
      <c r="BT73" s="1311"/>
      <c r="BU73" s="1311"/>
      <c r="BV73" s="1311"/>
      <c r="BW73" s="1311"/>
      <c r="BX73" s="1311">
        <v>54.2</v>
      </c>
      <c r="BY73" s="1311"/>
      <c r="BZ73" s="1311"/>
      <c r="CA73" s="1311"/>
      <c r="CB73" s="1311"/>
      <c r="CC73" s="1311"/>
      <c r="CD73" s="1311"/>
      <c r="CE73" s="1311"/>
      <c r="CF73" s="1311">
        <v>12.4</v>
      </c>
      <c r="CG73" s="1311"/>
      <c r="CH73" s="1311"/>
      <c r="CI73" s="1311"/>
      <c r="CJ73" s="1311"/>
      <c r="CK73" s="1311"/>
      <c r="CL73" s="1311"/>
      <c r="CM73" s="1311"/>
      <c r="CN73" s="1311">
        <v>8.6999999999999993</v>
      </c>
      <c r="CO73" s="1311"/>
      <c r="CP73" s="1311"/>
      <c r="CQ73" s="1311"/>
      <c r="CR73" s="1311"/>
      <c r="CS73" s="1311"/>
      <c r="CT73" s="1311"/>
      <c r="CU73" s="1311"/>
      <c r="CV73" s="1311"/>
      <c r="CW73" s="1311"/>
      <c r="CX73" s="1311"/>
      <c r="CY73" s="1311"/>
      <c r="CZ73" s="1311"/>
      <c r="DA73" s="1311"/>
      <c r="DB73" s="1311"/>
      <c r="DC73" s="1311"/>
    </row>
    <row r="74" spans="2:107" x14ac:dyDescent="0.15">
      <c r="B74" s="397"/>
      <c r="G74" s="1319"/>
      <c r="H74" s="1319"/>
      <c r="I74" s="1319"/>
      <c r="J74" s="1319"/>
      <c r="K74" s="1315"/>
      <c r="L74" s="1315"/>
      <c r="M74" s="1315"/>
      <c r="N74" s="1315"/>
      <c r="AM74" s="406"/>
      <c r="AN74" s="1314"/>
      <c r="AO74" s="1314"/>
      <c r="AP74" s="1314"/>
      <c r="AQ74" s="1314"/>
      <c r="AR74" s="1314"/>
      <c r="AS74" s="1314"/>
      <c r="AT74" s="1314"/>
      <c r="AU74" s="1314"/>
      <c r="AV74" s="1314"/>
      <c r="AW74" s="1314"/>
      <c r="AX74" s="1314"/>
      <c r="AY74" s="1314"/>
      <c r="AZ74" s="1314"/>
      <c r="BA74" s="1314"/>
      <c r="BB74" s="1314"/>
      <c r="BC74" s="1314"/>
      <c r="BD74" s="1314"/>
      <c r="BE74" s="1314"/>
      <c r="BF74" s="1314"/>
      <c r="BG74" s="1314"/>
      <c r="BH74" s="1314"/>
      <c r="BI74" s="1314"/>
      <c r="BJ74" s="1314"/>
      <c r="BK74" s="1314"/>
      <c r="BL74" s="1314"/>
      <c r="BM74" s="1314"/>
      <c r="BN74" s="1314"/>
      <c r="BO74" s="1314"/>
      <c r="BP74" s="1311"/>
      <c r="BQ74" s="1311"/>
      <c r="BR74" s="1311"/>
      <c r="BS74" s="1311"/>
      <c r="BT74" s="1311"/>
      <c r="BU74" s="1311"/>
      <c r="BV74" s="1311"/>
      <c r="BW74" s="1311"/>
      <c r="BX74" s="1311"/>
      <c r="BY74" s="1311"/>
      <c r="BZ74" s="1311"/>
      <c r="CA74" s="1311"/>
      <c r="CB74" s="1311"/>
      <c r="CC74" s="1311"/>
      <c r="CD74" s="1311"/>
      <c r="CE74" s="1311"/>
      <c r="CF74" s="1311"/>
      <c r="CG74" s="1311"/>
      <c r="CH74" s="1311"/>
      <c r="CI74" s="1311"/>
      <c r="CJ74" s="1311"/>
      <c r="CK74" s="1311"/>
      <c r="CL74" s="1311"/>
      <c r="CM74" s="1311"/>
      <c r="CN74" s="1311"/>
      <c r="CO74" s="1311"/>
      <c r="CP74" s="1311"/>
      <c r="CQ74" s="1311"/>
      <c r="CR74" s="1311"/>
      <c r="CS74" s="1311"/>
      <c r="CT74" s="1311"/>
      <c r="CU74" s="1311"/>
      <c r="CV74" s="1311"/>
      <c r="CW74" s="1311"/>
      <c r="CX74" s="1311"/>
      <c r="CY74" s="1311"/>
      <c r="CZ74" s="1311"/>
      <c r="DA74" s="1311"/>
      <c r="DB74" s="1311"/>
      <c r="DC74" s="1311"/>
    </row>
    <row r="75" spans="2:107" x14ac:dyDescent="0.15">
      <c r="B75" s="397"/>
      <c r="G75" s="1319"/>
      <c r="H75" s="1319"/>
      <c r="I75" s="1317"/>
      <c r="J75" s="1317"/>
      <c r="K75" s="1318"/>
      <c r="L75" s="1318"/>
      <c r="M75" s="1318"/>
      <c r="N75" s="1318"/>
      <c r="AM75" s="406"/>
      <c r="AN75" s="1314"/>
      <c r="AO75" s="1314"/>
      <c r="AP75" s="1314"/>
      <c r="AQ75" s="1314"/>
      <c r="AR75" s="1314"/>
      <c r="AS75" s="1314"/>
      <c r="AT75" s="1314"/>
      <c r="AU75" s="1314"/>
      <c r="AV75" s="1314"/>
      <c r="AW75" s="1314"/>
      <c r="AX75" s="1314"/>
      <c r="AY75" s="1314"/>
      <c r="AZ75" s="1314"/>
      <c r="BA75" s="1314"/>
      <c r="BB75" s="1314" t="s">
        <v>615</v>
      </c>
      <c r="BC75" s="1314"/>
      <c r="BD75" s="1314"/>
      <c r="BE75" s="1314"/>
      <c r="BF75" s="1314"/>
      <c r="BG75" s="1314"/>
      <c r="BH75" s="1314"/>
      <c r="BI75" s="1314"/>
      <c r="BJ75" s="1314"/>
      <c r="BK75" s="1314"/>
      <c r="BL75" s="1314"/>
      <c r="BM75" s="1314"/>
      <c r="BN75" s="1314"/>
      <c r="BO75" s="1314"/>
      <c r="BP75" s="1311">
        <v>6.9</v>
      </c>
      <c r="BQ75" s="1311"/>
      <c r="BR75" s="1311"/>
      <c r="BS75" s="1311"/>
      <c r="BT75" s="1311"/>
      <c r="BU75" s="1311"/>
      <c r="BV75" s="1311"/>
      <c r="BW75" s="1311"/>
      <c r="BX75" s="1311">
        <v>7.2</v>
      </c>
      <c r="BY75" s="1311"/>
      <c r="BZ75" s="1311"/>
      <c r="CA75" s="1311"/>
      <c r="CB75" s="1311"/>
      <c r="CC75" s="1311"/>
      <c r="CD75" s="1311"/>
      <c r="CE75" s="1311"/>
      <c r="CF75" s="1311">
        <v>8.1999999999999993</v>
      </c>
      <c r="CG75" s="1311"/>
      <c r="CH75" s="1311"/>
      <c r="CI75" s="1311"/>
      <c r="CJ75" s="1311"/>
      <c r="CK75" s="1311"/>
      <c r="CL75" s="1311"/>
      <c r="CM75" s="1311"/>
      <c r="CN75" s="1311">
        <v>8.8000000000000007</v>
      </c>
      <c r="CO75" s="1311"/>
      <c r="CP75" s="1311"/>
      <c r="CQ75" s="1311"/>
      <c r="CR75" s="1311"/>
      <c r="CS75" s="1311"/>
      <c r="CT75" s="1311"/>
      <c r="CU75" s="1311"/>
      <c r="CV75" s="1311">
        <v>9.1</v>
      </c>
      <c r="CW75" s="1311"/>
      <c r="CX75" s="1311"/>
      <c r="CY75" s="1311"/>
      <c r="CZ75" s="1311"/>
      <c r="DA75" s="1311"/>
      <c r="DB75" s="1311"/>
      <c r="DC75" s="1311"/>
    </row>
    <row r="76" spans="2:107" x14ac:dyDescent="0.15">
      <c r="B76" s="397"/>
      <c r="G76" s="1319"/>
      <c r="H76" s="1319"/>
      <c r="I76" s="1317"/>
      <c r="J76" s="1317"/>
      <c r="K76" s="1318"/>
      <c r="L76" s="1318"/>
      <c r="M76" s="1318"/>
      <c r="N76" s="1318"/>
      <c r="AM76" s="406"/>
      <c r="AN76" s="1314"/>
      <c r="AO76" s="1314"/>
      <c r="AP76" s="1314"/>
      <c r="AQ76" s="1314"/>
      <c r="AR76" s="1314"/>
      <c r="AS76" s="1314"/>
      <c r="AT76" s="1314"/>
      <c r="AU76" s="1314"/>
      <c r="AV76" s="1314"/>
      <c r="AW76" s="1314"/>
      <c r="AX76" s="1314"/>
      <c r="AY76" s="1314"/>
      <c r="AZ76" s="1314"/>
      <c r="BA76" s="1314"/>
      <c r="BB76" s="1314"/>
      <c r="BC76" s="1314"/>
      <c r="BD76" s="1314"/>
      <c r="BE76" s="1314"/>
      <c r="BF76" s="1314"/>
      <c r="BG76" s="1314"/>
      <c r="BH76" s="1314"/>
      <c r="BI76" s="1314"/>
      <c r="BJ76" s="1314"/>
      <c r="BK76" s="1314"/>
      <c r="BL76" s="1314"/>
      <c r="BM76" s="1314"/>
      <c r="BN76" s="1314"/>
      <c r="BO76" s="1314"/>
      <c r="BP76" s="1311"/>
      <c r="BQ76" s="1311"/>
      <c r="BR76" s="1311"/>
      <c r="BS76" s="1311"/>
      <c r="BT76" s="1311"/>
      <c r="BU76" s="1311"/>
      <c r="BV76" s="1311"/>
      <c r="BW76" s="1311"/>
      <c r="BX76" s="1311"/>
      <c r="BY76" s="1311"/>
      <c r="BZ76" s="1311"/>
      <c r="CA76" s="1311"/>
      <c r="CB76" s="1311"/>
      <c r="CC76" s="1311"/>
      <c r="CD76" s="1311"/>
      <c r="CE76" s="1311"/>
      <c r="CF76" s="1311"/>
      <c r="CG76" s="1311"/>
      <c r="CH76" s="1311"/>
      <c r="CI76" s="1311"/>
      <c r="CJ76" s="1311"/>
      <c r="CK76" s="1311"/>
      <c r="CL76" s="1311"/>
      <c r="CM76" s="1311"/>
      <c r="CN76" s="1311"/>
      <c r="CO76" s="1311"/>
      <c r="CP76" s="1311"/>
      <c r="CQ76" s="1311"/>
      <c r="CR76" s="1311"/>
      <c r="CS76" s="1311"/>
      <c r="CT76" s="1311"/>
      <c r="CU76" s="1311"/>
      <c r="CV76" s="1311"/>
      <c r="CW76" s="1311"/>
      <c r="CX76" s="1311"/>
      <c r="CY76" s="1311"/>
      <c r="CZ76" s="1311"/>
      <c r="DA76" s="1311"/>
      <c r="DB76" s="1311"/>
      <c r="DC76" s="1311"/>
    </row>
    <row r="77" spans="2:107" x14ac:dyDescent="0.15">
      <c r="B77" s="397"/>
      <c r="G77" s="1317"/>
      <c r="H77" s="1317"/>
      <c r="I77" s="1317"/>
      <c r="J77" s="1317"/>
      <c r="K77" s="1315"/>
      <c r="L77" s="1315"/>
      <c r="M77" s="1315"/>
      <c r="N77" s="1315"/>
      <c r="AN77" s="1316" t="s">
        <v>609</v>
      </c>
      <c r="AO77" s="1316"/>
      <c r="AP77" s="1316"/>
      <c r="AQ77" s="1316"/>
      <c r="AR77" s="1316"/>
      <c r="AS77" s="1316"/>
      <c r="AT77" s="1316"/>
      <c r="AU77" s="1316"/>
      <c r="AV77" s="1316"/>
      <c r="AW77" s="1316"/>
      <c r="AX77" s="1316"/>
      <c r="AY77" s="1316"/>
      <c r="AZ77" s="1316"/>
      <c r="BA77" s="1316"/>
      <c r="BB77" s="1314" t="s">
        <v>606</v>
      </c>
      <c r="BC77" s="1314"/>
      <c r="BD77" s="1314"/>
      <c r="BE77" s="1314"/>
      <c r="BF77" s="1314"/>
      <c r="BG77" s="1314"/>
      <c r="BH77" s="1314"/>
      <c r="BI77" s="1314"/>
      <c r="BJ77" s="1314"/>
      <c r="BK77" s="1314"/>
      <c r="BL77" s="1314"/>
      <c r="BM77" s="1314"/>
      <c r="BN77" s="1314"/>
      <c r="BO77" s="1314"/>
      <c r="BP77" s="1311">
        <v>21</v>
      </c>
      <c r="BQ77" s="1311"/>
      <c r="BR77" s="1311"/>
      <c r="BS77" s="1311"/>
      <c r="BT77" s="1311"/>
      <c r="BU77" s="1311"/>
      <c r="BV77" s="1311"/>
      <c r="BW77" s="1311"/>
      <c r="BX77" s="1311">
        <v>20.2</v>
      </c>
      <c r="BY77" s="1311"/>
      <c r="BZ77" s="1311"/>
      <c r="CA77" s="1311"/>
      <c r="CB77" s="1311"/>
      <c r="CC77" s="1311"/>
      <c r="CD77" s="1311"/>
      <c r="CE77" s="1311"/>
      <c r="CF77" s="1311">
        <v>18.3</v>
      </c>
      <c r="CG77" s="1311"/>
      <c r="CH77" s="1311"/>
      <c r="CI77" s="1311"/>
      <c r="CJ77" s="1311"/>
      <c r="CK77" s="1311"/>
      <c r="CL77" s="1311"/>
      <c r="CM77" s="1311"/>
      <c r="CN77" s="1311">
        <v>20.3</v>
      </c>
      <c r="CO77" s="1311"/>
      <c r="CP77" s="1311"/>
      <c r="CQ77" s="1311"/>
      <c r="CR77" s="1311"/>
      <c r="CS77" s="1311"/>
      <c r="CT77" s="1311"/>
      <c r="CU77" s="1311"/>
      <c r="CV77" s="1311">
        <v>12.8</v>
      </c>
      <c r="CW77" s="1311"/>
      <c r="CX77" s="1311"/>
      <c r="CY77" s="1311"/>
      <c r="CZ77" s="1311"/>
      <c r="DA77" s="1311"/>
      <c r="DB77" s="1311"/>
      <c r="DC77" s="1311"/>
    </row>
    <row r="78" spans="2:107" x14ac:dyDescent="0.15">
      <c r="B78" s="397"/>
      <c r="G78" s="1317"/>
      <c r="H78" s="1317"/>
      <c r="I78" s="1317"/>
      <c r="J78" s="1317"/>
      <c r="K78" s="1315"/>
      <c r="L78" s="1315"/>
      <c r="M78" s="1315"/>
      <c r="N78" s="1315"/>
      <c r="AN78" s="1316"/>
      <c r="AO78" s="1316"/>
      <c r="AP78" s="1316"/>
      <c r="AQ78" s="1316"/>
      <c r="AR78" s="1316"/>
      <c r="AS78" s="1316"/>
      <c r="AT78" s="1316"/>
      <c r="AU78" s="1316"/>
      <c r="AV78" s="1316"/>
      <c r="AW78" s="1316"/>
      <c r="AX78" s="1316"/>
      <c r="AY78" s="1316"/>
      <c r="AZ78" s="1316"/>
      <c r="BA78" s="1316"/>
      <c r="BB78" s="1314"/>
      <c r="BC78" s="1314"/>
      <c r="BD78" s="1314"/>
      <c r="BE78" s="1314"/>
      <c r="BF78" s="1314"/>
      <c r="BG78" s="1314"/>
      <c r="BH78" s="1314"/>
      <c r="BI78" s="1314"/>
      <c r="BJ78" s="1314"/>
      <c r="BK78" s="1314"/>
      <c r="BL78" s="1314"/>
      <c r="BM78" s="1314"/>
      <c r="BN78" s="1314"/>
      <c r="BO78" s="1314"/>
      <c r="BP78" s="1311"/>
      <c r="BQ78" s="1311"/>
      <c r="BR78" s="1311"/>
      <c r="BS78" s="1311"/>
      <c r="BT78" s="1311"/>
      <c r="BU78" s="1311"/>
      <c r="BV78" s="1311"/>
      <c r="BW78" s="1311"/>
      <c r="BX78" s="1311"/>
      <c r="BY78" s="1311"/>
      <c r="BZ78" s="1311"/>
      <c r="CA78" s="1311"/>
      <c r="CB78" s="1311"/>
      <c r="CC78" s="1311"/>
      <c r="CD78" s="1311"/>
      <c r="CE78" s="1311"/>
      <c r="CF78" s="1311"/>
      <c r="CG78" s="1311"/>
      <c r="CH78" s="1311"/>
      <c r="CI78" s="1311"/>
      <c r="CJ78" s="1311"/>
      <c r="CK78" s="1311"/>
      <c r="CL78" s="1311"/>
      <c r="CM78" s="1311"/>
      <c r="CN78" s="1311"/>
      <c r="CO78" s="1311"/>
      <c r="CP78" s="1311"/>
      <c r="CQ78" s="1311"/>
      <c r="CR78" s="1311"/>
      <c r="CS78" s="1311"/>
      <c r="CT78" s="1311"/>
      <c r="CU78" s="1311"/>
      <c r="CV78" s="1311"/>
      <c r="CW78" s="1311"/>
      <c r="CX78" s="1311"/>
      <c r="CY78" s="1311"/>
      <c r="CZ78" s="1311"/>
      <c r="DA78" s="1311"/>
      <c r="DB78" s="1311"/>
      <c r="DC78" s="1311"/>
    </row>
    <row r="79" spans="2:107" x14ac:dyDescent="0.15">
      <c r="B79" s="397"/>
      <c r="G79" s="1317"/>
      <c r="H79" s="1317"/>
      <c r="I79" s="1312"/>
      <c r="J79" s="1312"/>
      <c r="K79" s="1313"/>
      <c r="L79" s="1313"/>
      <c r="M79" s="1313"/>
      <c r="N79" s="1313"/>
      <c r="AN79" s="1316"/>
      <c r="AO79" s="1316"/>
      <c r="AP79" s="1316"/>
      <c r="AQ79" s="1316"/>
      <c r="AR79" s="1316"/>
      <c r="AS79" s="1316"/>
      <c r="AT79" s="1316"/>
      <c r="AU79" s="1316"/>
      <c r="AV79" s="1316"/>
      <c r="AW79" s="1316"/>
      <c r="AX79" s="1316"/>
      <c r="AY79" s="1316"/>
      <c r="AZ79" s="1316"/>
      <c r="BA79" s="1316"/>
      <c r="BB79" s="1314" t="s">
        <v>615</v>
      </c>
      <c r="BC79" s="1314"/>
      <c r="BD79" s="1314"/>
      <c r="BE79" s="1314"/>
      <c r="BF79" s="1314"/>
      <c r="BG79" s="1314"/>
      <c r="BH79" s="1314"/>
      <c r="BI79" s="1314"/>
      <c r="BJ79" s="1314"/>
      <c r="BK79" s="1314"/>
      <c r="BL79" s="1314"/>
      <c r="BM79" s="1314"/>
      <c r="BN79" s="1314"/>
      <c r="BO79" s="1314"/>
      <c r="BP79" s="1311">
        <v>6.8</v>
      </c>
      <c r="BQ79" s="1311"/>
      <c r="BR79" s="1311"/>
      <c r="BS79" s="1311"/>
      <c r="BT79" s="1311"/>
      <c r="BU79" s="1311"/>
      <c r="BV79" s="1311"/>
      <c r="BW79" s="1311"/>
      <c r="BX79" s="1311">
        <v>6.8</v>
      </c>
      <c r="BY79" s="1311"/>
      <c r="BZ79" s="1311"/>
      <c r="CA79" s="1311"/>
      <c r="CB79" s="1311"/>
      <c r="CC79" s="1311"/>
      <c r="CD79" s="1311"/>
      <c r="CE79" s="1311"/>
      <c r="CF79" s="1311">
        <v>6.8</v>
      </c>
      <c r="CG79" s="1311"/>
      <c r="CH79" s="1311"/>
      <c r="CI79" s="1311"/>
      <c r="CJ79" s="1311"/>
      <c r="CK79" s="1311"/>
      <c r="CL79" s="1311"/>
      <c r="CM79" s="1311"/>
      <c r="CN79" s="1311">
        <v>6.6</v>
      </c>
      <c r="CO79" s="1311"/>
      <c r="CP79" s="1311"/>
      <c r="CQ79" s="1311"/>
      <c r="CR79" s="1311"/>
      <c r="CS79" s="1311"/>
      <c r="CT79" s="1311"/>
      <c r="CU79" s="1311"/>
      <c r="CV79" s="1311">
        <v>7.3</v>
      </c>
      <c r="CW79" s="1311"/>
      <c r="CX79" s="1311"/>
      <c r="CY79" s="1311"/>
      <c r="CZ79" s="1311"/>
      <c r="DA79" s="1311"/>
      <c r="DB79" s="1311"/>
      <c r="DC79" s="1311"/>
    </row>
    <row r="80" spans="2:107" x14ac:dyDescent="0.15">
      <c r="B80" s="397"/>
      <c r="G80" s="1317"/>
      <c r="H80" s="1317"/>
      <c r="I80" s="1312"/>
      <c r="J80" s="1312"/>
      <c r="K80" s="1313"/>
      <c r="L80" s="1313"/>
      <c r="M80" s="1313"/>
      <c r="N80" s="1313"/>
      <c r="AN80" s="1316"/>
      <c r="AO80" s="1316"/>
      <c r="AP80" s="1316"/>
      <c r="AQ80" s="1316"/>
      <c r="AR80" s="1316"/>
      <c r="AS80" s="1316"/>
      <c r="AT80" s="1316"/>
      <c r="AU80" s="1316"/>
      <c r="AV80" s="1316"/>
      <c r="AW80" s="1316"/>
      <c r="AX80" s="1316"/>
      <c r="AY80" s="1316"/>
      <c r="AZ80" s="1316"/>
      <c r="BA80" s="1316"/>
      <c r="BB80" s="1314"/>
      <c r="BC80" s="1314"/>
      <c r="BD80" s="1314"/>
      <c r="BE80" s="1314"/>
      <c r="BF80" s="1314"/>
      <c r="BG80" s="1314"/>
      <c r="BH80" s="1314"/>
      <c r="BI80" s="1314"/>
      <c r="BJ80" s="1314"/>
      <c r="BK80" s="1314"/>
      <c r="BL80" s="1314"/>
      <c r="BM80" s="1314"/>
      <c r="BN80" s="1314"/>
      <c r="BO80" s="1314"/>
      <c r="BP80" s="1311"/>
      <c r="BQ80" s="1311"/>
      <c r="BR80" s="1311"/>
      <c r="BS80" s="1311"/>
      <c r="BT80" s="1311"/>
      <c r="BU80" s="1311"/>
      <c r="BV80" s="1311"/>
      <c r="BW80" s="1311"/>
      <c r="BX80" s="1311"/>
      <c r="BY80" s="1311"/>
      <c r="BZ80" s="1311"/>
      <c r="CA80" s="1311"/>
      <c r="CB80" s="1311"/>
      <c r="CC80" s="1311"/>
      <c r="CD80" s="1311"/>
      <c r="CE80" s="1311"/>
      <c r="CF80" s="1311"/>
      <c r="CG80" s="1311"/>
      <c r="CH80" s="1311"/>
      <c r="CI80" s="1311"/>
      <c r="CJ80" s="1311"/>
      <c r="CK80" s="1311"/>
      <c r="CL80" s="1311"/>
      <c r="CM80" s="1311"/>
      <c r="CN80" s="1311"/>
      <c r="CO80" s="1311"/>
      <c r="CP80" s="1311"/>
      <c r="CQ80" s="1311"/>
      <c r="CR80" s="1311"/>
      <c r="CS80" s="1311"/>
      <c r="CT80" s="1311"/>
      <c r="CU80" s="1311"/>
      <c r="CV80" s="1311"/>
      <c r="CW80" s="1311"/>
      <c r="CX80" s="1311"/>
      <c r="CY80" s="1311"/>
      <c r="CZ80" s="1311"/>
      <c r="DA80" s="1311"/>
      <c r="DB80" s="1311"/>
      <c r="DC80" s="1311"/>
    </row>
    <row r="81" spans="2:109" x14ac:dyDescent="0.15">
      <c r="B81" s="397"/>
    </row>
    <row r="82" spans="2:109" ht="17.25" x14ac:dyDescent="0.15">
      <c r="B82" s="397"/>
      <c r="K82" s="424"/>
      <c r="L82" s="424"/>
      <c r="M82" s="424"/>
      <c r="N82" s="424"/>
      <c r="AQ82" s="424"/>
      <c r="AR82" s="424"/>
      <c r="AS82" s="424"/>
      <c r="AT82" s="424"/>
      <c r="BC82" s="424"/>
      <c r="BD82" s="424"/>
      <c r="BE82" s="424"/>
      <c r="BF82" s="424"/>
      <c r="BO82" s="424"/>
      <c r="BP82" s="424"/>
      <c r="BQ82" s="424"/>
      <c r="BR82" s="424"/>
      <c r="CA82" s="424"/>
      <c r="CB82" s="424"/>
      <c r="CC82" s="424"/>
      <c r="CD82" s="424"/>
      <c r="CM82" s="424"/>
      <c r="CN82" s="424"/>
      <c r="CO82" s="424"/>
      <c r="CP82" s="424"/>
      <c r="CY82" s="424"/>
      <c r="CZ82" s="424"/>
      <c r="DA82" s="424"/>
      <c r="DB82" s="424"/>
      <c r="DC82" s="424"/>
    </row>
    <row r="83" spans="2:109" x14ac:dyDescent="0.15">
      <c r="B83" s="399"/>
      <c r="C83" s="400"/>
      <c r="D83" s="400"/>
      <c r="E83" s="400"/>
      <c r="F83" s="400"/>
      <c r="G83" s="400"/>
      <c r="H83" s="400"/>
      <c r="I83" s="400"/>
      <c r="J83" s="400"/>
      <c r="K83" s="400"/>
      <c r="L83" s="400"/>
      <c r="M83" s="400"/>
      <c r="N83" s="400"/>
      <c r="O83" s="400"/>
      <c r="P83" s="400"/>
      <c r="Q83" s="400"/>
      <c r="R83" s="400"/>
      <c r="S83" s="400"/>
      <c r="T83" s="400"/>
      <c r="U83" s="400"/>
      <c r="V83" s="400"/>
      <c r="W83" s="400"/>
      <c r="X83" s="400"/>
      <c r="Y83" s="400"/>
      <c r="Z83" s="400"/>
      <c r="AA83" s="400"/>
      <c r="AB83" s="400"/>
      <c r="AC83" s="400"/>
      <c r="AD83" s="400"/>
      <c r="AE83" s="400"/>
      <c r="AF83" s="400"/>
      <c r="AG83" s="400"/>
      <c r="AH83" s="400"/>
      <c r="AI83" s="400"/>
      <c r="AJ83" s="400"/>
      <c r="AK83" s="400"/>
      <c r="AL83" s="400"/>
      <c r="AM83" s="400"/>
      <c r="AN83" s="400"/>
      <c r="AO83" s="400"/>
      <c r="AP83" s="400"/>
      <c r="AQ83" s="400"/>
      <c r="AR83" s="400"/>
      <c r="AS83" s="400"/>
      <c r="AT83" s="400"/>
      <c r="AU83" s="400"/>
      <c r="AV83" s="400"/>
      <c r="AW83" s="400"/>
      <c r="AX83" s="400"/>
      <c r="AY83" s="400"/>
      <c r="AZ83" s="400"/>
      <c r="BA83" s="400"/>
      <c r="BB83" s="400"/>
      <c r="BC83" s="400"/>
      <c r="BD83" s="400"/>
      <c r="BE83" s="400"/>
      <c r="BF83" s="400"/>
      <c r="BG83" s="400"/>
      <c r="BH83" s="400"/>
      <c r="BI83" s="400"/>
      <c r="BJ83" s="400"/>
      <c r="BK83" s="400"/>
      <c r="BL83" s="400"/>
      <c r="BM83" s="400"/>
      <c r="BN83" s="400"/>
      <c r="BO83" s="400"/>
      <c r="BP83" s="400"/>
      <c r="BQ83" s="400"/>
      <c r="BR83" s="400"/>
      <c r="BS83" s="400"/>
      <c r="BT83" s="400"/>
      <c r="BU83" s="400"/>
      <c r="BV83" s="400"/>
      <c r="BW83" s="400"/>
      <c r="BX83" s="400"/>
      <c r="BY83" s="400"/>
      <c r="BZ83" s="400"/>
      <c r="CA83" s="400"/>
      <c r="CB83" s="400"/>
      <c r="CC83" s="400"/>
      <c r="CD83" s="400"/>
      <c r="CE83" s="400"/>
      <c r="CF83" s="400"/>
      <c r="CG83" s="400"/>
      <c r="CH83" s="400"/>
      <c r="CI83" s="400"/>
      <c r="CJ83" s="400"/>
      <c r="CK83" s="400"/>
      <c r="CL83" s="400"/>
      <c r="CM83" s="400"/>
      <c r="CN83" s="400"/>
      <c r="CO83" s="400"/>
      <c r="CP83" s="400"/>
      <c r="CQ83" s="400"/>
      <c r="CR83" s="400"/>
      <c r="CS83" s="400"/>
      <c r="CT83" s="400"/>
      <c r="CU83" s="400"/>
      <c r="CV83" s="400"/>
      <c r="CW83" s="400"/>
      <c r="CX83" s="400"/>
      <c r="CY83" s="400"/>
      <c r="CZ83" s="400"/>
      <c r="DA83" s="400"/>
      <c r="DB83" s="400"/>
      <c r="DC83" s="400"/>
      <c r="DD83" s="401"/>
    </row>
    <row r="84" spans="2:109" x14ac:dyDescent="0.15">
      <c r="DD84" s="390"/>
      <c r="DE84" s="390"/>
    </row>
    <row r="85" spans="2:109" x14ac:dyDescent="0.15">
      <c r="DD85" s="390"/>
      <c r="DE85" s="390"/>
    </row>
    <row r="86" spans="2:109" hidden="1" x14ac:dyDescent="0.15">
      <c r="DD86" s="390"/>
      <c r="DE86" s="390"/>
    </row>
    <row r="87" spans="2:109" hidden="1" x14ac:dyDescent="0.15">
      <c r="K87" s="425"/>
      <c r="AQ87" s="425"/>
      <c r="BC87" s="425"/>
      <c r="BO87" s="425"/>
      <c r="CA87" s="425"/>
      <c r="CM87" s="425"/>
      <c r="CY87" s="425"/>
      <c r="DD87" s="390"/>
      <c r="DE87" s="390"/>
    </row>
    <row r="88" spans="2:109" hidden="1" x14ac:dyDescent="0.15">
      <c r="DD88" s="390"/>
      <c r="DE88" s="390"/>
    </row>
    <row r="89" spans="2:109" hidden="1" x14ac:dyDescent="0.15">
      <c r="DD89" s="390"/>
      <c r="DE89" s="390"/>
    </row>
    <row r="90" spans="2:109" hidden="1" x14ac:dyDescent="0.15">
      <c r="DD90" s="390"/>
      <c r="DE90" s="390"/>
    </row>
    <row r="91" spans="2:109" hidden="1" x14ac:dyDescent="0.15">
      <c r="DD91" s="390"/>
      <c r="DE91" s="390"/>
    </row>
    <row r="92" spans="2:109" ht="13.5" hidden="1" customHeight="1" x14ac:dyDescent="0.15">
      <c r="DD92" s="390"/>
      <c r="DE92" s="390"/>
    </row>
    <row r="93" spans="2:109" ht="13.5" hidden="1" customHeight="1" x14ac:dyDescent="0.15">
      <c r="DD93" s="390"/>
      <c r="DE93" s="390"/>
    </row>
    <row r="94" spans="2:109" ht="13.5" hidden="1" customHeight="1" x14ac:dyDescent="0.15">
      <c r="DD94" s="390"/>
      <c r="DE94" s="390"/>
    </row>
    <row r="95" spans="2:109" ht="13.5" hidden="1" customHeight="1" x14ac:dyDescent="0.15">
      <c r="DD95" s="390"/>
      <c r="DE95" s="390"/>
    </row>
    <row r="96" spans="2:109" ht="13.5" hidden="1" customHeight="1" x14ac:dyDescent="0.15">
      <c r="DD96" s="390"/>
      <c r="DE96" s="390"/>
    </row>
    <row r="97" s="390" customFormat="1" ht="13.5" hidden="1" customHeight="1" x14ac:dyDescent="0.15"/>
    <row r="98" s="390" customFormat="1" ht="13.5" hidden="1" customHeight="1" x14ac:dyDescent="0.15"/>
    <row r="99" s="390" customFormat="1" ht="13.5" hidden="1" customHeight="1" x14ac:dyDescent="0.15"/>
    <row r="100" s="390" customFormat="1" ht="13.5" hidden="1" customHeight="1" x14ac:dyDescent="0.15"/>
    <row r="101" s="390" customFormat="1" ht="13.5" hidden="1" customHeight="1" x14ac:dyDescent="0.15"/>
    <row r="102" s="390" customFormat="1" ht="13.5" hidden="1" customHeight="1" x14ac:dyDescent="0.15"/>
    <row r="103" s="390" customFormat="1" ht="13.5" hidden="1" customHeight="1" x14ac:dyDescent="0.15"/>
    <row r="104" s="390" customFormat="1" ht="13.5" hidden="1" customHeight="1" x14ac:dyDescent="0.15"/>
    <row r="105" s="390" customFormat="1" ht="13.5" hidden="1" customHeight="1" x14ac:dyDescent="0.15"/>
    <row r="106" s="390" customFormat="1" ht="13.5" hidden="1" customHeight="1" x14ac:dyDescent="0.15"/>
    <row r="107" s="390" customFormat="1" ht="13.5" hidden="1" customHeight="1" x14ac:dyDescent="0.15"/>
    <row r="108" s="390" customFormat="1" ht="13.5" hidden="1" customHeight="1" x14ac:dyDescent="0.15"/>
    <row r="109" s="390" customFormat="1" ht="13.5" hidden="1" customHeight="1" x14ac:dyDescent="0.15"/>
    <row r="110" s="390" customFormat="1" ht="13.5" hidden="1" customHeight="1" x14ac:dyDescent="0.15"/>
    <row r="111" s="390" customFormat="1" ht="13.5" hidden="1" customHeight="1" x14ac:dyDescent="0.15"/>
    <row r="112" s="390" customFormat="1" ht="13.5" hidden="1" customHeight="1" x14ac:dyDescent="0.15"/>
    <row r="113" s="390" customFormat="1" ht="13.5" hidden="1" customHeight="1" x14ac:dyDescent="0.15"/>
    <row r="114" s="390" customFormat="1" ht="13.5" hidden="1" customHeight="1" x14ac:dyDescent="0.15"/>
    <row r="115" s="390" customFormat="1" ht="13.5" hidden="1" customHeight="1" x14ac:dyDescent="0.15"/>
    <row r="116" s="390" customFormat="1" ht="13.5" hidden="1" customHeight="1" x14ac:dyDescent="0.15"/>
    <row r="117" s="390" customFormat="1" ht="13.5" hidden="1" customHeight="1" x14ac:dyDescent="0.15"/>
    <row r="118" s="390" customFormat="1" ht="13.5" hidden="1" customHeight="1" x14ac:dyDescent="0.15"/>
    <row r="119" s="390" customFormat="1" ht="13.5" hidden="1" customHeight="1" x14ac:dyDescent="0.15"/>
    <row r="120" s="390" customFormat="1" ht="13.5" hidden="1" customHeight="1" x14ac:dyDescent="0.15"/>
    <row r="121" s="390" customFormat="1" ht="13.5" hidden="1" customHeight="1" x14ac:dyDescent="0.15"/>
    <row r="122" s="390" customFormat="1" ht="13.5" hidden="1" customHeight="1" x14ac:dyDescent="0.15"/>
    <row r="123" s="390" customFormat="1" ht="13.5" hidden="1" customHeight="1" x14ac:dyDescent="0.15"/>
    <row r="124" s="390" customFormat="1" ht="13.5" hidden="1" customHeight="1" x14ac:dyDescent="0.15"/>
    <row r="125" s="390" customFormat="1" ht="13.5" hidden="1" customHeight="1" x14ac:dyDescent="0.15"/>
    <row r="126" s="390" customFormat="1" ht="13.5" hidden="1" customHeight="1" x14ac:dyDescent="0.15"/>
    <row r="127" s="390" customFormat="1" ht="13.5" hidden="1" customHeight="1" x14ac:dyDescent="0.15"/>
    <row r="128" s="390" customFormat="1" ht="13.5" hidden="1" customHeight="1" x14ac:dyDescent="0.15"/>
    <row r="129" s="390" customFormat="1" ht="13.5" hidden="1" customHeight="1" x14ac:dyDescent="0.15"/>
    <row r="130" s="390" customFormat="1" ht="13.5" hidden="1" customHeight="1" x14ac:dyDescent="0.15"/>
    <row r="131" s="390" customFormat="1" ht="13.5" hidden="1" customHeight="1" x14ac:dyDescent="0.15"/>
    <row r="132" s="390" customFormat="1" ht="13.5" hidden="1" customHeight="1" x14ac:dyDescent="0.15"/>
    <row r="133" s="390" customFormat="1" ht="13.5" hidden="1" customHeight="1" x14ac:dyDescent="0.15"/>
    <row r="134" s="390" customFormat="1" ht="13.5" hidden="1" customHeight="1" x14ac:dyDescent="0.15"/>
    <row r="135" s="390" customFormat="1" ht="13.5" hidden="1" customHeight="1" x14ac:dyDescent="0.15"/>
    <row r="136" s="390" customFormat="1" ht="13.5" hidden="1" customHeight="1" x14ac:dyDescent="0.15"/>
    <row r="137" s="390" customFormat="1" ht="13.5" hidden="1" customHeight="1" x14ac:dyDescent="0.15"/>
    <row r="138" s="390" customFormat="1" ht="13.5" hidden="1" customHeight="1" x14ac:dyDescent="0.15"/>
    <row r="139" s="390" customFormat="1" ht="13.5" hidden="1" customHeight="1" x14ac:dyDescent="0.15"/>
    <row r="140" s="390" customFormat="1" ht="13.5" hidden="1" customHeight="1" x14ac:dyDescent="0.15"/>
    <row r="141" s="390" customFormat="1" ht="13.5" hidden="1" customHeight="1" x14ac:dyDescent="0.15"/>
    <row r="142" s="390" customFormat="1" ht="13.5" hidden="1" customHeight="1" x14ac:dyDescent="0.15"/>
    <row r="143" s="390" customFormat="1" ht="13.5" hidden="1" customHeight="1" x14ac:dyDescent="0.15"/>
    <row r="144" s="390" customFormat="1" ht="13.5" hidden="1" customHeight="1" x14ac:dyDescent="0.15"/>
    <row r="145" s="390" customFormat="1" ht="13.5" hidden="1" customHeight="1" x14ac:dyDescent="0.15"/>
    <row r="146" s="390" customFormat="1" ht="13.5" hidden="1" customHeight="1" x14ac:dyDescent="0.15"/>
    <row r="147" s="390" customFormat="1" ht="13.5" hidden="1" customHeight="1" x14ac:dyDescent="0.15"/>
    <row r="148" s="390" customFormat="1" ht="13.5" hidden="1" customHeight="1" x14ac:dyDescent="0.15"/>
    <row r="149" s="390" customFormat="1" ht="13.5" hidden="1" customHeight="1" x14ac:dyDescent="0.15"/>
    <row r="150" s="390" customFormat="1" ht="13.5" hidden="1" customHeight="1" x14ac:dyDescent="0.15"/>
    <row r="151" s="390" customFormat="1" ht="13.5" hidden="1" customHeight="1" x14ac:dyDescent="0.15"/>
    <row r="152" s="390" customFormat="1" ht="13.5" hidden="1" customHeight="1" x14ac:dyDescent="0.15"/>
    <row r="153" s="390" customFormat="1" ht="13.5" hidden="1" customHeight="1" x14ac:dyDescent="0.15"/>
    <row r="154" s="390" customFormat="1" ht="13.5" hidden="1" customHeight="1" x14ac:dyDescent="0.15"/>
    <row r="155" s="390" customFormat="1" ht="13.5" hidden="1" customHeight="1" x14ac:dyDescent="0.15"/>
    <row r="156" s="390" customFormat="1" ht="13.5" hidden="1" customHeight="1" x14ac:dyDescent="0.15"/>
    <row r="157" s="390" customFormat="1" ht="13.5" hidden="1" customHeight="1" x14ac:dyDescent="0.15"/>
    <row r="158" s="390" customFormat="1" ht="13.5" hidden="1" customHeight="1" x14ac:dyDescent="0.15"/>
    <row r="159" s="390" customFormat="1" ht="13.5" hidden="1" customHeight="1" x14ac:dyDescent="0.15"/>
    <row r="160" s="390" customFormat="1" ht="13.5" hidden="1" customHeight="1" x14ac:dyDescent="0.15"/>
  </sheetData>
  <sheetProtection algorithmName="SHA-512" hashValue="NYmYbWvryAVhU5TL45z0RWWnLT9UJHMXnPvJON7WJPvUIUo5ti5aJNrWxGJDsGHIFuMvy+LavwKH+ynJD+vPeA==" saltValue="MR4b48Tg8aSNOviUcyssQQ=="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8" scale="72"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70" workbookViewId="0">
      <selection activeCell="AI112" sqref="AI112"/>
    </sheetView>
  </sheetViews>
  <sheetFormatPr defaultColWidth="0" defaultRowHeight="13.5" customHeight="1" zeroHeight="1" x14ac:dyDescent="0.15"/>
  <cols>
    <col min="1" max="34" width="2.5" style="293" customWidth="1"/>
    <col min="35" max="122" width="2.5" style="292" customWidth="1"/>
    <col min="123" max="16384" width="2.5" style="292" hidden="1"/>
  </cols>
  <sheetData>
    <row r="1" spans="1:34"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1:34" x14ac:dyDescent="0.15">
      <c r="S2" s="292"/>
      <c r="AH2" s="292"/>
    </row>
    <row r="3" spans="1: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1:34" x14ac:dyDescent="0.15"/>
    <row r="5" spans="1:34" x14ac:dyDescent="0.15"/>
    <row r="6" spans="1:34" x14ac:dyDescent="0.15"/>
    <row r="7" spans="1:34" x14ac:dyDescent="0.15"/>
    <row r="8" spans="1:34" x14ac:dyDescent="0.15"/>
    <row r="9" spans="1:34" x14ac:dyDescent="0.15">
      <c r="AH9" s="292"/>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616</v>
      </c>
    </row>
  </sheetData>
  <sheetProtection algorithmName="SHA-512" hashValue="v3Nb2WBDRALCL0S0Q1DNCOQxYQ6FqtRbgcNcdTsPlEPY0KyxywsA3WQuI/MZSWuoAP7ld6g++HOX5pqjopiGzw==" saltValue="dv+lDWC1ajgHJMoiGjol8w==" spinCount="100000" sheet="1" objects="1" scenarios="1"/>
  <dataConsolidate/>
  <phoneticPr fontId="2"/>
  <printOptions horizontalCentered="1" verticalCentered="1"/>
  <pageMargins left="0" right="0" top="0.19685039370078741" bottom="0" header="0.39370078740157483" footer="0"/>
  <pageSetup paperSize="8" scale="52"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55" workbookViewId="0">
      <selection activeCell="AF110" sqref="AF110"/>
    </sheetView>
  </sheetViews>
  <sheetFormatPr defaultColWidth="0" defaultRowHeight="13.5" customHeight="1" zeroHeight="1" x14ac:dyDescent="0.15"/>
  <cols>
    <col min="1" max="34" width="2.5" style="293" customWidth="1"/>
    <col min="35" max="122" width="2.5" style="292" customWidth="1"/>
    <col min="123" max="16384" width="2.5" style="292" hidden="1"/>
  </cols>
  <sheetData>
    <row r="1" spans="2:34"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2:34" x14ac:dyDescent="0.15">
      <c r="S2" s="292"/>
      <c r="AH2" s="292"/>
    </row>
    <row r="3" spans="2: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2:34" x14ac:dyDescent="0.15"/>
    <row r="5" spans="2:34" x14ac:dyDescent="0.15"/>
    <row r="6" spans="2:34" x14ac:dyDescent="0.15"/>
    <row r="7" spans="2:34" x14ac:dyDescent="0.15"/>
    <row r="8" spans="2:34" x14ac:dyDescent="0.15"/>
    <row r="9" spans="2:34" x14ac:dyDescent="0.15">
      <c r="AH9" s="292"/>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c r="AG59" s="292"/>
      <c r="AH59" s="292"/>
    </row>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617</v>
      </c>
    </row>
  </sheetData>
  <sheetProtection algorithmName="SHA-512" hashValue="+fvLTk0EPu5VrIXDEvGKmjCPxsg+SwOTkLbiSyfaI8lmormEIURPQXh8IPCgUIfSFgQdieA9j4Il+kmbYnZfrA==" saltValue="LMt8nWm9dTnrUvkkequ3zA==" spinCount="100000" sheet="1" objects="1" scenarios="1"/>
  <dataConsolidate/>
  <phoneticPr fontId="2"/>
  <printOptions horizontalCentered="1" verticalCentered="1"/>
  <pageMargins left="0" right="0" top="0.19685039370078741" bottom="0" header="0.39370078740157483" footer="0"/>
  <pageSetup paperSize="8" scale="52"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52</v>
      </c>
      <c r="E2" s="155"/>
      <c r="F2" s="156" t="s">
        <v>557</v>
      </c>
      <c r="G2" s="157"/>
      <c r="H2" s="158"/>
    </row>
    <row r="3" spans="1:8" x14ac:dyDescent="0.15">
      <c r="A3" s="154" t="s">
        <v>550</v>
      </c>
      <c r="B3" s="159"/>
      <c r="C3" s="160"/>
      <c r="D3" s="161">
        <v>68435</v>
      </c>
      <c r="E3" s="162"/>
      <c r="F3" s="163">
        <v>47738</v>
      </c>
      <c r="G3" s="164"/>
      <c r="H3" s="165"/>
    </row>
    <row r="4" spans="1:8" x14ac:dyDescent="0.15">
      <c r="A4" s="166"/>
      <c r="B4" s="167"/>
      <c r="C4" s="168"/>
      <c r="D4" s="169">
        <v>40108</v>
      </c>
      <c r="E4" s="170"/>
      <c r="F4" s="171">
        <v>24937</v>
      </c>
      <c r="G4" s="172"/>
      <c r="H4" s="173"/>
    </row>
    <row r="5" spans="1:8" x14ac:dyDescent="0.15">
      <c r="A5" s="154" t="s">
        <v>552</v>
      </c>
      <c r="B5" s="159"/>
      <c r="C5" s="160"/>
      <c r="D5" s="161">
        <v>79961</v>
      </c>
      <c r="E5" s="162"/>
      <c r="F5" s="163">
        <v>52191</v>
      </c>
      <c r="G5" s="164"/>
      <c r="H5" s="165"/>
    </row>
    <row r="6" spans="1:8" x14ac:dyDescent="0.15">
      <c r="A6" s="166"/>
      <c r="B6" s="167"/>
      <c r="C6" s="168"/>
      <c r="D6" s="169">
        <v>27610</v>
      </c>
      <c r="E6" s="170"/>
      <c r="F6" s="171">
        <v>24843</v>
      </c>
      <c r="G6" s="172"/>
      <c r="H6" s="173"/>
    </row>
    <row r="7" spans="1:8" x14ac:dyDescent="0.15">
      <c r="A7" s="154" t="s">
        <v>553</v>
      </c>
      <c r="B7" s="159"/>
      <c r="C7" s="160"/>
      <c r="D7" s="161">
        <v>24366</v>
      </c>
      <c r="E7" s="162"/>
      <c r="F7" s="163">
        <v>47387</v>
      </c>
      <c r="G7" s="164"/>
      <c r="H7" s="165"/>
    </row>
    <row r="8" spans="1:8" x14ac:dyDescent="0.15">
      <c r="A8" s="166"/>
      <c r="B8" s="167"/>
      <c r="C8" s="168"/>
      <c r="D8" s="169">
        <v>12280</v>
      </c>
      <c r="E8" s="170"/>
      <c r="F8" s="171">
        <v>24928</v>
      </c>
      <c r="G8" s="172"/>
      <c r="H8" s="173"/>
    </row>
    <row r="9" spans="1:8" x14ac:dyDescent="0.15">
      <c r="A9" s="154" t="s">
        <v>554</v>
      </c>
      <c r="B9" s="159"/>
      <c r="C9" s="160"/>
      <c r="D9" s="161">
        <v>72123</v>
      </c>
      <c r="E9" s="162"/>
      <c r="F9" s="163">
        <v>51264</v>
      </c>
      <c r="G9" s="164"/>
      <c r="H9" s="165"/>
    </row>
    <row r="10" spans="1:8" x14ac:dyDescent="0.15">
      <c r="A10" s="166"/>
      <c r="B10" s="167"/>
      <c r="C10" s="168"/>
      <c r="D10" s="169">
        <v>19178</v>
      </c>
      <c r="E10" s="170"/>
      <c r="F10" s="171">
        <v>26040</v>
      </c>
      <c r="G10" s="172"/>
      <c r="H10" s="173"/>
    </row>
    <row r="11" spans="1:8" x14ac:dyDescent="0.15">
      <c r="A11" s="154" t="s">
        <v>555</v>
      </c>
      <c r="B11" s="159"/>
      <c r="C11" s="160"/>
      <c r="D11" s="161">
        <v>72760</v>
      </c>
      <c r="E11" s="162"/>
      <c r="F11" s="163">
        <v>96248</v>
      </c>
      <c r="G11" s="164"/>
      <c r="H11" s="165"/>
    </row>
    <row r="12" spans="1:8" x14ac:dyDescent="0.15">
      <c r="A12" s="166"/>
      <c r="B12" s="167"/>
      <c r="C12" s="174"/>
      <c r="D12" s="169">
        <v>37469</v>
      </c>
      <c r="E12" s="170"/>
      <c r="F12" s="171">
        <v>55768</v>
      </c>
      <c r="G12" s="172"/>
      <c r="H12" s="173"/>
    </row>
    <row r="13" spans="1:8" x14ac:dyDescent="0.15">
      <c r="A13" s="154"/>
      <c r="B13" s="159"/>
      <c r="C13" s="175"/>
      <c r="D13" s="176">
        <v>63529</v>
      </c>
      <c r="E13" s="177"/>
      <c r="F13" s="178">
        <v>58966</v>
      </c>
      <c r="G13" s="179"/>
      <c r="H13" s="165"/>
    </row>
    <row r="14" spans="1:8" x14ac:dyDescent="0.15">
      <c r="A14" s="166"/>
      <c r="B14" s="167"/>
      <c r="C14" s="168"/>
      <c r="D14" s="169">
        <v>27329</v>
      </c>
      <c r="E14" s="170"/>
      <c r="F14" s="171">
        <v>31303</v>
      </c>
      <c r="G14" s="172"/>
      <c r="H14" s="173"/>
    </row>
    <row r="17" spans="1:11" x14ac:dyDescent="0.15">
      <c r="A17" s="150" t="s">
        <v>53</v>
      </c>
    </row>
    <row r="18" spans="1:11" x14ac:dyDescent="0.15">
      <c r="A18" s="180"/>
      <c r="B18" s="180" t="str">
        <f>実質収支比率等に係る経年分析!F$46</f>
        <v>H28</v>
      </c>
      <c r="C18" s="180" t="str">
        <f>実質収支比率等に係る経年分析!G$46</f>
        <v>H29</v>
      </c>
      <c r="D18" s="180" t="str">
        <f>実質収支比率等に係る経年分析!H$46</f>
        <v>H30</v>
      </c>
      <c r="E18" s="180" t="str">
        <f>実質収支比率等に係る経年分析!I$46</f>
        <v>R01</v>
      </c>
      <c r="F18" s="180" t="str">
        <f>実質収支比率等に係る経年分析!J$46</f>
        <v>R02</v>
      </c>
    </row>
    <row r="19" spans="1:11" x14ac:dyDescent="0.15">
      <c r="A19" s="180" t="s">
        <v>54</v>
      </c>
      <c r="B19" s="180">
        <f>ROUND(VALUE(SUBSTITUTE(実質収支比率等に係る経年分析!F$48,"▲","-")),2)</f>
        <v>6.51</v>
      </c>
      <c r="C19" s="180">
        <f>ROUND(VALUE(SUBSTITUTE(実質収支比率等に係る経年分析!G$48,"▲","-")),2)</f>
        <v>6.61</v>
      </c>
      <c r="D19" s="180">
        <f>ROUND(VALUE(SUBSTITUTE(実質収支比率等に係る経年分析!H$48,"▲","-")),2)</f>
        <v>5.12</v>
      </c>
      <c r="E19" s="180">
        <f>ROUND(VALUE(SUBSTITUTE(実質収支比率等に係る経年分析!I$48,"▲","-")),2)</f>
        <v>2.63</v>
      </c>
      <c r="F19" s="180">
        <f>ROUND(VALUE(SUBSTITUTE(実質収支比率等に係る経年分析!J$48,"▲","-")),2)</f>
        <v>5.27</v>
      </c>
    </row>
    <row r="20" spans="1:11" x14ac:dyDescent="0.15">
      <c r="A20" s="180" t="s">
        <v>55</v>
      </c>
      <c r="B20" s="180">
        <f>ROUND(VALUE(SUBSTITUTE(実質収支比率等に係る経年分析!F$47,"▲","-")),2)</f>
        <v>31.8</v>
      </c>
      <c r="C20" s="180">
        <f>ROUND(VALUE(SUBSTITUTE(実質収支比率等に係る経年分析!G$47,"▲","-")),2)</f>
        <v>36.520000000000003</v>
      </c>
      <c r="D20" s="180">
        <f>ROUND(VALUE(SUBSTITUTE(実質収支比率等に係る経年分析!H$47,"▲","-")),2)</f>
        <v>39.31</v>
      </c>
      <c r="E20" s="180">
        <f>ROUND(VALUE(SUBSTITUTE(実質収支比率等に係る経年分析!I$47,"▲","-")),2)</f>
        <v>40.82</v>
      </c>
      <c r="F20" s="180">
        <f>ROUND(VALUE(SUBSTITUTE(実質収支比率等に係る経年分析!J$47,"▲","-")),2)</f>
        <v>38.01</v>
      </c>
    </row>
    <row r="21" spans="1:11" x14ac:dyDescent="0.15">
      <c r="A21" s="180" t="s">
        <v>56</v>
      </c>
      <c r="B21" s="180">
        <f>IF(ISNUMBER(VALUE(SUBSTITUTE(実質収支比率等に係る経年分析!F$49,"▲","-"))),ROUND(VALUE(SUBSTITUTE(実質収支比率等に係る経年分析!F$49,"▲","-")),2),NA())</f>
        <v>5.66</v>
      </c>
      <c r="C21" s="180">
        <f>IF(ISNUMBER(VALUE(SUBSTITUTE(実質収支比率等に係る経年分析!G$49,"▲","-"))),ROUND(VALUE(SUBSTITUTE(実質収支比率等に係る経年分析!G$49,"▲","-")),2),NA())</f>
        <v>5.04</v>
      </c>
      <c r="D21" s="180">
        <f>IF(ISNUMBER(VALUE(SUBSTITUTE(実質収支比率等に係る経年分析!H$49,"▲","-"))),ROUND(VALUE(SUBSTITUTE(実質収支比率等に係る経年分析!H$49,"▲","-")),2),NA())</f>
        <v>1.06</v>
      </c>
      <c r="E21" s="180">
        <f>IF(ISNUMBER(VALUE(SUBSTITUTE(実質収支比率等に係る経年分析!I$49,"▲","-"))),ROUND(VALUE(SUBSTITUTE(実質収支比率等に係る経年分析!I$49,"▲","-")),2),NA())</f>
        <v>-1.07</v>
      </c>
      <c r="F21" s="180">
        <f>IF(ISNUMBER(VALUE(SUBSTITUTE(実質収支比率等に係る経年分析!J$49,"▲","-"))),ROUND(VALUE(SUBSTITUTE(実質収支比率等に係る経年分析!J$49,"▲","-")),2),NA())</f>
        <v>0.94</v>
      </c>
    </row>
    <row r="24" spans="1:11" x14ac:dyDescent="0.15">
      <c r="A24" s="150" t="s">
        <v>57</v>
      </c>
    </row>
    <row r="25" spans="1:11" x14ac:dyDescent="0.15">
      <c r="A25" s="181"/>
      <c r="B25" s="181" t="str">
        <f>連結実質赤字比率に係る赤字・黒字の構成分析!F$33</f>
        <v>H28</v>
      </c>
      <c r="C25" s="181"/>
      <c r="D25" s="181" t="str">
        <f>連結実質赤字比率に係る赤字・黒字の構成分析!G$33</f>
        <v>H29</v>
      </c>
      <c r="E25" s="181"/>
      <c r="F25" s="181" t="str">
        <f>連結実質赤字比率に係る赤字・黒字の構成分析!H$33</f>
        <v>H30</v>
      </c>
      <c r="G25" s="181"/>
      <c r="H25" s="181" t="str">
        <f>連結実質赤字比率に係る赤字・黒字の構成分析!I$33</f>
        <v>R01</v>
      </c>
      <c r="I25" s="181"/>
      <c r="J25" s="181" t="str">
        <f>連結実質赤字比率に係る赤字・黒字の構成分析!J$33</f>
        <v>R02</v>
      </c>
      <c r="K25" s="181"/>
    </row>
    <row r="26" spans="1:11" x14ac:dyDescent="0.15">
      <c r="A26" s="181"/>
      <c r="B26" s="181" t="s">
        <v>58</v>
      </c>
      <c r="C26" s="181" t="s">
        <v>59</v>
      </c>
      <c r="D26" s="181" t="s">
        <v>58</v>
      </c>
      <c r="E26" s="181" t="s">
        <v>59</v>
      </c>
      <c r="F26" s="181" t="s">
        <v>58</v>
      </c>
      <c r="G26" s="181" t="s">
        <v>59</v>
      </c>
      <c r="H26" s="181" t="s">
        <v>58</v>
      </c>
      <c r="I26" s="181" t="s">
        <v>59</v>
      </c>
      <c r="J26" s="181" t="s">
        <v>58</v>
      </c>
      <c r="K26" s="181" t="s">
        <v>59</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0</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0</v>
      </c>
      <c r="J27" s="181" t="e">
        <f>IF(ROUND(VALUE(SUBSTITUTE(連結実質赤字比率に係る赤字・黒字の構成分析!J$43,"▲", "-")), 2) &lt; 0, ABS(ROUND(VALUE(SUBSTITUTE(連結実質赤字比率に係る赤字・黒字の構成分析!J$43,"▲", "-")), 2)), NA())</f>
        <v>#N/A</v>
      </c>
      <c r="K27" s="181">
        <f>IF(ROUND(VALUE(SUBSTITUTE(連結実質赤字比率に係る赤字・黒字の構成分析!J$43,"▲", "-")), 2) &gt;= 0, ABS(ROUND(VALUE(SUBSTITUTE(連結実質赤字比率に係る赤字・黒字の構成分析!J$43,"▲", "-")), 2)), NA())</f>
        <v>0</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str">
        <f>IF(連結実質赤字比率に係る赤字・黒字の構成分析!C$41="",NA(),連結実質赤字比率に係る赤字・黒字の構成分析!C$41)</f>
        <v>有田町後期高齢者医療特別会計</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0.17</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0.01</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0.01</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v>
      </c>
    </row>
    <row r="30" spans="1:11" x14ac:dyDescent="0.15">
      <c r="A30" s="181" t="str">
        <f>IF(連結実質赤字比率に係る赤字・黒字の構成分析!C$40="",NA(),連結実質赤字比率に係る赤字・黒字の構成分析!C$40)</f>
        <v>有田町農業集落排水事業会計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0.22</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0.24</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0.24</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0.26</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0.3</v>
      </c>
    </row>
    <row r="31" spans="1:11" x14ac:dyDescent="0.15">
      <c r="A31" s="181" t="str">
        <f>IF(連結実質赤字比率に係る赤字・黒字の構成分析!C$39="",NA(),連結実質赤字比率に係る赤字・黒字の構成分析!C$39)</f>
        <v>有田町国民健康保険特別会計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2.3199999999999998</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2.44</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0.67</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1.17</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1.1000000000000001</v>
      </c>
    </row>
    <row r="32" spans="1:11" x14ac:dyDescent="0.15">
      <c r="A32" s="181" t="str">
        <f>IF(連結実質赤字比率に係る赤字・黒字の構成分析!C$38="",NA(),連結実質赤字比率に係る赤字・黒字の構成分析!C$38)</f>
        <v>有田町介護保険特別会計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1.82</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2.73</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1.69</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1.18</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1.63</v>
      </c>
    </row>
    <row r="33" spans="1:16" x14ac:dyDescent="0.15">
      <c r="A33" s="181" t="str">
        <f>IF(連結実質赤字比率に係る赤字・黒字の構成分析!C$37="",NA(),連結実質赤字比率に係る赤字・黒字の構成分析!C$37)</f>
        <v>有田町公共下水道事業会計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0.95</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0.6</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0.87</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2.04</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2.94</v>
      </c>
    </row>
    <row r="34" spans="1:16" x14ac:dyDescent="0.15">
      <c r="A34" s="181" t="str">
        <f>IF(連結実質赤字比率に係る赤字・黒字の構成分析!C$36="",NA(),連結実質赤字比率に係る赤字・黒字の構成分析!C$36)</f>
        <v>有田町浄化槽整備推進事業会計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3.36</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3.49</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3.45</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3.74</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3.94</v>
      </c>
    </row>
    <row r="35" spans="1:16" x14ac:dyDescent="0.15">
      <c r="A35" s="181" t="str">
        <f>IF(連結実質赤字比率に係る赤字・黒字の構成分析!C$35="",NA(),連結実質赤字比率に係る赤字・黒字の構成分析!C$35)</f>
        <v>一般会計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5.76</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6.6</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5.1100000000000003</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2.62</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5.27</v>
      </c>
    </row>
    <row r="36" spans="1:16" x14ac:dyDescent="0.15">
      <c r="A36" s="181" t="str">
        <f>IF(連結実質赤字比率に係る赤字・黒字の構成分析!C$34="",NA(),連結実質赤字比率に係る赤字・黒字の構成分析!C$34)</f>
        <v>有田町水道事業会計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11.02</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12.53</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12.85</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13.8</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12.71</v>
      </c>
    </row>
    <row r="39" spans="1:16" x14ac:dyDescent="0.15">
      <c r="A39" s="150" t="s">
        <v>60</v>
      </c>
    </row>
    <row r="40" spans="1:16" x14ac:dyDescent="0.15">
      <c r="A40" s="182"/>
      <c r="B40" s="182" t="str">
        <f>'実質公債費比率（分子）の構造'!K$44</f>
        <v>H28</v>
      </c>
      <c r="C40" s="182"/>
      <c r="D40" s="182"/>
      <c r="E40" s="182" t="str">
        <f>'実質公債費比率（分子）の構造'!L$44</f>
        <v>H29</v>
      </c>
      <c r="F40" s="182"/>
      <c r="G40" s="182"/>
      <c r="H40" s="182" t="str">
        <f>'実質公債費比率（分子）の構造'!M$44</f>
        <v>H30</v>
      </c>
      <c r="I40" s="182"/>
      <c r="J40" s="182"/>
      <c r="K40" s="182" t="str">
        <f>'実質公債費比率（分子）の構造'!N$44</f>
        <v>R01</v>
      </c>
      <c r="L40" s="182"/>
      <c r="M40" s="182"/>
      <c r="N40" s="182" t="str">
        <f>'実質公債費比率（分子）の構造'!O$44</f>
        <v>R02</v>
      </c>
      <c r="O40" s="182"/>
      <c r="P40" s="182"/>
    </row>
    <row r="41" spans="1:16" x14ac:dyDescent="0.15">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15">
      <c r="A42" s="182" t="s">
        <v>63</v>
      </c>
      <c r="B42" s="182"/>
      <c r="C42" s="182"/>
      <c r="D42" s="182">
        <f>'実質公債費比率（分子）の構造'!K$52</f>
        <v>970</v>
      </c>
      <c r="E42" s="182"/>
      <c r="F42" s="182"/>
      <c r="G42" s="182">
        <f>'実質公債費比率（分子）の構造'!L$52</f>
        <v>972</v>
      </c>
      <c r="H42" s="182"/>
      <c r="I42" s="182"/>
      <c r="J42" s="182">
        <f>'実質公債費比率（分子）の構造'!M$52</f>
        <v>977</v>
      </c>
      <c r="K42" s="182"/>
      <c r="L42" s="182"/>
      <c r="M42" s="182">
        <f>'実質公債費比率（分子）の構造'!N$52</f>
        <v>967</v>
      </c>
      <c r="N42" s="182"/>
      <c r="O42" s="182"/>
      <c r="P42" s="182">
        <f>'実質公債費比率（分子）の構造'!O$52</f>
        <v>959</v>
      </c>
    </row>
    <row r="43" spans="1:16" x14ac:dyDescent="0.15">
      <c r="A43" s="182" t="s">
        <v>64</v>
      </c>
      <c r="B43" s="182">
        <f>'実質公債費比率（分子）の構造'!K$51</f>
        <v>0</v>
      </c>
      <c r="C43" s="182"/>
      <c r="D43" s="182"/>
      <c r="E43" s="182">
        <f>'実質公債費比率（分子）の構造'!L$51</f>
        <v>0</v>
      </c>
      <c r="F43" s="182"/>
      <c r="G43" s="182"/>
      <c r="H43" s="182" t="str">
        <f>'実質公債費比率（分子）の構造'!M$51</f>
        <v>-</v>
      </c>
      <c r="I43" s="182"/>
      <c r="J43" s="182"/>
      <c r="K43" s="182">
        <f>'実質公債費比率（分子）の構造'!N$51</f>
        <v>0</v>
      </c>
      <c r="L43" s="182"/>
      <c r="M43" s="182"/>
      <c r="N43" s="182" t="str">
        <f>'実質公債費比率（分子）の構造'!O$51</f>
        <v>-</v>
      </c>
      <c r="O43" s="182"/>
      <c r="P43" s="182"/>
    </row>
    <row r="44" spans="1:16" x14ac:dyDescent="0.15">
      <c r="A44" s="182" t="s">
        <v>65</v>
      </c>
      <c r="B44" s="182">
        <f>'実質公債費比率（分子）の構造'!K$50</f>
        <v>5</v>
      </c>
      <c r="C44" s="182"/>
      <c r="D44" s="182"/>
      <c r="E44" s="182">
        <f>'実質公債費比率（分子）の構造'!L$50</f>
        <v>4</v>
      </c>
      <c r="F44" s="182"/>
      <c r="G44" s="182"/>
      <c r="H44" s="182">
        <f>'実質公債費比率（分子）の構造'!M$50</f>
        <v>2</v>
      </c>
      <c r="I44" s="182"/>
      <c r="J44" s="182"/>
      <c r="K44" s="182">
        <f>'実質公債費比率（分子）の構造'!N$50</f>
        <v>1</v>
      </c>
      <c r="L44" s="182"/>
      <c r="M44" s="182"/>
      <c r="N44" s="182">
        <f>'実質公債費比率（分子）の構造'!O$50</f>
        <v>0</v>
      </c>
      <c r="O44" s="182"/>
      <c r="P44" s="182"/>
    </row>
    <row r="45" spans="1:16" x14ac:dyDescent="0.15">
      <c r="A45" s="182" t="s">
        <v>66</v>
      </c>
      <c r="B45" s="182">
        <f>'実質公債費比率（分子）の構造'!K$49</f>
        <v>140</v>
      </c>
      <c r="C45" s="182"/>
      <c r="D45" s="182"/>
      <c r="E45" s="182">
        <f>'実質公債費比率（分子）の構造'!L$49</f>
        <v>110</v>
      </c>
      <c r="F45" s="182"/>
      <c r="G45" s="182"/>
      <c r="H45" s="182">
        <f>'実質公債費比率（分子）の構造'!M$49</f>
        <v>175</v>
      </c>
      <c r="I45" s="182"/>
      <c r="J45" s="182"/>
      <c r="K45" s="182">
        <f>'実質公債費比率（分子）の構造'!N$49</f>
        <v>156</v>
      </c>
      <c r="L45" s="182"/>
      <c r="M45" s="182"/>
      <c r="N45" s="182">
        <f>'実質公債費比率（分子）の構造'!O$49</f>
        <v>163</v>
      </c>
      <c r="O45" s="182"/>
      <c r="P45" s="182"/>
    </row>
    <row r="46" spans="1:16" x14ac:dyDescent="0.15">
      <c r="A46" s="182" t="s">
        <v>67</v>
      </c>
      <c r="B46" s="182">
        <f>'実質公債費比率（分子）の構造'!K$48</f>
        <v>307</v>
      </c>
      <c r="C46" s="182"/>
      <c r="D46" s="182"/>
      <c r="E46" s="182">
        <f>'実質公債費比率（分子）の構造'!L$48</f>
        <v>378</v>
      </c>
      <c r="F46" s="182"/>
      <c r="G46" s="182"/>
      <c r="H46" s="182">
        <f>'実質公債費比率（分子）の構造'!M$48</f>
        <v>456</v>
      </c>
      <c r="I46" s="182"/>
      <c r="J46" s="182"/>
      <c r="K46" s="182">
        <f>'実質公債費比率（分子）の構造'!N$48</f>
        <v>349</v>
      </c>
      <c r="L46" s="182"/>
      <c r="M46" s="182"/>
      <c r="N46" s="182">
        <f>'実質公債費比率（分子）の構造'!O$48</f>
        <v>342</v>
      </c>
      <c r="O46" s="182"/>
      <c r="P46" s="182"/>
    </row>
    <row r="47" spans="1:16" x14ac:dyDescent="0.15">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70</v>
      </c>
      <c r="B49" s="182">
        <f>'実質公債費比率（分子）の構造'!K$45</f>
        <v>845</v>
      </c>
      <c r="C49" s="182"/>
      <c r="D49" s="182"/>
      <c r="E49" s="182">
        <f>'実質公債費比率（分子）の構造'!L$45</f>
        <v>842</v>
      </c>
      <c r="F49" s="182"/>
      <c r="G49" s="182"/>
      <c r="H49" s="182">
        <f>'実質公債費比率（分子）の構造'!M$45</f>
        <v>843</v>
      </c>
      <c r="I49" s="182"/>
      <c r="J49" s="182"/>
      <c r="K49" s="182">
        <f>'実質公債費比率（分子）の構造'!N$45</f>
        <v>860</v>
      </c>
      <c r="L49" s="182"/>
      <c r="M49" s="182"/>
      <c r="N49" s="182">
        <f>'実質公債費比率（分子）の構造'!O$45</f>
        <v>867</v>
      </c>
      <c r="O49" s="182"/>
      <c r="P49" s="182"/>
    </row>
    <row r="50" spans="1:16" x14ac:dyDescent="0.15">
      <c r="A50" s="182" t="s">
        <v>71</v>
      </c>
      <c r="B50" s="182" t="e">
        <f>NA()</f>
        <v>#N/A</v>
      </c>
      <c r="C50" s="182">
        <f>IF(ISNUMBER('実質公債費比率（分子）の構造'!K$53),'実質公債費比率（分子）の構造'!K$53,NA())</f>
        <v>327</v>
      </c>
      <c r="D50" s="182" t="e">
        <f>NA()</f>
        <v>#N/A</v>
      </c>
      <c r="E50" s="182" t="e">
        <f>NA()</f>
        <v>#N/A</v>
      </c>
      <c r="F50" s="182">
        <f>IF(ISNUMBER('実質公債費比率（分子）の構造'!L$53),'実質公債費比率（分子）の構造'!L$53,NA())</f>
        <v>362</v>
      </c>
      <c r="G50" s="182" t="e">
        <f>NA()</f>
        <v>#N/A</v>
      </c>
      <c r="H50" s="182" t="e">
        <f>NA()</f>
        <v>#N/A</v>
      </c>
      <c r="I50" s="182">
        <f>IF(ISNUMBER('実質公債費比率（分子）の構造'!M$53),'実質公債費比率（分子）の構造'!M$53,NA())</f>
        <v>499</v>
      </c>
      <c r="J50" s="182" t="e">
        <f>NA()</f>
        <v>#N/A</v>
      </c>
      <c r="K50" s="182" t="e">
        <f>NA()</f>
        <v>#N/A</v>
      </c>
      <c r="L50" s="182">
        <f>IF(ISNUMBER('実質公債費比率（分子）の構造'!N$53),'実質公債費比率（分子）の構造'!N$53,NA())</f>
        <v>399</v>
      </c>
      <c r="M50" s="182" t="e">
        <f>NA()</f>
        <v>#N/A</v>
      </c>
      <c r="N50" s="182" t="e">
        <f>NA()</f>
        <v>#N/A</v>
      </c>
      <c r="O50" s="182">
        <f>IF(ISNUMBER('実質公債費比率（分子）の構造'!O$53),'実質公債費比率（分子）の構造'!O$53,NA())</f>
        <v>413</v>
      </c>
      <c r="P50" s="182" t="e">
        <f>NA()</f>
        <v>#N/A</v>
      </c>
    </row>
    <row r="53" spans="1:16" x14ac:dyDescent="0.15">
      <c r="A53" s="150" t="s">
        <v>72</v>
      </c>
    </row>
    <row r="54" spans="1:16" x14ac:dyDescent="0.15">
      <c r="A54" s="181"/>
      <c r="B54" s="181" t="str">
        <f>'将来負担比率（分子）の構造'!I$40</f>
        <v>H28</v>
      </c>
      <c r="C54" s="181"/>
      <c r="D54" s="181"/>
      <c r="E54" s="181" t="str">
        <f>'将来負担比率（分子）の構造'!J$40</f>
        <v>H29</v>
      </c>
      <c r="F54" s="181"/>
      <c r="G54" s="181"/>
      <c r="H54" s="181" t="str">
        <f>'将来負担比率（分子）の構造'!K$40</f>
        <v>H30</v>
      </c>
      <c r="I54" s="181"/>
      <c r="J54" s="181"/>
      <c r="K54" s="181" t="str">
        <f>'将来負担比率（分子）の構造'!L$40</f>
        <v>R01</v>
      </c>
      <c r="L54" s="181"/>
      <c r="M54" s="181"/>
      <c r="N54" s="181" t="str">
        <f>'将来負担比率（分子）の構造'!M$40</f>
        <v>R02</v>
      </c>
      <c r="O54" s="181"/>
      <c r="P54" s="181"/>
    </row>
    <row r="55" spans="1:16" x14ac:dyDescent="0.15">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15">
      <c r="A56" s="181" t="s">
        <v>43</v>
      </c>
      <c r="B56" s="181"/>
      <c r="C56" s="181"/>
      <c r="D56" s="181">
        <f>'将来負担比率（分子）の構造'!I$52</f>
        <v>10748</v>
      </c>
      <c r="E56" s="181"/>
      <c r="F56" s="181"/>
      <c r="G56" s="181">
        <f>'将来負担比率（分子）の構造'!J$52</f>
        <v>10544</v>
      </c>
      <c r="H56" s="181"/>
      <c r="I56" s="181"/>
      <c r="J56" s="181">
        <f>'将来負担比率（分子）の構造'!K$52</f>
        <v>11239</v>
      </c>
      <c r="K56" s="181"/>
      <c r="L56" s="181"/>
      <c r="M56" s="181">
        <f>'将来負担比率（分子）の構造'!L$52</f>
        <v>11385</v>
      </c>
      <c r="N56" s="181"/>
      <c r="O56" s="181"/>
      <c r="P56" s="181">
        <f>'将来負担比率（分子）の構造'!M$52</f>
        <v>11762</v>
      </c>
    </row>
    <row r="57" spans="1:16" x14ac:dyDescent="0.15">
      <c r="A57" s="181" t="s">
        <v>42</v>
      </c>
      <c r="B57" s="181"/>
      <c r="C57" s="181"/>
      <c r="D57" s="181">
        <f>'将来負担比率（分子）の構造'!I$51</f>
        <v>6</v>
      </c>
      <c r="E57" s="181"/>
      <c r="F57" s="181"/>
      <c r="G57" s="181">
        <f>'将来負担比率（分子）の構造'!J$51</f>
        <v>2</v>
      </c>
      <c r="H57" s="181"/>
      <c r="I57" s="181"/>
      <c r="J57" s="181">
        <f>'将来負担比率（分子）の構造'!K$51</f>
        <v>0</v>
      </c>
      <c r="K57" s="181"/>
      <c r="L57" s="181"/>
      <c r="M57" s="181" t="str">
        <f>'将来負担比率（分子）の構造'!L$51</f>
        <v>-</v>
      </c>
      <c r="N57" s="181"/>
      <c r="O57" s="181"/>
      <c r="P57" s="181" t="str">
        <f>'将来負担比率（分子）の構造'!M$51</f>
        <v>-</v>
      </c>
    </row>
    <row r="58" spans="1:16" x14ac:dyDescent="0.15">
      <c r="A58" s="181" t="s">
        <v>41</v>
      </c>
      <c r="B58" s="181"/>
      <c r="C58" s="181"/>
      <c r="D58" s="181">
        <f>'将来負担比率（分子）の構造'!I$50</f>
        <v>5101</v>
      </c>
      <c r="E58" s="181"/>
      <c r="F58" s="181"/>
      <c r="G58" s="181">
        <f>'将来負担比率（分子）の構造'!J$50</f>
        <v>5748</v>
      </c>
      <c r="H58" s="181"/>
      <c r="I58" s="181"/>
      <c r="J58" s="181">
        <f>'将来負担比率（分子）の構造'!K$50</f>
        <v>6451</v>
      </c>
      <c r="K58" s="181"/>
      <c r="L58" s="181"/>
      <c r="M58" s="181">
        <f>'将来負担比率（分子）の構造'!L$50</f>
        <v>6912</v>
      </c>
      <c r="N58" s="181"/>
      <c r="O58" s="181"/>
      <c r="P58" s="181">
        <f>'将来負担比率（分子）の構造'!M$50</f>
        <v>7453</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15">
      <c r="A62" s="181" t="s">
        <v>35</v>
      </c>
      <c r="B62" s="181">
        <f>'将来負担比率（分子）の構造'!I$45</f>
        <v>1954</v>
      </c>
      <c r="C62" s="181"/>
      <c r="D62" s="181"/>
      <c r="E62" s="181">
        <f>'将来負担比率（分子）の構造'!J$45</f>
        <v>1770</v>
      </c>
      <c r="F62" s="181"/>
      <c r="G62" s="181"/>
      <c r="H62" s="181">
        <f>'将来負担比率（分子）の構造'!K$45</f>
        <v>1546</v>
      </c>
      <c r="I62" s="181"/>
      <c r="J62" s="181"/>
      <c r="K62" s="181">
        <f>'将来負担比率（分子）の構造'!L$45</f>
        <v>1540</v>
      </c>
      <c r="L62" s="181"/>
      <c r="M62" s="181"/>
      <c r="N62" s="181">
        <f>'将来負担比率（分子）の構造'!M$45</f>
        <v>1026</v>
      </c>
      <c r="O62" s="181"/>
      <c r="P62" s="181"/>
    </row>
    <row r="63" spans="1:16" x14ac:dyDescent="0.15">
      <c r="A63" s="181" t="s">
        <v>34</v>
      </c>
      <c r="B63" s="181">
        <f>'将来負担比率（分子）の構造'!I$44</f>
        <v>1385</v>
      </c>
      <c r="C63" s="181"/>
      <c r="D63" s="181"/>
      <c r="E63" s="181">
        <f>'将来負担比率（分子）の構造'!J$44</f>
        <v>1393</v>
      </c>
      <c r="F63" s="181"/>
      <c r="G63" s="181"/>
      <c r="H63" s="181">
        <f>'将来負担比率（分子）の構造'!K$44</f>
        <v>1319</v>
      </c>
      <c r="I63" s="181"/>
      <c r="J63" s="181"/>
      <c r="K63" s="181">
        <f>'将来負担比率（分子）の構造'!L$44</f>
        <v>1169</v>
      </c>
      <c r="L63" s="181"/>
      <c r="M63" s="181"/>
      <c r="N63" s="181">
        <f>'将来負担比率（分子）の構造'!M$44</f>
        <v>1146</v>
      </c>
      <c r="O63" s="181"/>
      <c r="P63" s="181"/>
    </row>
    <row r="64" spans="1:16" x14ac:dyDescent="0.15">
      <c r="A64" s="181" t="s">
        <v>33</v>
      </c>
      <c r="B64" s="181">
        <f>'将来負担比率（分子）の構造'!I$43</f>
        <v>5416</v>
      </c>
      <c r="C64" s="181"/>
      <c r="D64" s="181"/>
      <c r="E64" s="181">
        <f>'将来負担比率（分子）の構造'!J$43</f>
        <v>5499</v>
      </c>
      <c r="F64" s="181"/>
      <c r="G64" s="181"/>
      <c r="H64" s="181">
        <f>'将来負担比率（分子）の構造'!K$43</f>
        <v>5265</v>
      </c>
      <c r="I64" s="181"/>
      <c r="J64" s="181"/>
      <c r="K64" s="181">
        <f>'将来負担比率（分子）の構造'!L$43</f>
        <v>5504</v>
      </c>
      <c r="L64" s="181"/>
      <c r="M64" s="181"/>
      <c r="N64" s="181">
        <f>'将来負担比率（分子）の構造'!M$43</f>
        <v>5503</v>
      </c>
      <c r="O64" s="181"/>
      <c r="P64" s="181"/>
    </row>
    <row r="65" spans="1:16" x14ac:dyDescent="0.15">
      <c r="A65" s="181" t="s">
        <v>32</v>
      </c>
      <c r="B65" s="181" t="str">
        <f>'将来負担比率（分子）の構造'!I$42</f>
        <v>-</v>
      </c>
      <c r="C65" s="181"/>
      <c r="D65" s="181"/>
      <c r="E65" s="181" t="str">
        <f>'将来負担比率（分子）の構造'!J$42</f>
        <v>-</v>
      </c>
      <c r="F65" s="181"/>
      <c r="G65" s="181"/>
      <c r="H65" s="181" t="str">
        <f>'将来負担比率（分子）の構造'!K$42</f>
        <v>-</v>
      </c>
      <c r="I65" s="181"/>
      <c r="J65" s="181"/>
      <c r="K65" s="181" t="str">
        <f>'将来負担比率（分子）の構造'!L$42</f>
        <v>-</v>
      </c>
      <c r="L65" s="181"/>
      <c r="M65" s="181"/>
      <c r="N65" s="181" t="str">
        <f>'将来負担比率（分子）の構造'!M$42</f>
        <v>-</v>
      </c>
      <c r="O65" s="181"/>
      <c r="P65" s="181"/>
    </row>
    <row r="66" spans="1:16" x14ac:dyDescent="0.15">
      <c r="A66" s="181" t="s">
        <v>31</v>
      </c>
      <c r="B66" s="181">
        <f>'将来負担比率（分子）の構造'!I$41</f>
        <v>9565</v>
      </c>
      <c r="C66" s="181"/>
      <c r="D66" s="181"/>
      <c r="E66" s="181">
        <f>'将来負担比率（分子）の構造'!J$41</f>
        <v>10235</v>
      </c>
      <c r="F66" s="181"/>
      <c r="G66" s="181"/>
      <c r="H66" s="181">
        <f>'将来負担比率（分子）の構造'!K$41</f>
        <v>10154</v>
      </c>
      <c r="I66" s="181"/>
      <c r="J66" s="181"/>
      <c r="K66" s="181">
        <f>'将来負担比率（分子）の構造'!L$41</f>
        <v>10498</v>
      </c>
      <c r="L66" s="181"/>
      <c r="M66" s="181"/>
      <c r="N66" s="181">
        <f>'将来負担比率（分子）の構造'!M$41</f>
        <v>11225</v>
      </c>
      <c r="O66" s="181"/>
      <c r="P66" s="181"/>
    </row>
    <row r="67" spans="1:16" x14ac:dyDescent="0.15">
      <c r="A67" s="181" t="s">
        <v>75</v>
      </c>
      <c r="B67" s="181" t="e">
        <f>NA()</f>
        <v>#N/A</v>
      </c>
      <c r="C67" s="181">
        <f>IF(ISNUMBER('将来負担比率（分子）の構造'!I$53), IF('将来負担比率（分子）の構造'!I$53 &lt; 0, 0, '将来負担比率（分子）の構造'!I$53), NA())</f>
        <v>2465</v>
      </c>
      <c r="D67" s="181" t="e">
        <f>NA()</f>
        <v>#N/A</v>
      </c>
      <c r="E67" s="181" t="e">
        <f>NA()</f>
        <v>#N/A</v>
      </c>
      <c r="F67" s="181">
        <f>IF(ISNUMBER('将来負担比率（分子）の構造'!J$53), IF('将来負担比率（分子）の構造'!J$53 &lt; 0, 0, '将来負担比率（分子）の構造'!J$53), NA())</f>
        <v>2603</v>
      </c>
      <c r="G67" s="181" t="e">
        <f>NA()</f>
        <v>#N/A</v>
      </c>
      <c r="H67" s="181" t="e">
        <f>NA()</f>
        <v>#N/A</v>
      </c>
      <c r="I67" s="181">
        <f>IF(ISNUMBER('将来負担比率（分子）の構造'!K$53), IF('将来負担比率（分子）の構造'!K$53 &lt; 0, 0, '将来負担比率（分子）の構造'!K$53), NA())</f>
        <v>594</v>
      </c>
      <c r="J67" s="181" t="e">
        <f>NA()</f>
        <v>#N/A</v>
      </c>
      <c r="K67" s="181" t="e">
        <f>NA()</f>
        <v>#N/A</v>
      </c>
      <c r="L67" s="181">
        <f>IF(ISNUMBER('将来負担比率（分子）の構造'!L$53), IF('将来負担比率（分子）の構造'!L$53 &lt; 0, 0, '将来負担比率（分子）の構造'!L$53), NA())</f>
        <v>414</v>
      </c>
      <c r="M67" s="181" t="e">
        <f>NA()</f>
        <v>#N/A</v>
      </c>
      <c r="N67" s="181" t="e">
        <f>NA()</f>
        <v>#N/A</v>
      </c>
      <c r="O67" s="181">
        <f>IF(ISNUMBER('将来負担比率（分子）の構造'!M$53), IF('将来負担比率（分子）の構造'!M$53 &lt; 0, 0, '将来負担比率（分子）の構造'!M$53), NA())</f>
        <v>0</v>
      </c>
      <c r="P67" s="181" t="e">
        <f>NA()</f>
        <v>#N/A</v>
      </c>
    </row>
    <row r="70" spans="1:16" x14ac:dyDescent="0.15">
      <c r="A70" s="183" t="s">
        <v>76</v>
      </c>
      <c r="B70" s="183"/>
      <c r="C70" s="183"/>
      <c r="D70" s="183"/>
      <c r="E70" s="183"/>
      <c r="F70" s="183"/>
    </row>
    <row r="71" spans="1:16" x14ac:dyDescent="0.15">
      <c r="A71" s="184"/>
      <c r="B71" s="184" t="str">
        <f>基金残高に係る経年分析!F54</f>
        <v>H30</v>
      </c>
      <c r="C71" s="184" t="str">
        <f>基金残高に係る経年分析!G54</f>
        <v>R01</v>
      </c>
      <c r="D71" s="184" t="str">
        <f>基金残高に係る経年分析!H54</f>
        <v>R02</v>
      </c>
    </row>
    <row r="72" spans="1:16" x14ac:dyDescent="0.15">
      <c r="A72" s="184" t="s">
        <v>77</v>
      </c>
      <c r="B72" s="185">
        <f>基金残高に係る経年分析!F55</f>
        <v>2244</v>
      </c>
      <c r="C72" s="185">
        <f>基金残高に係る経年分析!G55</f>
        <v>2326</v>
      </c>
      <c r="D72" s="185">
        <f>基金残高に係る経年分析!H55</f>
        <v>2222</v>
      </c>
    </row>
    <row r="73" spans="1:16" x14ac:dyDescent="0.15">
      <c r="A73" s="184" t="s">
        <v>78</v>
      </c>
      <c r="B73" s="185">
        <f>基金残高に係る経年分析!F56</f>
        <v>140</v>
      </c>
      <c r="C73" s="185">
        <f>基金残高に係る経年分析!G56</f>
        <v>140</v>
      </c>
      <c r="D73" s="185">
        <f>基金残高に係る経年分析!H56</f>
        <v>141</v>
      </c>
    </row>
    <row r="74" spans="1:16" x14ac:dyDescent="0.15">
      <c r="A74" s="184" t="s">
        <v>79</v>
      </c>
      <c r="B74" s="185">
        <f>基金残高に係る経年分析!F57</f>
        <v>3982</v>
      </c>
      <c r="C74" s="185">
        <f>基金残高に係る経年分析!G57</f>
        <v>4514</v>
      </c>
      <c r="D74" s="185">
        <f>基金残高に係る経年分析!H57</f>
        <v>5125</v>
      </c>
    </row>
  </sheetData>
  <sheetProtection algorithmName="SHA-512" hashValue="UDCQMTKBjZcykTiEkEHFQaCSNCRW0mraggkaHoBbIshMR35sXDI+gkKJXp4QKA+mPZ3CA8T8VBaHXtRiWXKbkw==" saltValue="9eX5zdgnnbYPKXi5qE8BM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itle>財政状況資料集</dc:title>
  <dc:subject/>
  <dc:creator>財務調査課</dc:creator>
  <cp:keywords/>
  <dc:description/>
  <cp:lastModifiedBy>中尾 太(nakao-futoshi)</cp:lastModifiedBy>
  <cp:lastPrinted>2022-03-02T08:02:16Z</cp:lastPrinted>
  <dcterms:created xsi:type="dcterms:W3CDTF">2022-02-02T07:11:30Z</dcterms:created>
  <dcterms:modified xsi:type="dcterms:W3CDTF">2022-09-20T23:56:49Z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佐賀県暗号化プロパティ">
    <vt:lpwstr>2019-09-12T08:35:35Z</vt:lpwstr>
  </property>
</Properties>
</file>