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12.xml" ContentType="application/vnd.openxmlformats-officedocument.drawing+xml"/>
  <Override PartName="/xl/drawings/drawing5.xml" ContentType="application/vnd.openxmlformats-officedocument.drawingml.chartshapes+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charts/chart8.xml" ContentType="application/vnd.openxmlformats-officedocument.drawingml.chart+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theme/themeOverride2.xml" ContentType="application/vnd.openxmlformats-officedocument.themeOverride+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workbook.xml" ContentType="application/vnd.openxmlformats-officedocument.spreadsheetml.sheet.main+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Types>
</file>

<file path=_rels/.rels><?xml version="1.0" encoding="UTF-8"?><Relationships xmlns="http://schemas.openxmlformats.org/package/2006/relationships"><Relationship Target="/docProps/custom.xml" Id="R5E898D0E"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2財政課\04　財政公表\財政状況資料集\2020（R02）度決算分\220906 （0922〆）【依頼】令和２年度財政状況資料集の作成について（2回目）\03 町→県（0922〆）\01 起案\"/>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U37" i="10"/>
  <c r="C37" i="10"/>
  <c r="CO36" i="10"/>
  <c r="BE36" i="10"/>
  <c r="C36" i="10"/>
  <c r="BE35" i="10"/>
  <c r="C35" i="10"/>
  <c r="U34" i="10" s="1"/>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l="1"/>
  <c r="AM37" i="10" l="1"/>
  <c r="BE34" i="10"/>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<sst xmlns="http://schemas.openxmlformats.org/spreadsheetml/2006/main" count="1135" uniqueCount="619">
  <si>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</si>
  <si>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</si>
  <si>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</si>
  <si>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</si>
  <si>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</si>
  <si>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</si>
  <si>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</si>
  <si>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</si>
  <si>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</si>
  <si>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</si>
  <si>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</si>
  <si>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</si>
  <si>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</si>
  <si>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</si>
  <si>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</si>
  <si>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</si>
  <si>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</si>
  <si>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</si>
  <si>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</si>
  <si>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</si>
  <si>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</si>
  <si>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</si>
  <si>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</si>
  <si>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</si>
  <si>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</si>
  <si>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</si>
  <si>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</si>
  <si>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</si>
  <si>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</si>
  <si>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</si>
  <si>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</si>
  <si>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</si>
  <si>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</si>
  <si>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</si>
  <si>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</si>
  <si>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</si>
  <si>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</si>
  <si>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</si>
  <si>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</si>
  <si>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</si>
  <si>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</si>
  <si>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</si>
  <si>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</si>
  <si>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</si>
  <si>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</si>
  <si>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</si>
  <si>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</si>
  <si>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</si>
  <si>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</si>
  <si>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</si>
  <si>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</si>
  <si>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</si>
  <si>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</si>
  <si>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</si>
  <si>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</si>
  <si>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</si>
  <si>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</si>
  <si>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</si>
  <si>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</si>
  <si>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</si>
  <si>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</si>
  <si>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</si>
  <si>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</si>
  <si>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</si>
  <si>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</si>
  <si>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</si>
  <si>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</si>
  <si>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</si>
  <si>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</si>
  <si>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</si>
  <si>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</si>
  <si>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</si>
  <si>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</si>
  <si>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</si>
  <si>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</si>
  <si>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</si>
  <si>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</si>
  <si>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</si>
  <si>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</si>
  <si>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</si>
  <si>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</si>
  <si>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</si>
  <si>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</si>
  <si>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</si>
  <si>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</si>
  <si>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</si>
  <si>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</si>
  <si>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</si>
  <si>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</si>
  <si>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</si>
  <si>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</si>
  <si>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</si>
  <si>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</si>
  <si>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</si>
  <si>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</si>
  <si>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</si>
  <si>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</si>
  <si>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</si>
  <si>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有田町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</si>
  <si>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</si>
  <si>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</si>
  <si>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</si>
  <si>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</si>
  <si>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</si>
  <si>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</si>
  <si>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</si>
  <si>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</si>
  <si>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</si>
  <si>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</si>
  <si>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</si>
  <si>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</si>
  <si>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</si>
  <si>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</si>
  <si>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</si>
  <si>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</si>
  <si>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</si>
  <si>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</si>
  <si>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</si>
  <si>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</si>
  <si>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</si>
  <si>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</si>
  <si>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</si>
  <si>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</si>
  <si>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</si>
  <si>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</si>
  <si>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</si>
  <si>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</si>
  <si>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</si>
  <si>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</si>
  <si>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</si>
  <si>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</si>
  <si>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</si>
  <si>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</si>
  <si>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</si>
  <si>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</si>
  <si>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</si>
  <si>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</si>
  <si>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</si>
  <si>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</si>
  <si>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</si>
  <si>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</si>
  <si>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</si>
  <si>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</si>
  <si>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</si>
  <si>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</si>
  <si>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</si>
  <si>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</si>
  <si>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</si>
  <si>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</si>
  <si>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</si>
  <si>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</si>
  <si>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</si>
  <si>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</si>
  <si>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</si>
  <si>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</si>
  <si>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</si>
  <si>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</si>
  <si>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</si>
  <si>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</si>
  <si>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</si>
  <si>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</si>
  <si>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</si>
  <si>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</si>
  <si>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</si>
  <si>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</si>
  <si>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</si>
  <si>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</si>
  <si>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</si>
  <si>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</si>
  <si>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</si>
  <si>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</si>
  <si>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</si>
  <si>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</si>
  <si>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</si>
  <si>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</si>
  <si>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</si>
  <si>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</si>
  <si>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</si>
  <si>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</si>
  <si>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</si>
  <si>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</si>
  <si>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</si>
  <si>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</si>
  <si>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</si>
  <si>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</si>
  <si>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</si>
  <si>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</si>
  <si>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</si>
  <si>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</si>
  <si>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</si>
  <si>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</si>
  <si>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</si>
  <si>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</si>
  <si>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</si>
  <si>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</si>
  <si>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</si>
  <si>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</si>
  <si>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</si>
  <si>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</si>
  <si>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</si>
  <si>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</si>
  <si>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</si>
  <si>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</si>
  <si>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</si>
  <si>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</si>
  <si>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</si>
  <si>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</si>
  <si>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</si>
  <si>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</si>
  <si>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</si>
  <si>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</si>
  <si>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</si>
  <si>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</si>
  <si>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佐賀県有田町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</si>
  <si>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</si>
  <si>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</si>
  <si>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</si>
  <si>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</si>
  <si>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</si>
  <si>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</si>
  <si>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</si>
  <si>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</si>
  <si>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</si>
  <si>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</si>
  <si>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</si>
  <si>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</si>
  <si>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</si>
  <si>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</si>
  <si>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</si>
  <si>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</si>
  <si>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</si>
  <si>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</si>
  <si>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</si>
  <si>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</si>
  <si>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</si>
  <si>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</si>
  <si>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</si>
  <si>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</si>
  <si>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</si>
  <si>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</si>
  <si>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</si>
  <si>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</si>
  <si>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</si>
  <si>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</si>
  <si>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</si>
  <si>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</si>
  <si>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</si>
  <si>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</si>
  <si>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</si>
  <si>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</si>
  <si>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</si>
  <si>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</si>
  <si>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</si>
  <si>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</si>
  <si>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</si>
  <si>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</si>
  <si>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</si>
  <si>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</si>
  <si>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</si>
  <si>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</si>
  <si>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</si>
  <si>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</si>
  <si>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</si>
  <si>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</si>
  <si>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</si>
  <si>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</si>
  <si>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</si>
  <si>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</si>
  <si>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</si>
  <si>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</si>
  <si>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</si>
  <si>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</si>
  <si>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</si>
  <si>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</si>
  <si>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</si>
  <si>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</si>
  <si>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</si>
  <si>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</si>
  <si>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</si>
  <si>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</si>
  <si>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</si>
  <si>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</si>
  <si>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</si>
  <si>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</si>
  <si>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</si>
  <si>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</si>
  <si>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</si>
  <si>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</si>
  <si>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</si>
  <si>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</si>
  <si>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</si>
  <si>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</si>
  <si>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</si>
  <si>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</si>
  <si>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</si>
  <si>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</si>
  <si>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</si>
  <si>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</si>
  <si>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</si>
  <si>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</si>
  <si>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</si>
  <si>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</si>
  <si>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</si>
  <si>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</si>
  <si>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</si>
  <si>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</si>
  <si>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</si>
  <si>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</si>
  <si>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</si>
  <si>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</si>
  <si>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</si>
  <si>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</si>
  <si>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</si>
  <si>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</si>
  <si>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</si>
  <si>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</si>
  <si>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</si>
  <si>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</si>
  <si>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</si>
  <si>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</si>
  <si>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</si>
  <si>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</si>
  <si>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</si>
  <si>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</si>
  <si>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</si>
  <si>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</si>
  <si>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</si>
  <si>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</si>
  <si>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</si>
  <si>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</si>
  <si>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</si>
  <si>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</si>
  <si>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</si>
  <si>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</si>
  <si>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</si>
  <si>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</si>
  <si>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</si>
  <si>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</si>
  <si>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</si>
  <si>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</si>
  <si>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</si>
  <si>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</si>
  <si>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</si>
  <si>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</si>
  <si>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</si>
  <si>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</si>
  <si>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</si>
  <si>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</si>
  <si>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</si>
  <si>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</si>
  <si>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</si>
  <si>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</si>
  <si>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</si>
  <si>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</si>
  <si>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</si>
  <si>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</si>
  <si>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</si>
  <si>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</si>
  <si>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</si>
  <si>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</si>
  <si>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</si>
  <si>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</si>
  <si>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</si>
  <si>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</si>
  <si>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</si>
  <si>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</si>
  <si>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</si>
  <si>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</si>
  <si>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</si>
  <si>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佐賀県有田町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</si>
  <si>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</si>
  <si>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</si>
  <si>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</si>
  <si>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</si>
  <si>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</si>
  <si>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</si>
  <si>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</si>
  <si>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</si>
  <si>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</si>
  <si>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</si>
  <si>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</si>
  <si>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</si>
  <si>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</si>
  <si>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</si>
  <si>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</si>
  <si>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</si>
  <si>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</si>
  <si>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</si>
  <si>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</si>
  <si>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</si>
  <si>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</si>
  <si>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</si>
  <si>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</si>
  <si>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</si>
  <si>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</si>
  <si>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</si>
  <si>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</si>
  <si>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</si>
  <si>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</si>
  <si>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</si>
  <si>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</si>
  <si>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</si>
  <si>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</si>
  <si>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有田町国民健康保険特別会計</t>
    <phoneticPr fontId="5"/>
  </si>
  <si>
    <t>有田町介護保険特別会計</t>
    <phoneticPr fontId="5"/>
  </si>
  <si>
    <t>有田町後期高齢者医療特別会計</t>
    <phoneticPr fontId="5"/>
  </si>
  <si>
    <t>有田町水道事業会計</t>
    <phoneticPr fontId="5"/>
  </si>
  <si>
    <t>法適用企業</t>
    <phoneticPr fontId="5"/>
  </si>
  <si>
    <t>有田町公共下水道事業会計</t>
    <phoneticPr fontId="5"/>
  </si>
  <si>
    <t>有田町浄化槽整備推進事業会計</t>
    <phoneticPr fontId="5"/>
  </si>
  <si>
    <t>法適用企業</t>
    <phoneticPr fontId="5"/>
  </si>
  <si>
    <t>有田町農業集落排水事業会計</t>
    <phoneticPr fontId="5"/>
  </si>
  <si>
    <t>有田南部工業団地造成事業特別会計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</si>
  <si>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</si>
  <si>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</si>
  <si>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</si>
  <si>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</si>
  <si>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</si>
  <si>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</si>
  <si>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</si>
  <si>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</si>
  <si>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</si>
  <si>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</si>
  <si>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</si>
  <si>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</si>
  <si>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</si>
  <si>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</si>
  <si>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</si>
  <si>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</si>
  <si>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</si>
  <si>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</si>
  <si>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</si>
  <si>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</si>
  <si>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</si>
  <si>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</si>
  <si>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</si>
  <si>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</si>
  <si>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</si>
  <si>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</si>
  <si>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</si>
  <si>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</si>
  <si>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</si>
  <si>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</si>
  <si>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</si>
  <si>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</si>
  <si>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</si>
  <si>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</si>
  <si>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</si>
  <si>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</si>
  <si>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</si>
  <si>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</si>
  <si>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</si>
  <si>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</si>
  <si>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</si>
  <si>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</si>
  <si>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</si>
  <si>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</si>
  <si>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</si>
  <si>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</si>
  <si>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</si>
  <si>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</si>
  <si>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</si>
  <si>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</si>
  <si>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</si>
  <si>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</si>
  <si>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</si>
  <si>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</si>
  <si>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</si>
  <si>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</si>
  <si>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</si>
  <si>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</si>
  <si>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</si>
  <si>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</si>
  <si>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</si>
  <si>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</si>
  <si>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</si>
  <si>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</si>
  <si>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</si>
  <si>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</si>
  <si>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</si>
  <si>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有田町農業集落排水事業会計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</si>
  <si>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</si>
  <si>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</si>
  <si>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</si>
  <si>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</si>
  <si>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</si>
  <si>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</si>
  <si>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</si>
  <si>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</si>
  <si>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</si>
  <si>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</si>
  <si>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</si>
  <si>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</si>
  <si>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</si>
  <si>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</si>
  <si>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</si>
  <si>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</si>
  <si>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</si>
  <si>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</si>
  <si>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</si>
  <si>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</si>
  <si>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</si>
  <si>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</si>
  <si>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</si>
  <si>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</si>
  <si>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</si>
  <si>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</si>
  <si>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</si>
  <si>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</si>
  <si>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</si>
  <si>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</si>
  <si>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</si>
  <si>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</si>
  <si>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</si>
  <si>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</si>
  <si>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</si>
  <si>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</si>
  <si>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</si>
  <si>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</si>
  <si>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</si>
  <si>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</si>
  <si>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</si>
  <si>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</si>
  <si>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</si>
  <si>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</si>
  <si>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</si>
  <si>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</si>
  <si>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</si>
  <si>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</si>
  <si>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</si>
  <si>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</si>
  <si>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</si>
  <si>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</si>
  <si>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</si>
  <si>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</si>
  <si>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</si>
  <si>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</si>
  <si>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</si>
  <si>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</si>
  <si>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</si>
  <si>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</si>
  <si>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</si>
  <si>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</si>
  <si>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</si>
  <si>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</si>
  <si>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</si>
  <si>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</si>
  <si>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</si>
  <si>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</si>
  <si>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</si>
  <si>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</si>
  <si>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</si>
  <si>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</si>
  <si>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</si>
  <si>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</si>
  <si>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</si>
  <si>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</si>
  <si>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</si>
  <si>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</si>
  <si>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</si>
  <si>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</si>
  <si>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</si>
  <si>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</si>
  <si>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</si>
  <si>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</si>
  <si>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1.07</t>
  </si>
  <si>
    <t>有田町水道事業会計</t>
  </si>
  <si>
    <t>一般会計</t>
  </si>
  <si>
    <t>有田町浄化槽整備推進事業会計</t>
  </si>
  <si>
    <t>有田町公共下水道事業会計</t>
  </si>
  <si>
    <t>有田町介護保険特別会計</t>
  </si>
  <si>
    <t>有田町国民健康保険特別会計</t>
  </si>
  <si>
    <t>有田町農業集落排水事業会計</t>
  </si>
  <si>
    <t>有田町後期高齢者医療特別会計</t>
  </si>
  <si>
    <t>▲ 0.00</t>
  </si>
  <si>
    <t>その他会計（赤字）</t>
  </si>
  <si>
    <t>その他会計（黒字）</t>
  </si>
  <si>
    <t>（百万円）</t>
    <phoneticPr fontId="5"/>
  </si>
  <si>
    <t>H27末</t>
    <phoneticPr fontId="5"/>
  </si>
  <si>
    <t>H28末</t>
    <phoneticPr fontId="5"/>
  </si>
  <si>
    <t>H29末</t>
    <phoneticPr fontId="5"/>
  </si>
  <si>
    <t>H30末</t>
    <phoneticPr fontId="5"/>
  </si>
  <si>
    <t>R01末</t>
    <phoneticPr fontId="5"/>
  </si>
  <si>
    <t>有田町ふるさと応援基金</t>
    <rPh sb="0" eb="3">
      <t>アリタチョウ</t>
    </rPh>
    <rPh sb="7" eb="9">
      <t>オウエン</t>
    </rPh>
    <rPh sb="9" eb="11">
      <t>キキン</t>
    </rPh>
    <phoneticPr fontId="5"/>
  </si>
  <si>
    <t>合併振興基金</t>
    <rPh sb="0" eb="2">
      <t>ガッペイ</t>
    </rPh>
    <rPh sb="2" eb="4">
      <t>シンコウ</t>
    </rPh>
    <rPh sb="4" eb="6">
      <t>キキン</t>
    </rPh>
    <phoneticPr fontId="5"/>
  </si>
  <si>
    <t>病院事業清算基金</t>
    <rPh sb="0" eb="2">
      <t>ビョウイン</t>
    </rPh>
    <rPh sb="2" eb="4">
      <t>ジギョウ</t>
    </rPh>
    <rPh sb="4" eb="6">
      <t>セイサン</t>
    </rPh>
    <rPh sb="6" eb="8">
      <t>キキン</t>
    </rPh>
    <phoneticPr fontId="5"/>
  </si>
  <si>
    <t>教育施設整備基金</t>
    <rPh sb="0" eb="2">
      <t>キョウイク</t>
    </rPh>
    <rPh sb="2" eb="4">
      <t>シセツ</t>
    </rPh>
    <rPh sb="4" eb="6">
      <t>セイビ</t>
    </rPh>
    <rPh sb="6" eb="8">
      <t>キキン</t>
    </rPh>
    <phoneticPr fontId="5"/>
  </si>
  <si>
    <t>庁舎等施設整備基金</t>
    <rPh sb="0" eb="2">
      <t>チョウシャ</t>
    </rPh>
    <rPh sb="2" eb="3">
      <t>トウ</t>
    </rPh>
    <rPh sb="3" eb="5">
      <t>シセツ</t>
    </rPh>
    <rPh sb="5" eb="7">
      <t>セイビ</t>
    </rPh>
    <rPh sb="7" eb="9">
      <t>キキン</t>
    </rPh>
    <phoneticPr fontId="5"/>
  </si>
  <si>
    <t>有田磁石場組合</t>
    <rPh sb="0" eb="2">
      <t>アリタ</t>
    </rPh>
    <rPh sb="2" eb="4">
      <t>ジセキ</t>
    </rPh>
    <rPh sb="4" eb="5">
      <t>バ</t>
    </rPh>
    <rPh sb="5" eb="7">
      <t>クミアイ</t>
    </rPh>
    <phoneticPr fontId="2"/>
  </si>
  <si>
    <t>伊万里・有田地区医療福祉組合（一般）</t>
    <rPh sb="0" eb="3">
      <t>イマリ</t>
    </rPh>
    <rPh sb="4" eb="6">
      <t>アリタ</t>
    </rPh>
    <rPh sb="6" eb="8">
      <t>チク</t>
    </rPh>
    <rPh sb="8" eb="10">
      <t>イリョウ</t>
    </rPh>
    <rPh sb="10" eb="12">
      <t>フクシ</t>
    </rPh>
    <rPh sb="12" eb="14">
      <t>クミアイ</t>
    </rPh>
    <rPh sb="15" eb="17">
      <t>イッパン</t>
    </rPh>
    <phoneticPr fontId="2"/>
  </si>
  <si>
    <t>伊万里・有田地区医療福祉組合（医療）</t>
    <rPh sb="0" eb="3">
      <t>イマリ</t>
    </rPh>
    <rPh sb="4" eb="6">
      <t>アリタ</t>
    </rPh>
    <rPh sb="6" eb="8">
      <t>チク</t>
    </rPh>
    <rPh sb="8" eb="10">
      <t>イリョウ</t>
    </rPh>
    <rPh sb="10" eb="12">
      <t>フクシ</t>
    </rPh>
    <rPh sb="12" eb="14">
      <t>クミアイ</t>
    </rPh>
    <rPh sb="15" eb="17">
      <t>イリョウ</t>
    </rPh>
    <phoneticPr fontId="2"/>
  </si>
  <si>
    <t>伊万里・有田地区医療福祉組合（介護）</t>
    <rPh sb="0" eb="3">
      <t>イマリ</t>
    </rPh>
    <rPh sb="4" eb="6">
      <t>アリタ</t>
    </rPh>
    <rPh sb="6" eb="8">
      <t>チク</t>
    </rPh>
    <rPh sb="8" eb="10">
      <t>イリョウ</t>
    </rPh>
    <rPh sb="10" eb="12">
      <t>フクシ</t>
    </rPh>
    <rPh sb="12" eb="14">
      <t>クミアイ</t>
    </rPh>
    <rPh sb="15" eb="17">
      <t>カイゴ</t>
    </rPh>
    <phoneticPr fontId="2"/>
  </si>
  <si>
    <t>伊万里・有田地区衛生組合</t>
    <rPh sb="0" eb="3">
      <t>イマリ</t>
    </rPh>
    <rPh sb="4" eb="6">
      <t>アリタ</t>
    </rPh>
    <rPh sb="6" eb="8">
      <t>チク</t>
    </rPh>
    <rPh sb="8" eb="10">
      <t>エイセイ</t>
    </rPh>
    <rPh sb="10" eb="12">
      <t>クミアイ</t>
    </rPh>
    <phoneticPr fontId="2"/>
  </si>
  <si>
    <t>佐賀県後期高齢者医療広域連合（一般）</t>
    <rPh sb="0" eb="3">
      <t>サガケン</t>
    </rPh>
    <rPh sb="3" eb="5">
      <t>コウキ</t>
    </rPh>
    <rPh sb="5" eb="8">
      <t>コウレイシャ</t>
    </rPh>
    <rPh sb="8" eb="10">
      <t>イリョウ</t>
    </rPh>
    <rPh sb="10" eb="12">
      <t>コウイキ</t>
    </rPh>
    <rPh sb="12" eb="14">
      <t>レンゴウ</t>
    </rPh>
    <rPh sb="15" eb="17">
      <t>イッパン</t>
    </rPh>
    <phoneticPr fontId="2"/>
  </si>
  <si>
    <t>佐賀県後期高齢者医療広域連合（医療）</t>
    <rPh sb="0" eb="3">
      <t>サガケン</t>
    </rPh>
    <rPh sb="3" eb="5">
      <t>コウキ</t>
    </rPh>
    <rPh sb="5" eb="8">
      <t>コウレイシャ</t>
    </rPh>
    <rPh sb="8" eb="10">
      <t>イリョウ</t>
    </rPh>
    <rPh sb="10" eb="12">
      <t>コウイキ</t>
    </rPh>
    <rPh sb="12" eb="14">
      <t>レンゴウ</t>
    </rPh>
    <rPh sb="15" eb="17">
      <t>イリョウ</t>
    </rPh>
    <phoneticPr fontId="2"/>
  </si>
  <si>
    <t>佐賀県市町総合事務組合（一般）</t>
    <rPh sb="0" eb="3">
      <t>サガケン</t>
    </rPh>
    <rPh sb="3" eb="4">
      <t>シ</t>
    </rPh>
    <rPh sb="4" eb="5">
      <t>マチ</t>
    </rPh>
    <rPh sb="5" eb="7">
      <t>ソウゴウ</t>
    </rPh>
    <rPh sb="7" eb="9">
      <t>ジム</t>
    </rPh>
    <rPh sb="9" eb="11">
      <t>クミアイ</t>
    </rPh>
    <rPh sb="12" eb="14">
      <t>イッパン</t>
    </rPh>
    <phoneticPr fontId="2"/>
  </si>
  <si>
    <t>佐賀県市町総合事務組合（交通災害）</t>
    <rPh sb="0" eb="3">
      <t>サガケン</t>
    </rPh>
    <rPh sb="3" eb="4">
      <t>シ</t>
    </rPh>
    <rPh sb="4" eb="5">
      <t>マチ</t>
    </rPh>
    <rPh sb="5" eb="7">
      <t>ソウゴウ</t>
    </rPh>
    <rPh sb="7" eb="9">
      <t>ジム</t>
    </rPh>
    <rPh sb="9" eb="11">
      <t>クミアイ</t>
    </rPh>
    <rPh sb="12" eb="14">
      <t>コウツウ</t>
    </rPh>
    <rPh sb="14" eb="16">
      <t>サイガイ</t>
    </rPh>
    <phoneticPr fontId="2"/>
  </si>
  <si>
    <t>佐賀県西部広域環境組合</t>
    <rPh sb="0" eb="5">
      <t>サガケンセイブ</t>
    </rPh>
    <rPh sb="5" eb="7">
      <t>コウイキ</t>
    </rPh>
    <rPh sb="7" eb="9">
      <t>カンキョウ</t>
    </rPh>
    <rPh sb="9" eb="11">
      <t>クミアイ</t>
    </rPh>
    <phoneticPr fontId="2"/>
  </si>
  <si>
    <t>伊万里・有田消防組合</t>
    <rPh sb="0" eb="3">
      <t>イマリ</t>
    </rPh>
    <rPh sb="4" eb="6">
      <t>アリタ</t>
    </rPh>
    <rPh sb="6" eb="8">
      <t>ショウボウ</t>
    </rPh>
    <rPh sb="8" eb="10">
      <t>クミアイ</t>
    </rPh>
    <phoneticPr fontId="2"/>
  </si>
  <si>
    <t>有田町土地開発公社</t>
    <rPh sb="0" eb="3">
      <t>アリタチョウ</t>
    </rPh>
    <rPh sb="3" eb="5">
      <t>トチ</t>
    </rPh>
    <rPh sb="5" eb="7">
      <t>カイハツ</t>
    </rPh>
    <rPh sb="7" eb="9">
      <t>コウシャ</t>
    </rPh>
    <phoneticPr fontId="2"/>
  </si>
  <si>
    <t>窯業教育振興会</t>
    <rPh sb="0" eb="2">
      <t>ヨウギョウ</t>
    </rPh>
    <rPh sb="2" eb="4">
      <t>キョウイク</t>
    </rPh>
    <rPh sb="4" eb="6">
      <t>シンコウ</t>
    </rPh>
    <rPh sb="6" eb="7">
      <t>カイ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</si>
  <si>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</si>
  <si>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</si>
  <si>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</si>
  <si>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</si>
  <si>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</si>
  <si>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</si>
  <si>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</si>
  <si>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</si>
  <si>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</si>
  <si>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</si>
  <si>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</si>
  <si>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</si>
  <si>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</si>
  <si>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平均を上回っている。令和２年度において実質公債費比率が上昇しているが、そのおもな要因は、平成27年度以降、それまで抑制的であった合併特例事業債の活用を積極的に行っており、その本償還が開始したことと思われる。将来負担比率については平成30年度から縮小を続け、令和２年度で「算定なし」となった。そのおもな要因は、ふるさと応援基金（償還充当可能基金）の基金残高の伸びによるものと思われる。
　平成27年度以降は継続的に合併特例事業債の積極活用を行っており、今後も実質公債費比率は増加傾向が続くと考えられるため、公債費の適正化には力を入れる必要がある。
　また、将来負担比率についてはふるさと応援寄附金が順調なうちは算定されないと見込まれるが、確定している収入ではないため地方債残高を抑制するよう努めていく。</t>
    <phoneticPr fontId="5"/>
  </si>
  <si>
    <t>実質公債費比率</t>
    <phoneticPr fontId="5"/>
  </si>
  <si>
    <t xml:space="preserve"> </t>
    <phoneticPr fontId="5"/>
  </si>
  <si>
    <t xml:space="preserve"> </t>
    <phoneticPr fontId="5"/>
  </si>
  <si>
    <t>　将来負担比率は、算定なしとなったが、有形固定資産減価償却率は、類似団体と比較して高い水準にある。
　平成28年度に策定した公共施設等総合管理計画において、既存施設を更新する場合は原則として統廃合や複合化することとし、将来的な町民ニーズを視野に入れたうえで、保有する施設の適正量見極め、縮減を図ることとしている。</t>
    <rPh sb="9" eb="11">
      <t>サンテイ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</si>
</sst>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96248</c:v>
                </c:pt>
              </c:numCache>
            </c:numRef>
          </c:val>
          <c:smooth val="0"/>
          <c:extLst>
            <c:ext xmlns:c16="http://schemas.microsoft.com/office/drawing/2014/chart" uri="{C3380CC4-5D6E-409C-BE32-E72D297353CC}">
              <c16:uniqueId val="{00000000-81C3-4611-AD22-4B4FA2C3B9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68435</c:v>
                </c:pt>
                <c:pt idx="1">
                  <c:v>79961</c:v>
                </c:pt>
                <c:pt idx="2">
                  <c:v>24366</c:v>
                </c:pt>
                <c:pt idx="3">
                  <c:v>72123</c:v>
                </c:pt>
                <c:pt idx="4">
                  <c:v>72760</c:v>
                </c:pt>
              </c:numCache>
            </c:numRef>
          </c:val>
          <c:smooth val="0"/>
          <c:extLst>
            <c:ext xmlns:c16="http://schemas.microsoft.com/office/drawing/2014/chart" uri="{C3380CC4-5D6E-409C-BE32-E72D297353CC}">
              <c16:uniqueId val="{00000001-81C3-4611-AD22-4B4FA2C3B9C6}"/>
            </c:ext>
          </c:extLst>
        </c:ser>
        <c:dLbls>
          <c:showLegendKey val="0"/>
          <c:showVal val="0"/>
          <c:showCatName val="0"/>
          <c:showSerName val="0"/>
          <c:showPercent val="0"/>
          <c:showBubbleSize val="0"/>
        </c:dLbls>
        <c:marker val="1"/>
        <c:smooth val="0"/>
        <c:axId val="320621976"/>
        <c:axId val="320662104"/>
      </c:lineChart>
      <c:catAx>
        <c:axId val="320621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0662104"/>
        <c:crosses val="autoZero"/>
        <c:auto val="1"/>
        <c:lblAlgn val="ctr"/>
        <c:lblOffset val="100"/>
        <c:tickLblSkip val="1"/>
        <c:tickMarkSkip val="1"/>
        <c:noMultiLvlLbl val="0"/>
      </c:catAx>
      <c:valAx>
        <c:axId val="3206621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0621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6.51</c:v>
                </c:pt>
                <c:pt idx="1">
                  <c:v>6.61</c:v>
                </c:pt>
                <c:pt idx="2">
                  <c:v>5.12</c:v>
                </c:pt>
                <c:pt idx="3">
                  <c:v>2.63</c:v>
                </c:pt>
                <c:pt idx="4">
                  <c:v>5.27</c:v>
                </c:pt>
              </c:numCache>
            </c:numRef>
          </c:val>
          <c:extLst>
            <c:ext xmlns:c16="http://schemas.microsoft.com/office/drawing/2014/chart" uri="{C3380CC4-5D6E-409C-BE32-E72D297353CC}">
              <c16:uniqueId val="{00000000-D14F-4F78-8E29-0783680F1B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31.8</c:v>
                </c:pt>
                <c:pt idx="1">
                  <c:v>36.520000000000003</c:v>
                </c:pt>
                <c:pt idx="2">
                  <c:v>39.31</c:v>
                </c:pt>
                <c:pt idx="3">
                  <c:v>40.82</c:v>
                </c:pt>
                <c:pt idx="4">
                  <c:v>38.01</c:v>
                </c:pt>
              </c:numCache>
            </c:numRef>
          </c:val>
          <c:extLst>
            <c:ext xmlns:c16="http://schemas.microsoft.com/office/drawing/2014/chart" uri="{C3380CC4-5D6E-409C-BE32-E72D297353CC}">
              <c16:uniqueId val="{00000001-D14F-4F78-8E29-0783680F1B67}"/>
            </c:ext>
          </c:extLst>
        </c:ser>
        <c:dLbls>
          <c:showLegendKey val="0"/>
          <c:showVal val="0"/>
          <c:showCatName val="0"/>
          <c:showSerName val="0"/>
          <c:showPercent val="0"/>
          <c:showBubbleSize val="0"/>
        </c:dLbls>
        <c:gapWidth val="250"/>
        <c:overlap val="100"/>
        <c:axId val="458602576"/>
        <c:axId val="458604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5.66</c:v>
                </c:pt>
                <c:pt idx="1">
                  <c:v>5.04</c:v>
                </c:pt>
                <c:pt idx="2">
                  <c:v>1.06</c:v>
                </c:pt>
                <c:pt idx="3">
                  <c:v>-1.07</c:v>
                </c:pt>
                <c:pt idx="4">
                  <c:v>0.94</c:v>
                </c:pt>
              </c:numCache>
            </c:numRef>
          </c:val>
          <c:smooth val="0"/>
          <c:extLst>
            <c:ext xmlns:c16="http://schemas.microsoft.com/office/drawing/2014/chart" uri="{C3380CC4-5D6E-409C-BE32-E72D297353CC}">
              <c16:uniqueId val="{00000002-D14F-4F78-8E29-0783680F1B67}"/>
            </c:ext>
          </c:extLst>
        </c:ser>
        <c:dLbls>
          <c:showLegendKey val="0"/>
          <c:showVal val="0"/>
          <c:showCatName val="0"/>
          <c:showSerName val="0"/>
          <c:showPercent val="0"/>
          <c:showBubbleSize val="0"/>
        </c:dLbls>
        <c:marker val="1"/>
        <c:smooth val="0"/>
        <c:axId val="458602576"/>
        <c:axId val="458604144"/>
      </c:lineChart>
      <c:catAx>
        <c:axId val="45860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8604144"/>
        <c:crosses val="autoZero"/>
        <c:auto val="1"/>
        <c:lblAlgn val="ctr"/>
        <c:lblOffset val="100"/>
        <c:tickLblSkip val="1"/>
        <c:tickMarkSkip val="1"/>
        <c:noMultiLvlLbl val="0"/>
      </c:catAx>
      <c:valAx>
        <c:axId val="458604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860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E77-4992-A8EF-CC8DEBBB718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77-4992-A8EF-CC8DEBBB7188}"/>
            </c:ext>
          </c:extLst>
        </c:ser>
        <c:ser>
          <c:idx val="2"/>
          <c:order val="2"/>
          <c:tx>
            <c:strRef>
              <c:f>データシート!$A$29</c:f>
              <c:strCache>
                <c:ptCount val="1"/>
                <c:pt idx="0">
                  <c:v>有田町後期高齢者医療特別会計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0.17</c:v>
                </c:pt>
                <c:pt idx="4">
                  <c:v>#N/A</c:v>
                </c:pt>
                <c:pt idx="5">
                  <c:v>0.01</c:v>
                </c:pt>
                <c:pt idx="6">
                  <c:v>#N/A</c:v>
                </c:pt>
                <c:pt idx="7">
                  <c:v>0.01</c:v>
                </c:pt>
                <c:pt idx="8">
                  <c:v>#N/A</c:v>
                </c:pt>
                <c:pt idx="9">
                  <c:v>0</c:v>
                </c:pt>
              </c:numCache>
            </c:numRef>
          </c:val>
          <c:extLst>
            <c:ext xmlns:c16="http://schemas.microsoft.com/office/drawing/2014/chart" uri="{C3380CC4-5D6E-409C-BE32-E72D297353CC}">
              <c16:uniqueId val="{00000002-EE77-4992-A8EF-CC8DEBBB7188}"/>
            </c:ext>
          </c:extLst>
        </c:ser>
        <c:ser>
          <c:idx val="3"/>
          <c:order val="3"/>
          <c:tx>
            <c:strRef>
              <c:f>データシート!$A$30</c:f>
              <c:strCache>
                <c:ptCount val="1"/>
                <c:pt idx="0">
                  <c:v>有田町農業集落排水事業会計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0.22</c:v>
                </c:pt>
                <c:pt idx="2">
                  <c:v>#N/A</c:v>
                </c:pt>
                <c:pt idx="3">
                  <c:v>0.24</c:v>
                </c:pt>
                <c:pt idx="4">
                  <c:v>#N/A</c:v>
                </c:pt>
                <c:pt idx="5">
                  <c:v>0.24</c:v>
                </c:pt>
                <c:pt idx="6">
                  <c:v>#N/A</c:v>
                </c:pt>
                <c:pt idx="7">
                  <c:v>0.26</c:v>
                </c:pt>
                <c:pt idx="8">
                  <c:v>#N/A</c:v>
                </c:pt>
                <c:pt idx="9">
                  <c:v>0.3</c:v>
                </c:pt>
              </c:numCache>
            </c:numRef>
          </c:val>
          <c:extLst>
            <c:ext xmlns:c16="http://schemas.microsoft.com/office/drawing/2014/chart" uri="{C3380CC4-5D6E-409C-BE32-E72D297353CC}">
              <c16:uniqueId val="{00000003-EE77-4992-A8EF-CC8DEBBB7188}"/>
            </c:ext>
          </c:extLst>
        </c:ser>
        <c:ser>
          <c:idx val="4"/>
          <c:order val="4"/>
          <c:tx>
            <c:strRef>
              <c:f>データシート!$A$31</c:f>
              <c:strCache>
                <c:ptCount val="1"/>
                <c:pt idx="0">
                  <c:v>有田町国民健康保険特別会計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2.3199999999999998</c:v>
                </c:pt>
                <c:pt idx="2">
                  <c:v>#N/A</c:v>
                </c:pt>
                <c:pt idx="3">
                  <c:v>2.44</c:v>
                </c:pt>
                <c:pt idx="4">
                  <c:v>#N/A</c:v>
                </c:pt>
                <c:pt idx="5">
                  <c:v>0.67</c:v>
                </c:pt>
                <c:pt idx="6">
                  <c:v>#N/A</c:v>
                </c:pt>
                <c:pt idx="7">
                  <c:v>1.17</c:v>
                </c:pt>
                <c:pt idx="8">
                  <c:v>#N/A</c:v>
                </c:pt>
                <c:pt idx="9">
                  <c:v>1.1000000000000001</c:v>
                </c:pt>
              </c:numCache>
            </c:numRef>
          </c:val>
          <c:extLst>
            <c:ext xmlns:c16="http://schemas.microsoft.com/office/drawing/2014/chart" uri="{C3380CC4-5D6E-409C-BE32-E72D297353CC}">
              <c16:uniqueId val="{00000004-EE77-4992-A8EF-CC8DEBBB7188}"/>
            </c:ext>
          </c:extLst>
        </c:ser>
        <c:ser>
          <c:idx val="5"/>
          <c:order val="5"/>
          <c:tx>
            <c:strRef>
              <c:f>データシート!$A$32</c:f>
              <c:strCache>
                <c:ptCount val="1"/>
                <c:pt idx="0">
                  <c:v>有田町介護保険特別会計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1.82</c:v>
                </c:pt>
                <c:pt idx="2">
                  <c:v>#N/A</c:v>
                </c:pt>
                <c:pt idx="3">
                  <c:v>2.73</c:v>
                </c:pt>
                <c:pt idx="4">
                  <c:v>#N/A</c:v>
                </c:pt>
                <c:pt idx="5">
                  <c:v>1.69</c:v>
                </c:pt>
                <c:pt idx="6">
                  <c:v>#N/A</c:v>
                </c:pt>
                <c:pt idx="7">
                  <c:v>1.18</c:v>
                </c:pt>
                <c:pt idx="8">
                  <c:v>#N/A</c:v>
                </c:pt>
                <c:pt idx="9">
                  <c:v>1.63</c:v>
                </c:pt>
              </c:numCache>
            </c:numRef>
          </c:val>
          <c:extLst>
            <c:ext xmlns:c16="http://schemas.microsoft.com/office/drawing/2014/chart" uri="{C3380CC4-5D6E-409C-BE32-E72D297353CC}">
              <c16:uniqueId val="{00000005-EE77-4992-A8EF-CC8DEBBB7188}"/>
            </c:ext>
          </c:extLst>
        </c:ser>
        <c:ser>
          <c:idx val="6"/>
          <c:order val="6"/>
          <c:tx>
            <c:strRef>
              <c:f>データシート!$A$33</c:f>
              <c:strCache>
                <c:ptCount val="1"/>
                <c:pt idx="0">
                  <c:v>有田町公共下水道事業会計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0.95</c:v>
                </c:pt>
                <c:pt idx="2">
                  <c:v>#N/A</c:v>
                </c:pt>
                <c:pt idx="3">
                  <c:v>0.6</c:v>
                </c:pt>
                <c:pt idx="4">
                  <c:v>#N/A</c:v>
                </c:pt>
                <c:pt idx="5">
                  <c:v>0.87</c:v>
                </c:pt>
                <c:pt idx="6">
                  <c:v>#N/A</c:v>
                </c:pt>
                <c:pt idx="7">
                  <c:v>2.04</c:v>
                </c:pt>
                <c:pt idx="8">
                  <c:v>#N/A</c:v>
                </c:pt>
                <c:pt idx="9">
                  <c:v>2.94</c:v>
                </c:pt>
              </c:numCache>
            </c:numRef>
          </c:val>
          <c:extLst>
            <c:ext xmlns:c16="http://schemas.microsoft.com/office/drawing/2014/chart" uri="{C3380CC4-5D6E-409C-BE32-E72D297353CC}">
              <c16:uniqueId val="{00000006-EE77-4992-A8EF-CC8DEBBB7188}"/>
            </c:ext>
          </c:extLst>
        </c:ser>
        <c:ser>
          <c:idx val="7"/>
          <c:order val="7"/>
          <c:tx>
            <c:strRef>
              <c:f>データシート!$A$34</c:f>
              <c:strCache>
                <c:ptCount val="1"/>
                <c:pt idx="0">
                  <c:v>有田町浄化槽整備推進事業会計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3.36</c:v>
                </c:pt>
                <c:pt idx="2">
                  <c:v>#N/A</c:v>
                </c:pt>
                <c:pt idx="3">
                  <c:v>3.49</c:v>
                </c:pt>
                <c:pt idx="4">
                  <c:v>#N/A</c:v>
                </c:pt>
                <c:pt idx="5">
                  <c:v>3.45</c:v>
                </c:pt>
                <c:pt idx="6">
                  <c:v>#N/A</c:v>
                </c:pt>
                <c:pt idx="7">
                  <c:v>3.74</c:v>
                </c:pt>
                <c:pt idx="8">
                  <c:v>#N/A</c:v>
                </c:pt>
                <c:pt idx="9">
                  <c:v>3.94</c:v>
                </c:pt>
              </c:numCache>
            </c:numRef>
          </c:val>
          <c:extLst>
            <c:ext xmlns:c16="http://schemas.microsoft.com/office/drawing/2014/chart" uri="{C3380CC4-5D6E-409C-BE32-E72D297353CC}">
              <c16:uniqueId val="{00000007-EE77-4992-A8EF-CC8DEBBB718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5.76</c:v>
                </c:pt>
                <c:pt idx="2">
                  <c:v>#N/A</c:v>
                </c:pt>
                <c:pt idx="3">
                  <c:v>6.6</c:v>
                </c:pt>
                <c:pt idx="4">
                  <c:v>#N/A</c:v>
                </c:pt>
                <c:pt idx="5">
                  <c:v>5.1100000000000003</c:v>
                </c:pt>
                <c:pt idx="6">
                  <c:v>#N/A</c:v>
                </c:pt>
                <c:pt idx="7">
                  <c:v>2.62</c:v>
                </c:pt>
                <c:pt idx="8">
                  <c:v>#N/A</c:v>
                </c:pt>
                <c:pt idx="9">
                  <c:v>5.27</c:v>
                </c:pt>
              </c:numCache>
            </c:numRef>
          </c:val>
          <c:extLst>
            <c:ext xmlns:c16="http://schemas.microsoft.com/office/drawing/2014/chart" uri="{C3380CC4-5D6E-409C-BE32-E72D297353CC}">
              <c16:uniqueId val="{00000008-EE77-4992-A8EF-CC8DEBBB7188}"/>
            </c:ext>
          </c:extLst>
        </c:ser>
        <c:ser>
          <c:idx val="9"/>
          <c:order val="9"/>
          <c:tx>
            <c:strRef>
              <c:f>データシート!$A$36</c:f>
              <c:strCache>
                <c:ptCount val="1"/>
                <c:pt idx="0">
                  <c:v>有田町水道事業会計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11.02</c:v>
                </c:pt>
                <c:pt idx="2">
                  <c:v>#N/A</c:v>
                </c:pt>
                <c:pt idx="3">
                  <c:v>12.53</c:v>
                </c:pt>
                <c:pt idx="4">
                  <c:v>#N/A</c:v>
                </c:pt>
                <c:pt idx="5">
                  <c:v>12.85</c:v>
                </c:pt>
                <c:pt idx="6">
                  <c:v>#N/A</c:v>
                </c:pt>
                <c:pt idx="7">
                  <c:v>13.8</c:v>
                </c:pt>
                <c:pt idx="8">
                  <c:v>#N/A</c:v>
                </c:pt>
                <c:pt idx="9">
                  <c:v>12.71</c:v>
                </c:pt>
              </c:numCache>
            </c:numRef>
          </c:val>
          <c:extLst>
            <c:ext xmlns:c16="http://schemas.microsoft.com/office/drawing/2014/chart" uri="{C3380CC4-5D6E-409C-BE32-E72D297353CC}">
              <c16:uniqueId val="{00000009-EE77-4992-A8EF-CC8DEBBB7188}"/>
            </c:ext>
          </c:extLst>
        </c:ser>
        <c:dLbls>
          <c:showLegendKey val="0"/>
          <c:showVal val="0"/>
          <c:showCatName val="0"/>
          <c:showSerName val="0"/>
          <c:showPercent val="0"/>
          <c:showBubbleSize val="0"/>
        </c:dLbls>
        <c:gapWidth val="150"/>
        <c:overlap val="100"/>
        <c:axId val="458601792"/>
        <c:axId val="458604536"/>
      </c:barChart>
      <c:catAx>
        <c:axId val="45860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8604536"/>
        <c:crosses val="autoZero"/>
        <c:auto val="1"/>
        <c:lblAlgn val="ctr"/>
        <c:lblOffset val="100"/>
        <c:tickLblSkip val="1"/>
        <c:tickMarkSkip val="1"/>
        <c:noMultiLvlLbl val="0"/>
      </c:catAx>
      <c:valAx>
        <c:axId val="458604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8601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970</c:v>
                </c:pt>
                <c:pt idx="5">
                  <c:v>972</c:v>
                </c:pt>
                <c:pt idx="8">
                  <c:v>977</c:v>
                </c:pt>
                <c:pt idx="11">
                  <c:v>967</c:v>
                </c:pt>
                <c:pt idx="14">
                  <c:v>959</c:v>
                </c:pt>
              </c:numCache>
            </c:numRef>
          </c:val>
          <c:extLst>
            <c:ext xmlns:c16="http://schemas.microsoft.com/office/drawing/2014/chart" uri="{C3380CC4-5D6E-409C-BE32-E72D297353CC}">
              <c16:uniqueId val="{00000000-80C0-4403-852C-74D645CF9D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0C0-4403-852C-74D645CF9D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c:v>
                </c:pt>
                <c:pt idx="3">
                  <c:v>4</c:v>
                </c:pt>
                <c:pt idx="6">
                  <c:v>2</c:v>
                </c:pt>
                <c:pt idx="9">
                  <c:v>1</c:v>
                </c:pt>
                <c:pt idx="12">
                  <c:v>0</c:v>
                </c:pt>
              </c:numCache>
            </c:numRef>
          </c:val>
          <c:extLst>
            <c:ext xmlns:c16="http://schemas.microsoft.com/office/drawing/2014/chart" uri="{C3380CC4-5D6E-409C-BE32-E72D297353CC}">
              <c16:uniqueId val="{00000002-80C0-4403-852C-74D645CF9D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140</c:v>
                </c:pt>
                <c:pt idx="3">
                  <c:v>110</c:v>
                </c:pt>
                <c:pt idx="6">
                  <c:v>175</c:v>
                </c:pt>
                <c:pt idx="9">
                  <c:v>156</c:v>
                </c:pt>
                <c:pt idx="12">
                  <c:v>163</c:v>
                </c:pt>
              </c:numCache>
            </c:numRef>
          </c:val>
          <c:extLst>
            <c:ext xmlns:c16="http://schemas.microsoft.com/office/drawing/2014/chart" uri="{C3380CC4-5D6E-409C-BE32-E72D297353CC}">
              <c16:uniqueId val="{00000003-80C0-4403-852C-74D645CF9D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307</c:v>
                </c:pt>
                <c:pt idx="3">
                  <c:v>378</c:v>
                </c:pt>
                <c:pt idx="6">
                  <c:v>456</c:v>
                </c:pt>
                <c:pt idx="9">
                  <c:v>349</c:v>
                </c:pt>
                <c:pt idx="12">
                  <c:v>342</c:v>
                </c:pt>
              </c:numCache>
            </c:numRef>
          </c:val>
          <c:extLst>
            <c:ext xmlns:c16="http://schemas.microsoft.com/office/drawing/2014/chart" uri="{C3380CC4-5D6E-409C-BE32-E72D297353CC}">
              <c16:uniqueId val="{00000004-80C0-4403-852C-74D645CF9D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C0-4403-852C-74D645CF9D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0C0-4403-852C-74D645CF9D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845</c:v>
                </c:pt>
                <c:pt idx="3">
                  <c:v>842</c:v>
                </c:pt>
                <c:pt idx="6">
                  <c:v>843</c:v>
                </c:pt>
                <c:pt idx="9">
                  <c:v>860</c:v>
                </c:pt>
                <c:pt idx="12">
                  <c:v>867</c:v>
                </c:pt>
              </c:numCache>
            </c:numRef>
          </c:val>
          <c:extLst>
            <c:ext xmlns:c16="http://schemas.microsoft.com/office/drawing/2014/chart" uri="{C3380CC4-5D6E-409C-BE32-E72D297353CC}">
              <c16:uniqueId val="{00000007-80C0-4403-852C-74D645CF9D0B}"/>
            </c:ext>
          </c:extLst>
        </c:ser>
        <c:dLbls>
          <c:showLegendKey val="0"/>
          <c:showVal val="0"/>
          <c:showCatName val="0"/>
          <c:showSerName val="0"/>
          <c:showPercent val="0"/>
          <c:showBubbleSize val="0"/>
        </c:dLbls>
        <c:gapWidth val="100"/>
        <c:overlap val="100"/>
        <c:axId val="458602968"/>
        <c:axId val="458599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327</c:v>
                </c:pt>
                <c:pt idx="2">
                  <c:v>#N/A</c:v>
                </c:pt>
                <c:pt idx="3">
                  <c:v>#N/A</c:v>
                </c:pt>
                <c:pt idx="4">
                  <c:v>362</c:v>
                </c:pt>
                <c:pt idx="5">
                  <c:v>#N/A</c:v>
                </c:pt>
                <c:pt idx="6">
                  <c:v>#N/A</c:v>
                </c:pt>
                <c:pt idx="7">
                  <c:v>499</c:v>
                </c:pt>
                <c:pt idx="8">
                  <c:v>#N/A</c:v>
                </c:pt>
                <c:pt idx="9">
                  <c:v>#N/A</c:v>
                </c:pt>
                <c:pt idx="10">
                  <c:v>399</c:v>
                </c:pt>
                <c:pt idx="11">
                  <c:v>#N/A</c:v>
                </c:pt>
                <c:pt idx="12">
                  <c:v>#N/A</c:v>
                </c:pt>
                <c:pt idx="13">
                  <c:v>413</c:v>
                </c:pt>
                <c:pt idx="14">
                  <c:v>#N/A</c:v>
                </c:pt>
              </c:numCache>
            </c:numRef>
          </c:val>
          <c:smooth val="0"/>
          <c:extLst>
            <c:ext xmlns:c16="http://schemas.microsoft.com/office/drawing/2014/chart" uri="{C3380CC4-5D6E-409C-BE32-E72D297353CC}">
              <c16:uniqueId val="{00000008-80C0-4403-852C-74D645CF9D0B}"/>
            </c:ext>
          </c:extLst>
        </c:ser>
        <c:dLbls>
          <c:showLegendKey val="0"/>
          <c:showVal val="0"/>
          <c:showCatName val="0"/>
          <c:showSerName val="0"/>
          <c:showPercent val="0"/>
          <c:showBubbleSize val="0"/>
        </c:dLbls>
        <c:marker val="1"/>
        <c:smooth val="0"/>
        <c:axId val="458602968"/>
        <c:axId val="458599440"/>
      </c:lineChart>
      <c:catAx>
        <c:axId val="458602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8599440"/>
        <c:crosses val="autoZero"/>
        <c:auto val="1"/>
        <c:lblAlgn val="ctr"/>
        <c:lblOffset val="100"/>
        <c:tickLblSkip val="1"/>
        <c:tickMarkSkip val="1"/>
        <c:noMultiLvlLbl val="0"/>
      </c:catAx>
      <c:valAx>
        <c:axId val="458599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8602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10748</c:v>
                </c:pt>
                <c:pt idx="5">
                  <c:v>10544</c:v>
                </c:pt>
                <c:pt idx="8">
                  <c:v>11239</c:v>
                </c:pt>
                <c:pt idx="11">
                  <c:v>11385</c:v>
                </c:pt>
                <c:pt idx="14">
                  <c:v>11762</c:v>
                </c:pt>
              </c:numCache>
            </c:numRef>
          </c:val>
          <c:extLst>
            <c:ext xmlns:c16="http://schemas.microsoft.com/office/drawing/2014/chart" uri="{C3380CC4-5D6E-409C-BE32-E72D297353CC}">
              <c16:uniqueId val="{00000000-78EA-40E7-9AC4-0F23CAC1811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c:v>
                </c:pt>
                <c:pt idx="5">
                  <c:v>2</c:v>
                </c:pt>
                <c:pt idx="8">
                  <c:v>0</c:v>
                </c:pt>
                <c:pt idx="11">
                  <c:v>0</c:v>
                </c:pt>
                <c:pt idx="14">
                  <c:v>0</c:v>
                </c:pt>
              </c:numCache>
            </c:numRef>
          </c:val>
          <c:extLst>
            <c:ext xmlns:c16="http://schemas.microsoft.com/office/drawing/2014/chart" uri="{C3380CC4-5D6E-409C-BE32-E72D297353CC}">
              <c16:uniqueId val="{00000001-78EA-40E7-9AC4-0F23CAC1811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5101</c:v>
                </c:pt>
                <c:pt idx="5">
                  <c:v>5748</c:v>
                </c:pt>
                <c:pt idx="8">
                  <c:v>6451</c:v>
                </c:pt>
                <c:pt idx="11">
                  <c:v>6912</c:v>
                </c:pt>
                <c:pt idx="14">
                  <c:v>7453</c:v>
                </c:pt>
              </c:numCache>
            </c:numRef>
          </c:val>
          <c:extLst>
            <c:ext xmlns:c16="http://schemas.microsoft.com/office/drawing/2014/chart" uri="{C3380CC4-5D6E-409C-BE32-E72D297353CC}">
              <c16:uniqueId val="{00000002-78EA-40E7-9AC4-0F23CAC1811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EA-40E7-9AC4-0F23CAC1811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EA-40E7-9AC4-0F23CAC1811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EA-40E7-9AC4-0F23CAC1811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1954</c:v>
                </c:pt>
                <c:pt idx="3">
                  <c:v>1770</c:v>
                </c:pt>
                <c:pt idx="6">
                  <c:v>1546</c:v>
                </c:pt>
                <c:pt idx="9">
                  <c:v>1540</c:v>
                </c:pt>
                <c:pt idx="12">
                  <c:v>1026</c:v>
                </c:pt>
              </c:numCache>
            </c:numRef>
          </c:val>
          <c:extLst>
            <c:ext xmlns:c16="http://schemas.microsoft.com/office/drawing/2014/chart" uri="{C3380CC4-5D6E-409C-BE32-E72D297353CC}">
              <c16:uniqueId val="{00000006-78EA-40E7-9AC4-0F23CAC1811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1385</c:v>
                </c:pt>
                <c:pt idx="3">
                  <c:v>1393</c:v>
                </c:pt>
                <c:pt idx="6">
                  <c:v>1319</c:v>
                </c:pt>
                <c:pt idx="9">
                  <c:v>1169</c:v>
                </c:pt>
                <c:pt idx="12">
                  <c:v>1146</c:v>
                </c:pt>
              </c:numCache>
            </c:numRef>
          </c:val>
          <c:extLst>
            <c:ext xmlns:c16="http://schemas.microsoft.com/office/drawing/2014/chart" uri="{C3380CC4-5D6E-409C-BE32-E72D297353CC}">
              <c16:uniqueId val="{00000007-78EA-40E7-9AC4-0F23CAC1811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5416</c:v>
                </c:pt>
                <c:pt idx="3">
                  <c:v>5499</c:v>
                </c:pt>
                <c:pt idx="6">
                  <c:v>5265</c:v>
                </c:pt>
                <c:pt idx="9">
                  <c:v>5504</c:v>
                </c:pt>
                <c:pt idx="12">
                  <c:v>5503</c:v>
                </c:pt>
              </c:numCache>
            </c:numRef>
          </c:val>
          <c:extLst>
            <c:ext xmlns:c16="http://schemas.microsoft.com/office/drawing/2014/chart" uri="{C3380CC4-5D6E-409C-BE32-E72D297353CC}">
              <c16:uniqueId val="{00000008-78EA-40E7-9AC4-0F23CAC1811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8EA-40E7-9AC4-0F23CAC1811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9565</c:v>
                </c:pt>
                <c:pt idx="3">
                  <c:v>10235</c:v>
                </c:pt>
                <c:pt idx="6">
                  <c:v>10154</c:v>
                </c:pt>
                <c:pt idx="9">
                  <c:v>10498</c:v>
                </c:pt>
                <c:pt idx="12">
                  <c:v>11225</c:v>
                </c:pt>
              </c:numCache>
            </c:numRef>
          </c:val>
          <c:extLst>
            <c:ext xmlns:c16="http://schemas.microsoft.com/office/drawing/2014/chart" uri="{C3380CC4-5D6E-409C-BE32-E72D297353CC}">
              <c16:uniqueId val="{0000000A-78EA-40E7-9AC4-0F23CAC1811D}"/>
            </c:ext>
          </c:extLst>
        </c:ser>
        <c:dLbls>
          <c:showLegendKey val="0"/>
          <c:showVal val="0"/>
          <c:showCatName val="0"/>
          <c:showSerName val="0"/>
          <c:showPercent val="0"/>
          <c:showBubbleSize val="0"/>
        </c:dLbls>
        <c:gapWidth val="100"/>
        <c:overlap val="100"/>
        <c:axId val="458605320"/>
        <c:axId val="458600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2465</c:v>
                </c:pt>
                <c:pt idx="2">
                  <c:v>#N/A</c:v>
                </c:pt>
                <c:pt idx="3">
                  <c:v>#N/A</c:v>
                </c:pt>
                <c:pt idx="4">
                  <c:v>2603</c:v>
                </c:pt>
                <c:pt idx="5">
                  <c:v>#N/A</c:v>
                </c:pt>
                <c:pt idx="6">
                  <c:v>#N/A</c:v>
                </c:pt>
                <c:pt idx="7">
                  <c:v>594</c:v>
                </c:pt>
                <c:pt idx="8">
                  <c:v>#N/A</c:v>
                </c:pt>
                <c:pt idx="9">
                  <c:v>#N/A</c:v>
                </c:pt>
                <c:pt idx="10">
                  <c:v>414</c:v>
                </c:pt>
                <c:pt idx="11">
                  <c:v>#N/A</c:v>
                </c:pt>
                <c:pt idx="12">
                  <c:v>#N/A</c:v>
                </c:pt>
                <c:pt idx="13">
                  <c:v>0</c:v>
                </c:pt>
                <c:pt idx="14">
                  <c:v>#N/A</c:v>
                </c:pt>
              </c:numCache>
            </c:numRef>
          </c:val>
          <c:smooth val="0"/>
          <c:extLst>
            <c:ext xmlns:c16="http://schemas.microsoft.com/office/drawing/2014/chart" uri="{C3380CC4-5D6E-409C-BE32-E72D297353CC}">
              <c16:uniqueId val="{0000000B-78EA-40E7-9AC4-0F23CAC1811D}"/>
            </c:ext>
          </c:extLst>
        </c:ser>
        <c:dLbls>
          <c:showLegendKey val="0"/>
          <c:showVal val="0"/>
          <c:showCatName val="0"/>
          <c:showSerName val="0"/>
          <c:showPercent val="0"/>
          <c:showBubbleSize val="0"/>
        </c:dLbls>
        <c:marker val="1"/>
        <c:smooth val="0"/>
        <c:axId val="458605320"/>
        <c:axId val="458600224"/>
      </c:lineChart>
      <c:catAx>
        <c:axId val="458605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8600224"/>
        <c:crosses val="autoZero"/>
        <c:auto val="1"/>
        <c:lblAlgn val="ctr"/>
        <c:lblOffset val="100"/>
        <c:tickLblSkip val="1"/>
        <c:tickMarkSkip val="1"/>
        <c:noMultiLvlLbl val="0"/>
      </c:catAx>
      <c:valAx>
        <c:axId val="458600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8605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2244</c:v>
                </c:pt>
                <c:pt idx="1">
                  <c:v>2326</c:v>
                </c:pt>
                <c:pt idx="2">
                  <c:v>2222</c:v>
                </c:pt>
              </c:numCache>
            </c:numRef>
          </c:val>
          <c:extLst>
            <c:ext xmlns:c16="http://schemas.microsoft.com/office/drawing/2014/chart" uri="{C3380CC4-5D6E-409C-BE32-E72D297353CC}">
              <c16:uniqueId val="{00000000-7417-4D88-94E4-57415A0F7E9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140</c:v>
                </c:pt>
                <c:pt idx="1">
                  <c:v>140</c:v>
                </c:pt>
                <c:pt idx="2">
                  <c:v>141</c:v>
                </c:pt>
              </c:numCache>
            </c:numRef>
          </c:val>
          <c:extLst>
            <c:ext xmlns:c16="http://schemas.microsoft.com/office/drawing/2014/chart" uri="{C3380CC4-5D6E-409C-BE32-E72D297353CC}">
              <c16:uniqueId val="{00000001-7417-4D88-94E4-57415A0F7E9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3982</c:v>
                </c:pt>
                <c:pt idx="1">
                  <c:v>4514</c:v>
                </c:pt>
                <c:pt idx="2">
                  <c:v>5125</c:v>
                </c:pt>
              </c:numCache>
            </c:numRef>
          </c:val>
          <c:extLst>
            <c:ext xmlns:c16="http://schemas.microsoft.com/office/drawing/2014/chart" uri="{C3380CC4-5D6E-409C-BE32-E72D297353CC}">
              <c16:uniqueId val="{00000002-7417-4D88-94E4-57415A0F7E96}"/>
            </c:ext>
          </c:extLst>
        </c:ser>
        <c:dLbls>
          <c:showLegendKey val="0"/>
          <c:showVal val="0"/>
          <c:showCatName val="0"/>
          <c:showSerName val="0"/>
          <c:showPercent val="0"/>
          <c:showBubbleSize val="0"/>
        </c:dLbls>
        <c:gapWidth val="120"/>
        <c:overlap val="100"/>
        <c:axId val="458600616"/>
        <c:axId val="458603752"/>
      </c:barChart>
      <c:catAx>
        <c:axId val="458600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8603752"/>
        <c:crosses val="autoZero"/>
        <c:auto val="1"/>
        <c:lblAlgn val="ctr"/>
        <c:lblOffset val="100"/>
        <c:tickLblSkip val="1"/>
        <c:tickMarkSkip val="1"/>
        <c:noMultiLvlLbl val="0"/>
      </c:catAx>
      <c:valAx>
        <c:axId val="4586037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8600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{83CEE3F8-ACE9-4457-AF0B-BC32FBD0C85E}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157-4C69-82AC-7DC54D6445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{B97C8FA6-EEFE-41BB-9674-D5110A25AE4B}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57-4C69-82AC-7DC54D6445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{7F878825-8879-4465-9870-C6DF74584EA5}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57-4C69-82AC-7DC54D6445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{71253C10-B850-484E-A495-85C31577CEFD}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57-4C69-82AC-7DC54D6445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{7F0D5C23-2598-4412-8F82-8BDE94864BBA}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57-4C69-82AC-7DC54D6445E7}"/>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{C50029C3-8A65-4E72-9335-1DC99F046E3A}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157-4C69-82AC-7DC54D6445E7}"/>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{BC650062-B1ED-4C43-9D1D-E979EB0961D6}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157-4C69-82AC-7DC54D6445E7}"/>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{CC6A5DD7-A1C6-40DC-B1AA-0D78E5651062}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157-4C69-82AC-7DC54D6445E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{2A11F773-17FB-42FF-9F16-22C8F178EAA1}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157-4C69-82AC-7DC54D6445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58.3</c:v>
                </c:pt>
                <c:pt idx="8">
                  <c:v>58.4</c:v>
                </c:pt>
                <c:pt idx="16">
                  <c:v>62.1</c:v>
                </c:pt>
                <c:pt idx="24">
                  <c:v>63.6</c:v>
                </c:pt>
                <c:pt idx="32">
                  <c:v>64.900000000000006</c:v>
                </c:pt>
              </c:numCache>
            </c:numRef>
          </c:xVal>
          <c:yVal>
            <c:numRef>
              <c:f>公会計指標分析・財政指標組合せ分析表!$BP$51:$DC$51</c:f>
              <c:numCache>
                <c:formatCode>#,##0.0;"▲ "#,##0.0</c:formatCode>
                <c:ptCount val="40"/>
                <c:pt idx="0">
                  <c:v>50.4</c:v>
                </c:pt>
                <c:pt idx="8">
                  <c:v>54.2</c:v>
                </c:pt>
                <c:pt idx="16">
                  <c:v>12.4</c:v>
                </c:pt>
                <c:pt idx="24">
                  <c:v>8.6999999999999993</c:v>
                </c:pt>
              </c:numCache>
            </c:numRef>
          </c:yVal>
          <c:smooth val="0"/>
          <c:extLst>
            <c:ext xmlns:c16="http://schemas.microsoft.com/office/drawing/2014/chart" uri="{C3380CC4-5D6E-409C-BE32-E72D297353CC}">
              <c16:uniqueId val="{00000009-6157-4C69-82AC-7DC54D6445E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{E911C28D-1301-4F67-AA17-0792D78AA9CB}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157-4C69-82AC-7DC54D6445E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{985A4137-723C-462B-BD79-3DDBD0FBA6C9}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57-4C69-82AC-7DC54D6445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{ABC13F72-B08E-4986-A33B-6BCA55CCB661}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57-4C69-82AC-7DC54D6445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{8E2F7766-CD0F-46C1-904E-38BFC8C04577}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57-4C69-82AC-7DC54D6445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{D2C6CB10-5D6E-46D1-91DC-BD1B0477FA16}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57-4C69-82AC-7DC54D6445E7}"/>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{4C201AB0-C434-415C-99BF-E26215B5B7D6}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157-4C69-82AC-7DC54D6445E7}"/>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{17D02F39-51EF-453E-A189-FFFCA3D82FEE}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157-4C69-82AC-7DC54D6445E7}"/>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{19EB034E-7BD2-4057-A1E3-49A609590412}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157-4C69-82AC-7DC54D6445E7}"/>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{87F91287-2745-4C27-AAD3-4C6F6FDD932F}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157-4C69-82AC-7DC54D6445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c:v>
                </c:pt>
              </c:numCache>
            </c:numRef>
          </c:xVal>
          <c:yVal>
            <c:numRef>
              <c:f>公会計指標分析・財政指標組合せ分析表!$BP$55:$DC$55</c:f>
              <c:numCache>
                <c:formatCode>#,##0.0;"▲ "#,##0.0</c:formatCode>
                <c:ptCount val="40"/>
                <c:pt idx="0">
                  <c:v>21</c:v>
                </c:pt>
                <c:pt idx="8">
                  <c:v>20.2</c:v>
                </c:pt>
                <c:pt idx="16">
                  <c:v>18.3</c:v>
                </c:pt>
                <c:pt idx="24">
                  <c:v>20.3</c:v>
                </c:pt>
                <c:pt idx="32">
                  <c:v>12.8</c:v>
                </c:pt>
              </c:numCache>
            </c:numRef>
          </c:yVal>
          <c:smooth val="0"/>
          <c:extLst>
            <c:ext xmlns:c16="http://schemas.microsoft.com/office/drawing/2014/chart" uri="{C3380CC4-5D6E-409C-BE32-E72D297353CC}">
              <c16:uniqueId val="{00000013-6157-4C69-82AC-7DC54D6445E7}"/>
            </c:ext>
          </c:extLst>
        </c:ser>
        <c:dLbls>
          <c:showLegendKey val="0"/>
          <c:showVal val="1"/>
          <c:showCatName val="0"/>
          <c:showSerName val="0"/>
          <c:showPercent val="0"/>
          <c:showBubbleSize val="0"/>
        </c:dLbls>
        <c:axId val="314652640"/>
        <c:axId val="314673016"/>
      </c:scatterChart>
      <c:valAx>
        <c:axId val="314652640"/>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4673016"/>
        <c:crosses val="autoZero"/>
        <c:crossBetween val="midCat"/>
      </c:valAx>
      <c:valAx>
        <c:axId val="314673016"/>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146526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{AB2BA5B6-DB98-4E06-A47B-C5D55C1079D3}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D3B-45B5-BE30-EAF41A665B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{EDBD69EA-D581-4FB6-AD37-35158DD9E24A}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3B-45B5-BE30-EAF41A665B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{368E68B9-E5FA-41CE-A34D-0D94D4D90702}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3B-45B5-BE30-EAF41A665B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{A2835144-8A7C-45A8-AB30-E3D1CB6C57DD}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3B-45B5-BE30-EAF41A665B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{17F7C4D4-5109-4128-ADA8-D0916DB6B3B5}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3B-45B5-BE30-EAF41A665B7E}"/>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{0D983809-C5D8-48BB-986E-71FA4BE9E7FE}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D3B-45B5-BE30-EAF41A665B7E}"/>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{0D4AC7DC-285F-4EE7-8A34-27F211673A6C}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D3B-45B5-BE30-EAF41A665B7E}"/>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{BC6E4737-EF80-4F2D-9803-B637C1CA2B13}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D3B-45B5-BE30-EAF41A665B7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{8B84B644-CB87-4BE7-9086-E5770C4FB83E}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D3B-45B5-BE30-EAF41A665B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7.2</c:v>
                </c:pt>
                <c:pt idx="16">
                  <c:v>8.1999999999999993</c:v>
                </c:pt>
                <c:pt idx="24">
                  <c:v>8.8000000000000007</c:v>
                </c:pt>
                <c:pt idx="32">
                  <c:v>9.1</c:v>
                </c:pt>
              </c:numCache>
            </c:numRef>
          </c:xVal>
          <c:yVal>
            <c:numRef>
              <c:f>公会計指標分析・財政指標組合せ分析表!$BP$73:$DC$73</c:f>
              <c:numCache>
                <c:formatCode>#,##0.0;"▲ "#,##0.0</c:formatCode>
                <c:ptCount val="40"/>
                <c:pt idx="0">
                  <c:v>50.4</c:v>
                </c:pt>
                <c:pt idx="8">
                  <c:v>54.2</c:v>
                </c:pt>
                <c:pt idx="16">
                  <c:v>12.4</c:v>
                </c:pt>
                <c:pt idx="24">
                  <c:v>8.6999999999999993</c:v>
                </c:pt>
              </c:numCache>
            </c:numRef>
          </c:yVal>
          <c:smooth val="0"/>
          <c:extLst>
            <c:ext xmlns:c16="http://schemas.microsoft.com/office/drawing/2014/chart" uri="{C3380CC4-5D6E-409C-BE32-E72D297353CC}">
              <c16:uniqueId val="{00000009-7D3B-45B5-BE30-EAF41A665B7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3.967067765275467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{DF4918E1-E5F5-4D59-AA20-EB1E62F68069}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D3B-45B5-BE30-EAF41A665B7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{0D589D65-7365-4212-8148-70824523A9E0}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3B-45B5-BE30-EAF41A665B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{E539E420-73F9-41CA-9EB4-810AF16ADD5E}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3B-45B5-BE30-EAF41A665B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{42F99FCD-1487-44EF-9D2C-7C331E92CF57}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3B-45B5-BE30-EAF41A665B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{23EF6296-F73E-4D24-A1BB-75768214FFC1}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3B-45B5-BE30-EAF41A665B7E}"/>
                </c:ext>
              </c:extLst>
            </c:dLbl>
            <c:dLbl>
              <c:idx val="8"/>
              <c:layout>
                <c:manualLayout>
                  <c:x val="-1.8235628084249993E-2"/>
                  <c:y val="-6.544286725113315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{B0CCF896-B80E-4316-970B-24012385F24B}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D3B-45B5-BE30-EAF41A665B7E}"/>
                </c:ext>
              </c:extLst>
            </c:dLbl>
            <c:dLbl>
              <c:idx val="16"/>
              <c:layout>
                <c:manualLayout>
                  <c:x val="-3.1697991619110633E-2"/>
                  <c:y val="-8.213639635949412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{3A5C8E62-D95E-485B-835F-6FEA7F5C42E0}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D3B-45B5-BE30-EAF41A665B7E}"/>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{5D399C11-FCBF-40EB-8A6E-F61030F040F5}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D3B-45B5-BE30-EAF41A665B7E}"/>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{F4DBE38E-42EE-4A6C-BF02-831D68EE2D35}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D3B-45B5-BE30-EAF41A665B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7.3</c:v>
                </c:pt>
              </c:numCache>
            </c:numRef>
          </c:xVal>
          <c:yVal>
            <c:numRef>
              <c:f>公会計指標分析・財政指標組合せ分析表!$BP$77:$DC$77</c:f>
              <c:numCache>
                <c:formatCode>#,##0.0;"▲ "#,##0.0</c:formatCode>
                <c:ptCount val="40"/>
                <c:pt idx="0">
                  <c:v>21</c:v>
                </c:pt>
                <c:pt idx="8">
                  <c:v>20.2</c:v>
                </c:pt>
                <c:pt idx="16">
                  <c:v>18.3</c:v>
                </c:pt>
                <c:pt idx="24">
                  <c:v>20.3</c:v>
                </c:pt>
                <c:pt idx="32">
                  <c:v>12.8</c:v>
                </c:pt>
              </c:numCache>
            </c:numRef>
          </c:yVal>
          <c:smooth val="0"/>
          <c:extLst>
            <c:ext xmlns:c16="http://schemas.microsoft.com/office/drawing/2014/chart" uri="{C3380CC4-5D6E-409C-BE32-E72D297353CC}">
              <c16:uniqueId val="{00000013-7D3B-45B5-BE30-EAF41A665B7E}"/>
            </c:ext>
          </c:extLst>
        </c:ser>
        <c:dLbls>
          <c:showLegendKey val="0"/>
          <c:showVal val="1"/>
          <c:showCatName val="0"/>
          <c:showSerName val="0"/>
          <c:showPercent val="0"/>
          <c:showBubbleSize val="0"/>
        </c:dLbls>
        <c:axId val="314300336"/>
        <c:axId val="315214592"/>
      </c:scatterChart>
      <c:valAx>
        <c:axId val="31430033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5214592"/>
        <c:crosses val="autoZero"/>
        <c:crossBetween val="midCat"/>
      </c:valAx>
      <c:valAx>
        <c:axId val="315214592"/>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1430033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佐賀県有田町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これは、元利償還金等が＋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百万円に増加したことによる。特に南部工業団地造成事業特別会計への繰入金の増（＋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百万円）によるところが大きい。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今後は旧合併特例事業の本償還が始まるため、さらに元利償還金の増加が見込まれる。また、公共下水道事業も下水道接続事業を推進しており、工事に係る公営企業債が急増することも考えられる。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満期一括償還地方債は発行していない。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佐賀県有田町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将来負担比率の分子は、前年度比▲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これは、充当可能基金が＋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百万円と増加したことによる。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将来負担額については、令和元年度の繰越事業の借入額が当該年度の借入額に加算されたため、当該年度の借入額が償還額を上回ったことにより増加（＋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充当可能財源等の増については、特に充当可能基金であるふるさと応援寄附金基金の増（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百万円の増）によるところが大きい。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佐賀県有田町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財政調整基金および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病院事業清算基金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取り崩したため減となったが、ふるさと応援基金や合併振興基金への積立てが大きかったため、全体では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短期的にはふるさと応援基金への積立てが大きいため増となっているが、中長期的には減少傾向になると見込まれる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・ふるさと応援基金：①未来を担う有田の人づくり、②食と器、③有田の原風景の保存と活用、④地域医療と福祉の充実、⑤住民の融和と連携、⑥個性豊かな活力あるふるさとづくり　に関する施策の推進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・合併振興基金：町民の連携の強化および一体感の醸成ならびに町の振興</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・病院事業清算基金：病院事業の清算および伊万里有田共立病院建設事業に係る地方債の償還など</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・教育施設／庁舎等施設整備基金：教育関係施設／庁舎等施設の整備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・ふるさと応援基金：ふるさと応援寄附金の積立て</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・合併振興基金：合併支援措置としての旧合併特例事業債（基金造成分）の積立て</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・病院事業清算基金：病院建設事業債の償還財源として取崩し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・教育施設／庁舎等施設整備基金：利息の積立て</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百万円程度の寄附金が今後も継続すると見込み、うち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百万円程度を積み立てる予定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・合併振興基金：果実分および特例債償還終了分を、町の一体感醸成にかかる事業の財源として取り崩していく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・病院事業清算基金：当面の間、出資債の償還財源として、毎年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百万円程度を取り崩していく予定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・教育施設／庁舎等施設整備基金：施設統廃合の方向性が決定するまでは利息積立てのみを行う予定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収支不足財源として取崩し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現状の財政運営では財源不足による取崩額が増加していく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と見込んでいる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ため、財政健全化に努める必要がある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利息積立てによる増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今後も利息積立てを行っていく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佐賀県有田町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19,501
19,353
65.85
15,128,198
14,699,398
308,220
5,846,855
11,225,123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本町の有形固定資産減価償却率は、令和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64.9</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と、類似団体と比較し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ポイント高くなっている。現状を確認すると、築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年以上経過した公共施設等が全体床面積の半数近くを占めており、近い将来、更新等が必要な施設を多く保有している。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及び令和２年度に策定した公共施設等個別施設計画</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において、公共施設全体の状況を把握し、長期的な視点をもって統廃合、更新、長寿命化等を計画的に行うことで、財政負担を軽減・平準化していくこととしている。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67" name="直線コネクタ 66"/>
        <xdr:cNvCxnSpPr/>
      </xdr:nvCxnSpPr>
      <xdr:spPr>
        <a:xfrm flipV="1">
          <a:off x="4760595" y="5445972"/>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68" name="有形固定資産減価償却率最小値テキスト"/>
        <xdr:cNvSpPr txBox="1"/>
      </xdr:nvSpPr>
      <xdr:spPr>
        <a:xfrm>
          <a:off x="4813300" y="665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69" name="直線コネクタ 68"/>
        <xdr:cNvCxnSpPr/>
      </xdr:nvCxnSpPr>
      <xdr:spPr>
        <a:xfrm>
          <a:off x="4673600" y="664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70" name="有形固定資産減価償却率最大値テキスト"/>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71" name="直線コネクタ 70"/>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2" name="有形固定資産減価償却率平均値テキスト"/>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3" name="フローチャート: 判断 72"/>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4" name="フローチャート: 判断 73"/>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41487</xdr:rowOff>
    </xdr:from>
    <xdr:to>
      <xdr:col>15</xdr:col>
      <xdr:colOff>187325</xdr:colOff>
      <xdr:row>30</xdr:row>
      <xdr:rowOff>143087</xdr:rowOff>
    </xdr:to>
    <xdr:sp macro="" textlink="">
      <xdr:nvSpPr>
        <xdr:cNvPr id="75" name="フローチャート: 判断 74"/>
        <xdr:cNvSpPr/>
      </xdr:nvSpPr>
      <xdr:spPr>
        <a:xfrm>
          <a:off x="3238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148167</xdr:rowOff>
    </xdr:from>
    <xdr:to>
      <xdr:col>11</xdr:col>
      <xdr:colOff>187325</xdr:colOff>
      <xdr:row>30</xdr:row>
      <xdr:rowOff>78317</xdr:rowOff>
    </xdr:to>
    <xdr:sp macro="" textlink="">
      <xdr:nvSpPr>
        <xdr:cNvPr id="76" name="フローチャート: 判断 75"/>
        <xdr:cNvSpPr/>
      </xdr:nvSpPr>
      <xdr:spPr>
        <a:xfrm>
          <a:off x="2476500" y="58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90593</xdr:rowOff>
    </xdr:from>
    <xdr:to>
      <xdr:col>7</xdr:col>
      <xdr:colOff>187325</xdr:colOff>
      <xdr:row>30</xdr:row>
      <xdr:rowOff>20743</xdr:rowOff>
    </xdr:to>
    <xdr:sp macro="" textlink="">
      <xdr:nvSpPr>
        <xdr:cNvPr id="77" name="フローチャート: 判断 76"/>
        <xdr:cNvSpPr/>
      </xdr:nvSpPr>
      <xdr:spPr>
        <a:xfrm>
          <a:off x="1714500" y="583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71543</xdr:rowOff>
    </xdr:from>
    <xdr:to>
      <xdr:col>23</xdr:col>
      <xdr:colOff>136525</xdr:colOff>
      <xdr:row>32</xdr:row>
      <xdr:rowOff>1693</xdr:rowOff>
    </xdr:to>
    <xdr:sp macro="" textlink="">
      <xdr:nvSpPr>
        <xdr:cNvPr id="83" name="楕円 82"/>
        <xdr:cNvSpPr/>
      </xdr:nvSpPr>
      <xdr:spPr>
        <a:xfrm>
          <a:off x="4711700" y="61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49970</xdr:rowOff>
    </xdr:from>
    <xdr:ext cx="405111" cy="259045"/>
    <xdr:sp macro="" textlink="">
      <xdr:nvSpPr>
        <xdr:cNvPr id="84" name="有形固定資産減価償却率該当値テキスト"/>
        <xdr:cNvSpPr txBox="1"/>
      </xdr:nvSpPr>
      <xdr:spPr>
        <a:xfrm>
          <a:off x="4813300" y="6136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24765</xdr:rowOff>
    </xdr:from>
    <xdr:to>
      <xdr:col>19</xdr:col>
      <xdr:colOff>187325</xdr:colOff>
      <xdr:row>31</xdr:row>
      <xdr:rowOff>126365</xdr:rowOff>
    </xdr:to>
    <xdr:sp macro="" textlink="">
      <xdr:nvSpPr>
        <xdr:cNvPr id="85" name="楕円 84"/>
        <xdr:cNvSpPr/>
      </xdr:nvSpPr>
      <xdr:spPr>
        <a:xfrm>
          <a:off x="4000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75565</xdr:rowOff>
    </xdr:from>
    <xdr:to>
      <xdr:col>23</xdr:col>
      <xdr:colOff>85725</xdr:colOff>
      <xdr:row>31</xdr:row>
      <xdr:rowOff>122343</xdr:rowOff>
    </xdr:to>
    <xdr:cxnSp macro="">
      <xdr:nvCxnSpPr>
        <xdr:cNvPr id="86" name="直線コネクタ 85"/>
        <xdr:cNvCxnSpPr/>
      </xdr:nvCxnSpPr>
      <xdr:spPr>
        <a:xfrm>
          <a:off x="4051300" y="6162040"/>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7" name="楕円 86"/>
        <xdr:cNvSpPr/>
      </xdr:nvSpPr>
      <xdr:spPr>
        <a:xfrm>
          <a:off x="3238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21590</xdr:rowOff>
    </xdr:from>
    <xdr:to>
      <xdr:col>19</xdr:col>
      <xdr:colOff>136525</xdr:colOff>
      <xdr:row>31</xdr:row>
      <xdr:rowOff>75565</xdr:rowOff>
    </xdr:to>
    <xdr:cxnSp macro="">
      <xdr:nvCxnSpPr>
        <xdr:cNvPr id="88" name="直線コネクタ 87"/>
        <xdr:cNvCxnSpPr/>
      </xdr:nvCxnSpPr>
      <xdr:spPr>
        <a:xfrm>
          <a:off x="3289300" y="610806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9102</xdr:rowOff>
    </xdr:from>
    <xdr:to>
      <xdr:col>11</xdr:col>
      <xdr:colOff>187325</xdr:colOff>
      <xdr:row>30</xdr:row>
      <xdr:rowOff>110702</xdr:rowOff>
    </xdr:to>
    <xdr:sp macro="" textlink="">
      <xdr:nvSpPr>
        <xdr:cNvPr id="89" name="楕円 88"/>
        <xdr:cNvSpPr/>
      </xdr:nvSpPr>
      <xdr:spPr>
        <a:xfrm>
          <a:off x="2476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59902</xdr:rowOff>
    </xdr:from>
    <xdr:to>
      <xdr:col>15</xdr:col>
      <xdr:colOff>136525</xdr:colOff>
      <xdr:row>31</xdr:row>
      <xdr:rowOff>21590</xdr:rowOff>
    </xdr:to>
    <xdr:cxnSp macro="">
      <xdr:nvCxnSpPr>
        <xdr:cNvPr id="90" name="直線コネクタ 89"/>
        <xdr:cNvCxnSpPr/>
      </xdr:nvCxnSpPr>
      <xdr:spPr>
        <a:xfrm>
          <a:off x="2527300" y="5974927"/>
          <a:ext cx="762000" cy="13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5503</xdr:rowOff>
    </xdr:from>
    <xdr:to>
      <xdr:col>7</xdr:col>
      <xdr:colOff>187325</xdr:colOff>
      <xdr:row>30</xdr:row>
      <xdr:rowOff>107103</xdr:rowOff>
    </xdr:to>
    <xdr:sp macro="" textlink="">
      <xdr:nvSpPr>
        <xdr:cNvPr id="91" name="楕円 90"/>
        <xdr:cNvSpPr/>
      </xdr:nvSpPr>
      <xdr:spPr>
        <a:xfrm>
          <a:off x="1714500" y="5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56303</xdr:rowOff>
    </xdr:from>
    <xdr:to>
      <xdr:col>11</xdr:col>
      <xdr:colOff>136525</xdr:colOff>
      <xdr:row>30</xdr:row>
      <xdr:rowOff>59902</xdr:rowOff>
    </xdr:to>
    <xdr:cxnSp macro="">
      <xdr:nvCxnSpPr>
        <xdr:cNvPr id="92" name="直線コネクタ 91"/>
        <xdr:cNvCxnSpPr/>
      </xdr:nvCxnSpPr>
      <xdr:spPr>
        <a:xfrm>
          <a:off x="1765300" y="5971328"/>
          <a:ext cx="762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24147</xdr:rowOff>
    </xdr:from>
    <xdr:ext cx="405111" cy="259045"/>
    <xdr:sp macro="" textlink="">
      <xdr:nvSpPr>
        <xdr:cNvPr id="93" name="n_1aveValue有形固定資産減価償却率"/>
        <xdr:cNvSpPr txBox="1"/>
      </xdr:nvSpPr>
      <xdr:spPr>
        <a:xfrm>
          <a:off x="38360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159614</xdr:rowOff>
    </xdr:from>
    <xdr:ext cx="405111" cy="259045"/>
    <xdr:sp macro="" textlink="">
      <xdr:nvSpPr>
        <xdr:cNvPr id="94" name="n_2aveValue有形固定資産減価償却率"/>
        <xdr:cNvSpPr txBox="1"/>
      </xdr:nvSpPr>
      <xdr:spPr>
        <a:xfrm>
          <a:off x="3086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94844</xdr:rowOff>
    </xdr:from>
    <xdr:ext cx="405111" cy="259045"/>
    <xdr:sp macro="" textlink="">
      <xdr:nvSpPr>
        <xdr:cNvPr id="95" name="n_3aveValue有形固定資産減価償却率"/>
        <xdr:cNvSpPr txBox="1"/>
      </xdr:nvSpPr>
      <xdr:spPr>
        <a:xfrm>
          <a:off x="2324744" y="566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37270</xdr:rowOff>
    </xdr:from>
    <xdr:ext cx="405111" cy="259045"/>
    <xdr:sp macro="" textlink="">
      <xdr:nvSpPr>
        <xdr:cNvPr id="96" name="n_4aveValue有形固定資産減価償却率"/>
        <xdr:cNvSpPr txBox="1"/>
      </xdr:nvSpPr>
      <xdr:spPr>
        <a:xfrm>
          <a:off x="1562744" y="5609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117492</xdr:rowOff>
    </xdr:from>
    <xdr:ext cx="405111" cy="259045"/>
    <xdr:sp macro="" textlink="">
      <xdr:nvSpPr>
        <xdr:cNvPr id="97" name="n_1mainValue有形固定資産減価償却率"/>
        <xdr:cNvSpPr txBox="1"/>
      </xdr:nvSpPr>
      <xdr:spPr>
        <a:xfrm>
          <a:off x="38360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63517</xdr:rowOff>
    </xdr:from>
    <xdr:ext cx="405111" cy="259045"/>
    <xdr:sp macro="" textlink="">
      <xdr:nvSpPr>
        <xdr:cNvPr id="98" name="n_2mainValue有形固定資産減価償却率"/>
        <xdr:cNvSpPr txBox="1"/>
      </xdr:nvSpPr>
      <xdr:spPr>
        <a:xfrm>
          <a:off x="3086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101829</xdr:rowOff>
    </xdr:from>
    <xdr:ext cx="405111" cy="259045"/>
    <xdr:sp macro="" textlink="">
      <xdr:nvSpPr>
        <xdr:cNvPr id="99" name="n_3mainValue有形固定資産減価償却率"/>
        <xdr:cNvSpPr txBox="1"/>
      </xdr:nvSpPr>
      <xdr:spPr>
        <a:xfrm>
          <a:off x="2324744"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98230</xdr:rowOff>
    </xdr:from>
    <xdr:ext cx="405111" cy="259045"/>
    <xdr:sp macro="" textlink="">
      <xdr:nvSpPr>
        <xdr:cNvPr id="100" name="n_4mainValue有形固定資産減価償却率"/>
        <xdr:cNvSpPr txBox="1"/>
      </xdr:nvSpPr>
      <xdr:spPr>
        <a:xfrm>
          <a:off x="1562744" y="601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令和２年度決算の状況における債務償還比率は、類似団体を</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155.5</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ポイント上回っている。平成</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年度まで実施の合併振興基金の造成事業、平成</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年度にかけて行った有田小学校の改築事業など、近年旧合併特例事業債を積極的に活用していることから、当該比率は今後も高い水準で推移すると考えられる。</a:t>
          </a:r>
          <a:endParaRPr lang="ja-JP" altLang="ja-JP" b="0">
            <a:effectLst/>
            <a:latin typeface="ＭＳ Ｐゴシック" panose="020B0600070205080204" pitchFamily="50" charset="-128"/>
            <a:ea typeface="ＭＳ Ｐゴシック" panose="020B0600070205080204" pitchFamily="50" charset="-128"/>
          </a:endParaRPr>
        </a:p>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　今後の推移を注視し、債務償還比率の上昇を抑えるよう努めていく。</a:t>
          </a:r>
          <a:endParaRPr lang="ja-JP" altLang="ja-JP" b="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29" name="直線コネクタ 128"/>
        <xdr:cNvCxnSpPr/>
      </xdr:nvCxnSpPr>
      <xdr:spPr>
        <a:xfrm flipV="1">
          <a:off x="14793595" y="5312833"/>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30" name="債務償還比率最小値テキスト"/>
        <xdr:cNvSpPr txBox="1"/>
      </xdr:nvSpPr>
      <xdr:spPr>
        <a:xfrm>
          <a:off x="14846300" y="68115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31" name="直線コネクタ 130"/>
        <xdr:cNvCxnSpPr/>
      </xdr:nvCxnSpPr>
      <xdr:spPr>
        <a:xfrm>
          <a:off x="14706600" y="68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38816</xdr:rowOff>
    </xdr:from>
    <xdr:ext cx="469744" cy="259045"/>
    <xdr:sp macro="" textlink="">
      <xdr:nvSpPr>
        <xdr:cNvPr id="134" name="債務償還比率平均値テキスト"/>
        <xdr:cNvSpPr txBox="1"/>
      </xdr:nvSpPr>
      <xdr:spPr>
        <a:xfrm>
          <a:off x="14846300" y="5782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35" name="フローチャート: 判断 134"/>
        <xdr:cNvSpPr/>
      </xdr:nvSpPr>
      <xdr:spPr>
        <a:xfrm>
          <a:off x="14744700" y="593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73392</xdr:rowOff>
    </xdr:from>
    <xdr:to>
      <xdr:col>72</xdr:col>
      <xdr:colOff>123825</xdr:colOff>
      <xdr:row>31</xdr:row>
      <xdr:rowOff>3542</xdr:rowOff>
    </xdr:to>
    <xdr:sp macro="" textlink="">
      <xdr:nvSpPr>
        <xdr:cNvPr id="136" name="フローチャート: 判断 135"/>
        <xdr:cNvSpPr/>
      </xdr:nvSpPr>
      <xdr:spPr>
        <a:xfrm>
          <a:off x="14033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56720</xdr:rowOff>
    </xdr:from>
    <xdr:to>
      <xdr:col>68</xdr:col>
      <xdr:colOff>123825</xdr:colOff>
      <xdr:row>30</xdr:row>
      <xdr:rowOff>158320</xdr:rowOff>
    </xdr:to>
    <xdr:sp macro="" textlink="">
      <xdr:nvSpPr>
        <xdr:cNvPr id="137" name="フローチャート: 判断 136"/>
        <xdr:cNvSpPr/>
      </xdr:nvSpPr>
      <xdr:spPr>
        <a:xfrm>
          <a:off x="13271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56720</xdr:rowOff>
    </xdr:from>
    <xdr:to>
      <xdr:col>64</xdr:col>
      <xdr:colOff>123825</xdr:colOff>
      <xdr:row>30</xdr:row>
      <xdr:rowOff>158320</xdr:rowOff>
    </xdr:to>
    <xdr:sp macro="" textlink="">
      <xdr:nvSpPr>
        <xdr:cNvPr id="138" name="フローチャート: 判断 137"/>
        <xdr:cNvSpPr/>
      </xdr:nvSpPr>
      <xdr:spPr>
        <a:xfrm>
          <a:off x="12509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77230</xdr:rowOff>
    </xdr:from>
    <xdr:to>
      <xdr:col>60</xdr:col>
      <xdr:colOff>123825</xdr:colOff>
      <xdr:row>31</xdr:row>
      <xdr:rowOff>7380</xdr:rowOff>
    </xdr:to>
    <xdr:sp macro="" textlink="">
      <xdr:nvSpPr>
        <xdr:cNvPr id="139" name="フローチャート: 判断 138"/>
        <xdr:cNvSpPr/>
      </xdr:nvSpPr>
      <xdr:spPr>
        <a:xfrm>
          <a:off x="11747500" y="599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31002</xdr:rowOff>
    </xdr:from>
    <xdr:to>
      <xdr:col>76</xdr:col>
      <xdr:colOff>73025</xdr:colOff>
      <xdr:row>31</xdr:row>
      <xdr:rowOff>132602</xdr:rowOff>
    </xdr:to>
    <xdr:sp macro="" textlink="">
      <xdr:nvSpPr>
        <xdr:cNvPr id="145" name="楕円 144"/>
        <xdr:cNvSpPr/>
      </xdr:nvSpPr>
      <xdr:spPr>
        <a:xfrm>
          <a:off x="14744700" y="611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9429</xdr:rowOff>
    </xdr:from>
    <xdr:ext cx="469744" cy="259045"/>
    <xdr:sp macro="" textlink="">
      <xdr:nvSpPr>
        <xdr:cNvPr id="146" name="債務償還比率該当値テキスト"/>
        <xdr:cNvSpPr txBox="1"/>
      </xdr:nvSpPr>
      <xdr:spPr>
        <a:xfrm>
          <a:off x="14846300" y="609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82338</xdr:rowOff>
    </xdr:from>
    <xdr:to>
      <xdr:col>72</xdr:col>
      <xdr:colOff>123825</xdr:colOff>
      <xdr:row>32</xdr:row>
      <xdr:rowOff>12488</xdr:rowOff>
    </xdr:to>
    <xdr:sp macro="" textlink="">
      <xdr:nvSpPr>
        <xdr:cNvPr id="147" name="楕円 146"/>
        <xdr:cNvSpPr/>
      </xdr:nvSpPr>
      <xdr:spPr>
        <a:xfrm>
          <a:off x="14033500" y="61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81802</xdr:rowOff>
    </xdr:from>
    <xdr:to>
      <xdr:col>76</xdr:col>
      <xdr:colOff>22225</xdr:colOff>
      <xdr:row>31</xdr:row>
      <xdr:rowOff>133138</xdr:rowOff>
    </xdr:to>
    <xdr:cxnSp macro="">
      <xdr:nvCxnSpPr>
        <xdr:cNvPr id="148" name="直線コネクタ 147"/>
        <xdr:cNvCxnSpPr/>
      </xdr:nvCxnSpPr>
      <xdr:spPr>
        <a:xfrm flipV="1">
          <a:off x="14084300" y="6168277"/>
          <a:ext cx="711200" cy="5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161671</xdr:rowOff>
    </xdr:from>
    <xdr:to>
      <xdr:col>68</xdr:col>
      <xdr:colOff>123825</xdr:colOff>
      <xdr:row>31</xdr:row>
      <xdr:rowOff>91821</xdr:rowOff>
    </xdr:to>
    <xdr:sp macro="" textlink="">
      <xdr:nvSpPr>
        <xdr:cNvPr id="149" name="楕円 148"/>
        <xdr:cNvSpPr/>
      </xdr:nvSpPr>
      <xdr:spPr>
        <a:xfrm>
          <a:off x="13271500" y="607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41021</xdr:rowOff>
    </xdr:from>
    <xdr:to>
      <xdr:col>72</xdr:col>
      <xdr:colOff>73025</xdr:colOff>
      <xdr:row>31</xdr:row>
      <xdr:rowOff>133138</xdr:rowOff>
    </xdr:to>
    <xdr:cxnSp macro="">
      <xdr:nvCxnSpPr>
        <xdr:cNvPr id="150" name="直線コネクタ 149"/>
        <xdr:cNvCxnSpPr/>
      </xdr:nvCxnSpPr>
      <xdr:spPr>
        <a:xfrm>
          <a:off x="13322300" y="6127496"/>
          <a:ext cx="762000" cy="9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105968</xdr:rowOff>
    </xdr:from>
    <xdr:to>
      <xdr:col>64</xdr:col>
      <xdr:colOff>123825</xdr:colOff>
      <xdr:row>32</xdr:row>
      <xdr:rowOff>36118</xdr:rowOff>
    </xdr:to>
    <xdr:sp macro="" textlink="">
      <xdr:nvSpPr>
        <xdr:cNvPr id="151" name="楕円 150"/>
        <xdr:cNvSpPr/>
      </xdr:nvSpPr>
      <xdr:spPr>
        <a:xfrm>
          <a:off x="12509500" y="61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41021</xdr:rowOff>
    </xdr:from>
    <xdr:to>
      <xdr:col>68</xdr:col>
      <xdr:colOff>73025</xdr:colOff>
      <xdr:row>31</xdr:row>
      <xdr:rowOff>156768</xdr:rowOff>
    </xdr:to>
    <xdr:cxnSp macro="">
      <xdr:nvCxnSpPr>
        <xdr:cNvPr id="152" name="直線コネクタ 151"/>
        <xdr:cNvCxnSpPr/>
      </xdr:nvCxnSpPr>
      <xdr:spPr>
        <a:xfrm flipV="1">
          <a:off x="12560300" y="6127496"/>
          <a:ext cx="762000" cy="11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82218</xdr:rowOff>
    </xdr:from>
    <xdr:to>
      <xdr:col>60</xdr:col>
      <xdr:colOff>123825</xdr:colOff>
      <xdr:row>32</xdr:row>
      <xdr:rowOff>12368</xdr:rowOff>
    </xdr:to>
    <xdr:sp macro="" textlink="">
      <xdr:nvSpPr>
        <xdr:cNvPr id="153" name="楕円 152"/>
        <xdr:cNvSpPr/>
      </xdr:nvSpPr>
      <xdr:spPr>
        <a:xfrm>
          <a:off x="11747500" y="616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133018</xdr:rowOff>
    </xdr:from>
    <xdr:to>
      <xdr:col>64</xdr:col>
      <xdr:colOff>73025</xdr:colOff>
      <xdr:row>31</xdr:row>
      <xdr:rowOff>156768</xdr:rowOff>
    </xdr:to>
    <xdr:cxnSp macro="">
      <xdr:nvCxnSpPr>
        <xdr:cNvPr id="154" name="直線コネクタ 153"/>
        <xdr:cNvCxnSpPr/>
      </xdr:nvCxnSpPr>
      <xdr:spPr>
        <a:xfrm>
          <a:off x="11798300" y="6219493"/>
          <a:ext cx="762000" cy="2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20069</xdr:rowOff>
    </xdr:from>
    <xdr:ext cx="469744" cy="259045"/>
    <xdr:sp macro="" textlink="">
      <xdr:nvSpPr>
        <xdr:cNvPr id="155" name="n_1aveValue債務償還比率"/>
        <xdr:cNvSpPr txBox="1"/>
      </xdr:nvSpPr>
      <xdr:spPr>
        <a:xfrm>
          <a:off x="13836727" y="576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3397</xdr:rowOff>
    </xdr:from>
    <xdr:ext cx="469744" cy="259045"/>
    <xdr:sp macro="" textlink="">
      <xdr:nvSpPr>
        <xdr:cNvPr id="156" name="n_2aveValue債務償還比率"/>
        <xdr:cNvSpPr txBox="1"/>
      </xdr:nvSpPr>
      <xdr:spPr>
        <a:xfrm>
          <a:off x="13087427" y="574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3397</xdr:rowOff>
    </xdr:from>
    <xdr:ext cx="469744" cy="259045"/>
    <xdr:sp macro="" textlink="">
      <xdr:nvSpPr>
        <xdr:cNvPr id="157" name="n_3aveValue債務償還比率"/>
        <xdr:cNvSpPr txBox="1"/>
      </xdr:nvSpPr>
      <xdr:spPr>
        <a:xfrm>
          <a:off x="12325427" y="574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23907</xdr:rowOff>
    </xdr:from>
    <xdr:ext cx="469744" cy="259045"/>
    <xdr:sp macro="" textlink="">
      <xdr:nvSpPr>
        <xdr:cNvPr id="158" name="n_4aveValue債務償還比率"/>
        <xdr:cNvSpPr txBox="1"/>
      </xdr:nvSpPr>
      <xdr:spPr>
        <a:xfrm>
          <a:off x="11563427" y="576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3615</xdr:rowOff>
    </xdr:from>
    <xdr:ext cx="469744" cy="259045"/>
    <xdr:sp macro="" textlink="">
      <xdr:nvSpPr>
        <xdr:cNvPr id="159" name="n_1mainValue債務償還比率"/>
        <xdr:cNvSpPr txBox="1"/>
      </xdr:nvSpPr>
      <xdr:spPr>
        <a:xfrm>
          <a:off x="13836727" y="62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82948</xdr:rowOff>
    </xdr:from>
    <xdr:ext cx="469744" cy="259045"/>
    <xdr:sp macro="" textlink="">
      <xdr:nvSpPr>
        <xdr:cNvPr id="160" name="n_2mainValue債務償還比率"/>
        <xdr:cNvSpPr txBox="1"/>
      </xdr:nvSpPr>
      <xdr:spPr>
        <a:xfrm>
          <a:off x="1308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27245</xdr:rowOff>
    </xdr:from>
    <xdr:ext cx="469744" cy="259045"/>
    <xdr:sp macro="" textlink="">
      <xdr:nvSpPr>
        <xdr:cNvPr id="161" name="n_3mainValue債務償還比率"/>
        <xdr:cNvSpPr txBox="1"/>
      </xdr:nvSpPr>
      <xdr:spPr>
        <a:xfrm>
          <a:off x="12325427" y="6285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3495</xdr:rowOff>
    </xdr:from>
    <xdr:ext cx="469744" cy="259045"/>
    <xdr:sp macro="" textlink="">
      <xdr:nvSpPr>
        <xdr:cNvPr id="162" name="n_4mainValue債務償還比率"/>
        <xdr:cNvSpPr txBox="1"/>
      </xdr:nvSpPr>
      <xdr:spPr>
        <a:xfrm>
          <a:off x="11563427" y="626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19,501
19,353
65.85
15,128,198
14,699,398
308,220
5,846,855
11,225,123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73" name="楕円 72"/>
        <xdr:cNvSpPr/>
      </xdr:nvSpPr>
      <xdr:spPr>
        <a:xfrm>
          <a:off x="4584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72407</xdr:rowOff>
    </xdr:from>
    <xdr:ext cx="405111" cy="259045"/>
    <xdr:sp macro="" textlink="">
      <xdr:nvSpPr>
        <xdr:cNvPr id="74" name="【道路】&#10;有形固定資産減価償却率該当値テキスト"/>
        <xdr:cNvSpPr txBox="1"/>
      </xdr:nvSpPr>
      <xdr:spPr>
        <a:xfrm>
          <a:off x="467360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61595</xdr:rowOff>
    </xdr:from>
    <xdr:to>
      <xdr:col>20</xdr:col>
      <xdr:colOff>38100</xdr:colOff>
      <xdr:row>38</xdr:row>
      <xdr:rowOff>163195</xdr:rowOff>
    </xdr:to>
    <xdr:sp macro="" textlink="">
      <xdr:nvSpPr>
        <xdr:cNvPr id="75" name="楕円 74"/>
        <xdr:cNvSpPr/>
      </xdr:nvSpPr>
      <xdr:spPr>
        <a:xfrm>
          <a:off x="3746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112395</xdr:rowOff>
    </xdr:from>
    <xdr:to>
      <xdr:col>24</xdr:col>
      <xdr:colOff>63500</xdr:colOff>
      <xdr:row>38</xdr:row>
      <xdr:rowOff>144780</xdr:rowOff>
    </xdr:to>
    <xdr:cxnSp macro="">
      <xdr:nvCxnSpPr>
        <xdr:cNvPr id="76" name="直線コネクタ 75"/>
        <xdr:cNvCxnSpPr/>
      </xdr:nvCxnSpPr>
      <xdr:spPr>
        <a:xfrm>
          <a:off x="3797300" y="66274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25400</xdr:rowOff>
    </xdr:from>
    <xdr:to>
      <xdr:col>15</xdr:col>
      <xdr:colOff>101600</xdr:colOff>
      <xdr:row>38</xdr:row>
      <xdr:rowOff>127000</xdr:rowOff>
    </xdr:to>
    <xdr:sp macro="" textlink="">
      <xdr:nvSpPr>
        <xdr:cNvPr id="77" name="楕円 76"/>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112395</xdr:rowOff>
    </xdr:to>
    <xdr:cxnSp macro="">
      <xdr:nvCxnSpPr>
        <xdr:cNvPr id="78" name="直線コネクタ 77"/>
        <xdr:cNvCxnSpPr/>
      </xdr:nvCxnSpPr>
      <xdr:spPr>
        <a:xfrm>
          <a:off x="2908300" y="65913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162560</xdr:rowOff>
    </xdr:from>
    <xdr:to>
      <xdr:col>10</xdr:col>
      <xdr:colOff>165100</xdr:colOff>
      <xdr:row>38</xdr:row>
      <xdr:rowOff>92710</xdr:rowOff>
    </xdr:to>
    <xdr:sp macro="" textlink="">
      <xdr:nvSpPr>
        <xdr:cNvPr id="79" name="楕円 78"/>
        <xdr:cNvSpPr/>
      </xdr:nvSpPr>
      <xdr:spPr>
        <a:xfrm>
          <a:off x="1968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41910</xdr:rowOff>
    </xdr:from>
    <xdr:to>
      <xdr:col>15</xdr:col>
      <xdr:colOff>50800</xdr:colOff>
      <xdr:row>38</xdr:row>
      <xdr:rowOff>76200</xdr:rowOff>
    </xdr:to>
    <xdr:cxnSp macro="">
      <xdr:nvCxnSpPr>
        <xdr:cNvPr id="80" name="直線コネクタ 79"/>
        <xdr:cNvCxnSpPr/>
      </xdr:nvCxnSpPr>
      <xdr:spPr>
        <a:xfrm>
          <a:off x="2019300" y="65570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130175</xdr:rowOff>
    </xdr:from>
    <xdr:to>
      <xdr:col>6</xdr:col>
      <xdr:colOff>38100</xdr:colOff>
      <xdr:row>38</xdr:row>
      <xdr:rowOff>60325</xdr:rowOff>
    </xdr:to>
    <xdr:sp macro="" textlink="">
      <xdr:nvSpPr>
        <xdr:cNvPr id="81" name="楕円 80"/>
        <xdr:cNvSpPr/>
      </xdr:nvSpPr>
      <xdr:spPr>
        <a:xfrm>
          <a:off x="1079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9525</xdr:rowOff>
    </xdr:from>
    <xdr:to>
      <xdr:col>10</xdr:col>
      <xdr:colOff>114300</xdr:colOff>
      <xdr:row>38</xdr:row>
      <xdr:rowOff>41910</xdr:rowOff>
    </xdr:to>
    <xdr:cxnSp macro="">
      <xdr:nvCxnSpPr>
        <xdr:cNvPr id="82" name="直線コネクタ 81"/>
        <xdr:cNvCxnSpPr/>
      </xdr:nvCxnSpPr>
      <xdr:spPr>
        <a:xfrm>
          <a:off x="1130300" y="65246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3" name="n_1aveValue【道路】&#10;有形固定資産減価償却率"/>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154322</xdr:rowOff>
    </xdr:from>
    <xdr:ext cx="405111" cy="259045"/>
    <xdr:sp macro="" textlink="">
      <xdr:nvSpPr>
        <xdr:cNvPr id="87" name="n_1mainValue【道路】&#10;有形固定資産減価償却率"/>
        <xdr:cNvSpPr txBox="1"/>
      </xdr:nvSpPr>
      <xdr:spPr>
        <a:xfrm>
          <a:off x="3582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8" name="n_2mainValue【道路】&#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9" name="n_3mainValue【道路】&#10;有形固定資産減価償却率"/>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51452</xdr:rowOff>
    </xdr:from>
    <xdr:ext cx="405111" cy="259045"/>
    <xdr:sp macro="" textlink="">
      <xdr:nvSpPr>
        <xdr:cNvPr id="90" name="n_4mainValue【道路】&#10;有形固定資産減価償却率"/>
        <xdr:cNvSpPr txBox="1"/>
      </xdr:nvSpPr>
      <xdr:spPr>
        <a:xfrm>
          <a:off x="927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12" name="直線コネクタ 111"/>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13" name="【道路】&#10;一人当たり延長最小値テキスト"/>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14" name="直線コネクタ 113"/>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15" name="【道路】&#10;一人当たり延長最大値テキスト"/>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6" name="直線コネクタ 115"/>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58431</xdr:rowOff>
    </xdr:from>
    <xdr:ext cx="534377" cy="259045"/>
    <xdr:sp macro="" textlink="">
      <xdr:nvSpPr>
        <xdr:cNvPr id="117" name="【道路】&#10;一人当たり延長平均値テキスト"/>
        <xdr:cNvSpPr txBox="1"/>
      </xdr:nvSpPr>
      <xdr:spPr>
        <a:xfrm>
          <a:off x="10515600" y="691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8" name="フローチャート: 判断 117"/>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73813</xdr:rowOff>
    </xdr:from>
    <xdr:to>
      <xdr:col>50</xdr:col>
      <xdr:colOff>165100</xdr:colOff>
      <xdr:row>42</xdr:row>
      <xdr:rowOff>3963</xdr:rowOff>
    </xdr:to>
    <xdr:sp macro="" textlink="">
      <xdr:nvSpPr>
        <xdr:cNvPr id="119" name="フローチャート: 判断 118"/>
        <xdr:cNvSpPr/>
      </xdr:nvSpPr>
      <xdr:spPr>
        <a:xfrm>
          <a:off x="9588500" y="710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73767</xdr:rowOff>
    </xdr:from>
    <xdr:to>
      <xdr:col>46</xdr:col>
      <xdr:colOff>38100</xdr:colOff>
      <xdr:row>42</xdr:row>
      <xdr:rowOff>3917</xdr:rowOff>
    </xdr:to>
    <xdr:sp macro="" textlink="">
      <xdr:nvSpPr>
        <xdr:cNvPr id="120" name="フローチャート: 判断 119"/>
        <xdr:cNvSpPr/>
      </xdr:nvSpPr>
      <xdr:spPr>
        <a:xfrm>
          <a:off x="8699500" y="710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74136</xdr:rowOff>
    </xdr:from>
    <xdr:to>
      <xdr:col>41</xdr:col>
      <xdr:colOff>101600</xdr:colOff>
      <xdr:row>42</xdr:row>
      <xdr:rowOff>4286</xdr:rowOff>
    </xdr:to>
    <xdr:sp macro="" textlink="">
      <xdr:nvSpPr>
        <xdr:cNvPr id="121" name="フローチャート: 判断 120"/>
        <xdr:cNvSpPr/>
      </xdr:nvSpPr>
      <xdr:spPr>
        <a:xfrm>
          <a:off x="7810500" y="710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73443</xdr:rowOff>
    </xdr:from>
    <xdr:to>
      <xdr:col>36</xdr:col>
      <xdr:colOff>165100</xdr:colOff>
      <xdr:row>42</xdr:row>
      <xdr:rowOff>3593</xdr:rowOff>
    </xdr:to>
    <xdr:sp macro="" textlink="">
      <xdr:nvSpPr>
        <xdr:cNvPr id="122" name="フローチャート: 判断 121"/>
        <xdr:cNvSpPr/>
      </xdr:nvSpPr>
      <xdr:spPr>
        <a:xfrm>
          <a:off x="6921500" y="710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67543</xdr:rowOff>
    </xdr:from>
    <xdr:to>
      <xdr:col>55</xdr:col>
      <xdr:colOff>50800</xdr:colOff>
      <xdr:row>41</xdr:row>
      <xdr:rowOff>169143</xdr:rowOff>
    </xdr:to>
    <xdr:sp macro="" textlink="">
      <xdr:nvSpPr>
        <xdr:cNvPr id="128" name="楕円 127"/>
        <xdr:cNvSpPr/>
      </xdr:nvSpPr>
      <xdr:spPr>
        <a:xfrm>
          <a:off x="10426700" y="709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13981</xdr:rowOff>
    </xdr:from>
    <xdr:ext cx="534377" cy="259045"/>
    <xdr:sp macro="" textlink="">
      <xdr:nvSpPr>
        <xdr:cNvPr id="129" name="【道路】&#10;一人当たり延長該当値テキスト"/>
        <xdr:cNvSpPr txBox="1"/>
      </xdr:nvSpPr>
      <xdr:spPr>
        <a:xfrm>
          <a:off x="10515600" y="704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67797</xdr:rowOff>
    </xdr:from>
    <xdr:to>
      <xdr:col>50</xdr:col>
      <xdr:colOff>165100</xdr:colOff>
      <xdr:row>41</xdr:row>
      <xdr:rowOff>169397</xdr:rowOff>
    </xdr:to>
    <xdr:sp macro="" textlink="">
      <xdr:nvSpPr>
        <xdr:cNvPr id="130" name="楕円 129"/>
        <xdr:cNvSpPr/>
      </xdr:nvSpPr>
      <xdr:spPr>
        <a:xfrm>
          <a:off x="9588500" y="709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118343</xdr:rowOff>
    </xdr:from>
    <xdr:to>
      <xdr:col>55</xdr:col>
      <xdr:colOff>0</xdr:colOff>
      <xdr:row>41</xdr:row>
      <xdr:rowOff>118597</xdr:rowOff>
    </xdr:to>
    <xdr:cxnSp macro="">
      <xdr:nvCxnSpPr>
        <xdr:cNvPr id="131" name="直線コネクタ 130"/>
        <xdr:cNvCxnSpPr/>
      </xdr:nvCxnSpPr>
      <xdr:spPr>
        <a:xfrm flipV="1">
          <a:off x="9639300" y="7147793"/>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68018</xdr:rowOff>
    </xdr:from>
    <xdr:to>
      <xdr:col>46</xdr:col>
      <xdr:colOff>38100</xdr:colOff>
      <xdr:row>41</xdr:row>
      <xdr:rowOff>169618</xdr:rowOff>
    </xdr:to>
    <xdr:sp macro="" textlink="">
      <xdr:nvSpPr>
        <xdr:cNvPr id="132" name="楕円 131"/>
        <xdr:cNvSpPr/>
      </xdr:nvSpPr>
      <xdr:spPr>
        <a:xfrm>
          <a:off x="8699500" y="70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118597</xdr:rowOff>
    </xdr:from>
    <xdr:to>
      <xdr:col>50</xdr:col>
      <xdr:colOff>114300</xdr:colOff>
      <xdr:row>41</xdr:row>
      <xdr:rowOff>118818</xdr:rowOff>
    </xdr:to>
    <xdr:cxnSp macro="">
      <xdr:nvCxnSpPr>
        <xdr:cNvPr id="133" name="直線コネクタ 132"/>
        <xdr:cNvCxnSpPr/>
      </xdr:nvCxnSpPr>
      <xdr:spPr>
        <a:xfrm flipV="1">
          <a:off x="8750300" y="7148047"/>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68205</xdr:rowOff>
    </xdr:from>
    <xdr:to>
      <xdr:col>41</xdr:col>
      <xdr:colOff>101600</xdr:colOff>
      <xdr:row>41</xdr:row>
      <xdr:rowOff>169805</xdr:rowOff>
    </xdr:to>
    <xdr:sp macro="" textlink="">
      <xdr:nvSpPr>
        <xdr:cNvPr id="134" name="楕円 133"/>
        <xdr:cNvSpPr/>
      </xdr:nvSpPr>
      <xdr:spPr>
        <a:xfrm>
          <a:off x="7810500" y="709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118818</xdr:rowOff>
    </xdr:from>
    <xdr:to>
      <xdr:col>45</xdr:col>
      <xdr:colOff>177800</xdr:colOff>
      <xdr:row>41</xdr:row>
      <xdr:rowOff>119005</xdr:rowOff>
    </xdr:to>
    <xdr:cxnSp macro="">
      <xdr:nvCxnSpPr>
        <xdr:cNvPr id="135" name="直線コネクタ 134"/>
        <xdr:cNvCxnSpPr/>
      </xdr:nvCxnSpPr>
      <xdr:spPr>
        <a:xfrm flipV="1">
          <a:off x="7861300" y="7148268"/>
          <a:ext cx="8890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68376</xdr:rowOff>
    </xdr:from>
    <xdr:to>
      <xdr:col>36</xdr:col>
      <xdr:colOff>165100</xdr:colOff>
      <xdr:row>41</xdr:row>
      <xdr:rowOff>169976</xdr:rowOff>
    </xdr:to>
    <xdr:sp macro="" textlink="">
      <xdr:nvSpPr>
        <xdr:cNvPr id="136" name="楕円 135"/>
        <xdr:cNvSpPr/>
      </xdr:nvSpPr>
      <xdr:spPr>
        <a:xfrm>
          <a:off x="6921500" y="709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119005</xdr:rowOff>
    </xdr:from>
    <xdr:to>
      <xdr:col>41</xdr:col>
      <xdr:colOff>50800</xdr:colOff>
      <xdr:row>41</xdr:row>
      <xdr:rowOff>119176</xdr:rowOff>
    </xdr:to>
    <xdr:cxnSp macro="">
      <xdr:nvCxnSpPr>
        <xdr:cNvPr id="137" name="直線コネクタ 136"/>
        <xdr:cNvCxnSpPr/>
      </xdr:nvCxnSpPr>
      <xdr:spPr>
        <a:xfrm flipV="1">
          <a:off x="6972300" y="7148455"/>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166540</xdr:rowOff>
    </xdr:from>
    <xdr:ext cx="469744" cy="259045"/>
    <xdr:sp macro="" textlink="">
      <xdr:nvSpPr>
        <xdr:cNvPr id="138" name="n_1aveValue【道路】&#10;一人当たり延長"/>
        <xdr:cNvSpPr txBox="1"/>
      </xdr:nvSpPr>
      <xdr:spPr>
        <a:xfrm>
          <a:off x="9391727" y="71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166494</xdr:rowOff>
    </xdr:from>
    <xdr:ext cx="469744" cy="259045"/>
    <xdr:sp macro="" textlink="">
      <xdr:nvSpPr>
        <xdr:cNvPr id="139" name="n_2aveValue【道路】&#10;一人当たり延長"/>
        <xdr:cNvSpPr txBox="1"/>
      </xdr:nvSpPr>
      <xdr:spPr>
        <a:xfrm>
          <a:off x="8515427" y="719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166863</xdr:rowOff>
    </xdr:from>
    <xdr:ext cx="469744" cy="259045"/>
    <xdr:sp macro="" textlink="">
      <xdr:nvSpPr>
        <xdr:cNvPr id="140" name="n_3aveValue【道路】&#10;一人当たり延長"/>
        <xdr:cNvSpPr txBox="1"/>
      </xdr:nvSpPr>
      <xdr:spPr>
        <a:xfrm>
          <a:off x="7626427" y="719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166170</xdr:rowOff>
    </xdr:from>
    <xdr:ext cx="469744" cy="259045"/>
    <xdr:sp macro="" textlink="">
      <xdr:nvSpPr>
        <xdr:cNvPr id="141" name="n_4aveValue【道路】&#10;一人当たり延長"/>
        <xdr:cNvSpPr txBox="1"/>
      </xdr:nvSpPr>
      <xdr:spPr>
        <a:xfrm>
          <a:off x="6737427" y="719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14474</xdr:rowOff>
    </xdr:from>
    <xdr:ext cx="534377" cy="259045"/>
    <xdr:sp macro="" textlink="">
      <xdr:nvSpPr>
        <xdr:cNvPr id="142" name="n_1mainValue【道路】&#10;一人当たり延長"/>
        <xdr:cNvSpPr txBox="1"/>
      </xdr:nvSpPr>
      <xdr:spPr>
        <a:xfrm>
          <a:off x="9359411" y="687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14695</xdr:rowOff>
    </xdr:from>
    <xdr:ext cx="534377" cy="259045"/>
    <xdr:sp macro="" textlink="">
      <xdr:nvSpPr>
        <xdr:cNvPr id="143" name="n_2mainValue【道路】&#10;一人当たり延長"/>
        <xdr:cNvSpPr txBox="1"/>
      </xdr:nvSpPr>
      <xdr:spPr>
        <a:xfrm>
          <a:off x="8483111" y="687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14882</xdr:rowOff>
    </xdr:from>
    <xdr:ext cx="534377" cy="259045"/>
    <xdr:sp macro="" textlink="">
      <xdr:nvSpPr>
        <xdr:cNvPr id="144" name="n_3mainValue【道路】&#10;一人当たり延長"/>
        <xdr:cNvSpPr txBox="1"/>
      </xdr:nvSpPr>
      <xdr:spPr>
        <a:xfrm>
          <a:off x="7594111" y="687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15053</xdr:rowOff>
    </xdr:from>
    <xdr:ext cx="534377" cy="259045"/>
    <xdr:sp macro="" textlink="">
      <xdr:nvSpPr>
        <xdr:cNvPr id="145" name="n_4mainValue【道路】&#10;一人当たり延長"/>
        <xdr:cNvSpPr txBox="1"/>
      </xdr:nvSpPr>
      <xdr:spPr>
        <a:xfrm>
          <a:off x="6705111" y="687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70" name="直線コネクタ 169"/>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71" name="【橋りょう・トンネル】&#10;有形固定資産減価償却率最小値テキスト"/>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72" name="直線コネクタ 171"/>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73" name="【橋りょう・トンネル】&#10;有形固定資産減価償却率最大値テキスト"/>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4" name="直線コネクタ 17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111142</xdr:rowOff>
    </xdr:from>
    <xdr:ext cx="405111" cy="259045"/>
    <xdr:sp macro="" textlink="">
      <xdr:nvSpPr>
        <xdr:cNvPr id="175" name="【橋りょう・トンネル】&#10;有形固定資産減価償却率平均値テキスト"/>
        <xdr:cNvSpPr txBox="1"/>
      </xdr:nvSpPr>
      <xdr:spPr>
        <a:xfrm>
          <a:off x="4673600" y="1005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6" name="フローチャート: 判断 175"/>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7" name="フローチャート: 判断 176"/>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71120</xdr:rowOff>
    </xdr:from>
    <xdr:to>
      <xdr:col>15</xdr:col>
      <xdr:colOff>101600</xdr:colOff>
      <xdr:row>60</xdr:row>
      <xdr:rowOff>1270</xdr:rowOff>
    </xdr:to>
    <xdr:sp macro="" textlink="">
      <xdr:nvSpPr>
        <xdr:cNvPr id="178" name="フローチャート: 判断 177"/>
        <xdr:cNvSpPr/>
      </xdr:nvSpPr>
      <xdr:spPr>
        <a:xfrm>
          <a:off x="2857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40640</xdr:rowOff>
    </xdr:from>
    <xdr:to>
      <xdr:col>10</xdr:col>
      <xdr:colOff>165100</xdr:colOff>
      <xdr:row>59</xdr:row>
      <xdr:rowOff>142240</xdr:rowOff>
    </xdr:to>
    <xdr:sp macro="" textlink="">
      <xdr:nvSpPr>
        <xdr:cNvPr id="179" name="フローチャート: 判断 178"/>
        <xdr:cNvSpPr/>
      </xdr:nvSpPr>
      <xdr:spPr>
        <a:xfrm>
          <a:off x="19685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55880</xdr:rowOff>
    </xdr:from>
    <xdr:to>
      <xdr:col>6</xdr:col>
      <xdr:colOff>38100</xdr:colOff>
      <xdr:row>59</xdr:row>
      <xdr:rowOff>157480</xdr:rowOff>
    </xdr:to>
    <xdr:sp macro="" textlink="">
      <xdr:nvSpPr>
        <xdr:cNvPr id="180" name="フローチャート: 判断 179"/>
        <xdr:cNvSpPr/>
      </xdr:nvSpPr>
      <xdr:spPr>
        <a:xfrm>
          <a:off x="1079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48260</xdr:rowOff>
    </xdr:from>
    <xdr:to>
      <xdr:col>24</xdr:col>
      <xdr:colOff>114300</xdr:colOff>
      <xdr:row>60</xdr:row>
      <xdr:rowOff>149860</xdr:rowOff>
    </xdr:to>
    <xdr:sp macro="" textlink="">
      <xdr:nvSpPr>
        <xdr:cNvPr id="186" name="楕円 185"/>
        <xdr:cNvSpPr/>
      </xdr:nvSpPr>
      <xdr:spPr>
        <a:xfrm>
          <a:off x="45847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26687</xdr:rowOff>
    </xdr:from>
    <xdr:ext cx="405111" cy="259045"/>
    <xdr:sp macro="" textlink="">
      <xdr:nvSpPr>
        <xdr:cNvPr id="187" name="【橋りょう・トンネル】&#10;有形固定資産減価償却率該当値テキスト"/>
        <xdr:cNvSpPr txBox="1"/>
      </xdr:nvSpPr>
      <xdr:spPr>
        <a:xfrm>
          <a:off x="4673600"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17780</xdr:rowOff>
    </xdr:from>
    <xdr:to>
      <xdr:col>20</xdr:col>
      <xdr:colOff>38100</xdr:colOff>
      <xdr:row>60</xdr:row>
      <xdr:rowOff>119380</xdr:rowOff>
    </xdr:to>
    <xdr:sp macro="" textlink="">
      <xdr:nvSpPr>
        <xdr:cNvPr id="188" name="楕円 187"/>
        <xdr:cNvSpPr/>
      </xdr:nvSpPr>
      <xdr:spPr>
        <a:xfrm>
          <a:off x="3746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68580</xdr:rowOff>
    </xdr:from>
    <xdr:to>
      <xdr:col>24</xdr:col>
      <xdr:colOff>63500</xdr:colOff>
      <xdr:row>60</xdr:row>
      <xdr:rowOff>99060</xdr:rowOff>
    </xdr:to>
    <xdr:cxnSp macro="">
      <xdr:nvCxnSpPr>
        <xdr:cNvPr id="189" name="直線コネクタ 188"/>
        <xdr:cNvCxnSpPr/>
      </xdr:nvCxnSpPr>
      <xdr:spPr>
        <a:xfrm>
          <a:off x="3797300" y="103555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164465</xdr:rowOff>
    </xdr:from>
    <xdr:to>
      <xdr:col>15</xdr:col>
      <xdr:colOff>101600</xdr:colOff>
      <xdr:row>60</xdr:row>
      <xdr:rowOff>94615</xdr:rowOff>
    </xdr:to>
    <xdr:sp macro="" textlink="">
      <xdr:nvSpPr>
        <xdr:cNvPr id="190" name="楕円 189"/>
        <xdr:cNvSpPr/>
      </xdr:nvSpPr>
      <xdr:spPr>
        <a:xfrm>
          <a:off x="2857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43815</xdr:rowOff>
    </xdr:from>
    <xdr:to>
      <xdr:col>19</xdr:col>
      <xdr:colOff>177800</xdr:colOff>
      <xdr:row>60</xdr:row>
      <xdr:rowOff>68580</xdr:rowOff>
    </xdr:to>
    <xdr:cxnSp macro="">
      <xdr:nvCxnSpPr>
        <xdr:cNvPr id="191" name="直線コネクタ 190"/>
        <xdr:cNvCxnSpPr/>
      </xdr:nvCxnSpPr>
      <xdr:spPr>
        <a:xfrm>
          <a:off x="2908300" y="103308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135890</xdr:rowOff>
    </xdr:from>
    <xdr:to>
      <xdr:col>10</xdr:col>
      <xdr:colOff>165100</xdr:colOff>
      <xdr:row>60</xdr:row>
      <xdr:rowOff>66040</xdr:rowOff>
    </xdr:to>
    <xdr:sp macro="" textlink="">
      <xdr:nvSpPr>
        <xdr:cNvPr id="192" name="楕円 191"/>
        <xdr:cNvSpPr/>
      </xdr:nvSpPr>
      <xdr:spPr>
        <a:xfrm>
          <a:off x="1968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15240</xdr:rowOff>
    </xdr:from>
    <xdr:to>
      <xdr:col>15</xdr:col>
      <xdr:colOff>50800</xdr:colOff>
      <xdr:row>60</xdr:row>
      <xdr:rowOff>43815</xdr:rowOff>
    </xdr:to>
    <xdr:cxnSp macro="">
      <xdr:nvCxnSpPr>
        <xdr:cNvPr id="193" name="直線コネクタ 192"/>
        <xdr:cNvCxnSpPr/>
      </xdr:nvCxnSpPr>
      <xdr:spPr>
        <a:xfrm>
          <a:off x="2019300" y="103022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114935</xdr:rowOff>
    </xdr:from>
    <xdr:to>
      <xdr:col>6</xdr:col>
      <xdr:colOff>38100</xdr:colOff>
      <xdr:row>60</xdr:row>
      <xdr:rowOff>45085</xdr:rowOff>
    </xdr:to>
    <xdr:sp macro="" textlink="">
      <xdr:nvSpPr>
        <xdr:cNvPr id="194" name="楕円 193"/>
        <xdr:cNvSpPr/>
      </xdr:nvSpPr>
      <xdr:spPr>
        <a:xfrm>
          <a:off x="1079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165735</xdr:rowOff>
    </xdr:from>
    <xdr:to>
      <xdr:col>10</xdr:col>
      <xdr:colOff>114300</xdr:colOff>
      <xdr:row>60</xdr:row>
      <xdr:rowOff>15240</xdr:rowOff>
    </xdr:to>
    <xdr:cxnSp macro="">
      <xdr:nvCxnSpPr>
        <xdr:cNvPr id="195" name="直線コネクタ 194"/>
        <xdr:cNvCxnSpPr/>
      </xdr:nvCxnSpPr>
      <xdr:spPr>
        <a:xfrm>
          <a:off x="1130300" y="102812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196" name="n_1aveValue【橋りょう・トンネル】&#10;有形固定資産減価償却率"/>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17797</xdr:rowOff>
    </xdr:from>
    <xdr:ext cx="405111" cy="259045"/>
    <xdr:sp macro="" textlink="">
      <xdr:nvSpPr>
        <xdr:cNvPr id="197" name="n_2aveValue【橋りょう・トンネル】&#10;有形固定資産減価償却率"/>
        <xdr:cNvSpPr txBox="1"/>
      </xdr:nvSpPr>
      <xdr:spPr>
        <a:xfrm>
          <a:off x="2705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158767</xdr:rowOff>
    </xdr:from>
    <xdr:ext cx="405111" cy="259045"/>
    <xdr:sp macro="" textlink="">
      <xdr:nvSpPr>
        <xdr:cNvPr id="198" name="n_3aveValue【橋りょう・トンネル】&#10;有形固定資産減価償却率"/>
        <xdr:cNvSpPr txBox="1"/>
      </xdr:nvSpPr>
      <xdr:spPr>
        <a:xfrm>
          <a:off x="1816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2557</xdr:rowOff>
    </xdr:from>
    <xdr:ext cx="405111" cy="259045"/>
    <xdr:sp macro="" textlink="">
      <xdr:nvSpPr>
        <xdr:cNvPr id="199" name="n_4aveValue【橋りょう・トンネル】&#10;有形固定資産減価償却率"/>
        <xdr:cNvSpPr txBox="1"/>
      </xdr:nvSpPr>
      <xdr:spPr>
        <a:xfrm>
          <a:off x="927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110507</xdr:rowOff>
    </xdr:from>
    <xdr:ext cx="405111" cy="259045"/>
    <xdr:sp macro="" textlink="">
      <xdr:nvSpPr>
        <xdr:cNvPr id="200" name="n_1mainValue【橋りょう・トンネル】&#10;有形固定資産減価償却率"/>
        <xdr:cNvSpPr txBox="1"/>
      </xdr:nvSpPr>
      <xdr:spPr>
        <a:xfrm>
          <a:off x="3582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201" name="n_2mainValue【橋りょう・トンネル】&#10;有形固定資産減価償却率"/>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57167</xdr:rowOff>
    </xdr:from>
    <xdr:ext cx="405111" cy="259045"/>
    <xdr:sp macro="" textlink="">
      <xdr:nvSpPr>
        <xdr:cNvPr id="202" name="n_3mainValue【橋りょう・トンネル】&#10;有形固定資産減価償却率"/>
        <xdr:cNvSpPr txBox="1"/>
      </xdr:nvSpPr>
      <xdr:spPr>
        <a:xfrm>
          <a:off x="1816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36212</xdr:rowOff>
    </xdr:from>
    <xdr:ext cx="405111" cy="259045"/>
    <xdr:sp macro="" textlink="">
      <xdr:nvSpPr>
        <xdr:cNvPr id="203" name="n_4mainValue【橋りょう・トンネル】&#10;有形固定資産減価償却率"/>
        <xdr:cNvSpPr txBox="1"/>
      </xdr:nvSpPr>
      <xdr:spPr>
        <a:xfrm>
          <a:off x="927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29" name="直線コネクタ 228"/>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0"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1" name="直線コネクタ 230"/>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32" name="【橋りょう・トンネル】&#10;一人当たり有形固定資産（償却資産）額最大値テキスト"/>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33" name="直線コネクタ 232"/>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95290</xdr:rowOff>
    </xdr:from>
    <xdr:ext cx="599010" cy="259045"/>
    <xdr:sp macro="" textlink="">
      <xdr:nvSpPr>
        <xdr:cNvPr id="234" name="【橋りょう・トンネル】&#10;一人当たり有形固定資産（償却資産）額平均値テキスト"/>
        <xdr:cNvSpPr txBox="1"/>
      </xdr:nvSpPr>
      <xdr:spPr>
        <a:xfrm>
          <a:off x="10515600" y="107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35" name="フローチャート: 判断 234"/>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13406</xdr:rowOff>
    </xdr:from>
    <xdr:to>
      <xdr:col>50</xdr:col>
      <xdr:colOff>165100</xdr:colOff>
      <xdr:row>64</xdr:row>
      <xdr:rowOff>115006</xdr:rowOff>
    </xdr:to>
    <xdr:sp macro="" textlink="">
      <xdr:nvSpPr>
        <xdr:cNvPr id="236" name="フローチャート: 判断 235"/>
        <xdr:cNvSpPr/>
      </xdr:nvSpPr>
      <xdr:spPr>
        <a:xfrm>
          <a:off x="9588500" y="10986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17118</xdr:rowOff>
    </xdr:from>
    <xdr:to>
      <xdr:col>46</xdr:col>
      <xdr:colOff>38100</xdr:colOff>
      <xdr:row>64</xdr:row>
      <xdr:rowOff>118718</xdr:rowOff>
    </xdr:to>
    <xdr:sp macro="" textlink="">
      <xdr:nvSpPr>
        <xdr:cNvPr id="237" name="フローチャート: 判断 236"/>
        <xdr:cNvSpPr/>
      </xdr:nvSpPr>
      <xdr:spPr>
        <a:xfrm>
          <a:off x="8699500" y="109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17453</xdr:rowOff>
    </xdr:from>
    <xdr:to>
      <xdr:col>41</xdr:col>
      <xdr:colOff>101600</xdr:colOff>
      <xdr:row>64</xdr:row>
      <xdr:rowOff>119053</xdr:rowOff>
    </xdr:to>
    <xdr:sp macro="" textlink="">
      <xdr:nvSpPr>
        <xdr:cNvPr id="238" name="フローチャート: 判断 237"/>
        <xdr:cNvSpPr/>
      </xdr:nvSpPr>
      <xdr:spPr>
        <a:xfrm>
          <a:off x="7810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19924</xdr:rowOff>
    </xdr:from>
    <xdr:to>
      <xdr:col>36</xdr:col>
      <xdr:colOff>165100</xdr:colOff>
      <xdr:row>64</xdr:row>
      <xdr:rowOff>121524</xdr:rowOff>
    </xdr:to>
    <xdr:sp macro="" textlink="">
      <xdr:nvSpPr>
        <xdr:cNvPr id="239" name="フローチャート: 判断 238"/>
        <xdr:cNvSpPr/>
      </xdr:nvSpPr>
      <xdr:spPr>
        <a:xfrm>
          <a:off x="6921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117019</xdr:rowOff>
    </xdr:from>
    <xdr:to>
      <xdr:col>55</xdr:col>
      <xdr:colOff>50800</xdr:colOff>
      <xdr:row>64</xdr:row>
      <xdr:rowOff>47169</xdr:rowOff>
    </xdr:to>
    <xdr:sp macro="" textlink="">
      <xdr:nvSpPr>
        <xdr:cNvPr id="245" name="楕円 244"/>
        <xdr:cNvSpPr/>
      </xdr:nvSpPr>
      <xdr:spPr>
        <a:xfrm>
          <a:off x="10426700" y="1091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95446</xdr:rowOff>
    </xdr:from>
    <xdr:ext cx="599010" cy="259045"/>
    <xdr:sp macro="" textlink="">
      <xdr:nvSpPr>
        <xdr:cNvPr id="246" name="【橋りょう・トンネル】&#10;一人当たり有形固定資産（償却資産）額該当値テキスト"/>
        <xdr:cNvSpPr txBox="1"/>
      </xdr:nvSpPr>
      <xdr:spPr>
        <a:xfrm>
          <a:off x="10515600" y="10896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119127</xdr:rowOff>
    </xdr:from>
    <xdr:to>
      <xdr:col>50</xdr:col>
      <xdr:colOff>165100</xdr:colOff>
      <xdr:row>64</xdr:row>
      <xdr:rowOff>49277</xdr:rowOff>
    </xdr:to>
    <xdr:sp macro="" textlink="">
      <xdr:nvSpPr>
        <xdr:cNvPr id="247" name="楕円 246"/>
        <xdr:cNvSpPr/>
      </xdr:nvSpPr>
      <xdr:spPr>
        <a:xfrm>
          <a:off x="9588500" y="109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167819</xdr:rowOff>
    </xdr:from>
    <xdr:to>
      <xdr:col>55</xdr:col>
      <xdr:colOff>0</xdr:colOff>
      <xdr:row>63</xdr:row>
      <xdr:rowOff>169927</xdr:rowOff>
    </xdr:to>
    <xdr:cxnSp macro="">
      <xdr:nvCxnSpPr>
        <xdr:cNvPr id="248" name="直線コネクタ 247"/>
        <xdr:cNvCxnSpPr/>
      </xdr:nvCxnSpPr>
      <xdr:spPr>
        <a:xfrm flipV="1">
          <a:off x="9639300" y="10969169"/>
          <a:ext cx="838200" cy="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121721</xdr:rowOff>
    </xdr:from>
    <xdr:to>
      <xdr:col>46</xdr:col>
      <xdr:colOff>38100</xdr:colOff>
      <xdr:row>64</xdr:row>
      <xdr:rowOff>51871</xdr:rowOff>
    </xdr:to>
    <xdr:sp macro="" textlink="">
      <xdr:nvSpPr>
        <xdr:cNvPr id="249" name="楕円 248"/>
        <xdr:cNvSpPr/>
      </xdr:nvSpPr>
      <xdr:spPr>
        <a:xfrm>
          <a:off x="8699500" y="1092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169927</xdr:rowOff>
    </xdr:from>
    <xdr:to>
      <xdr:col>50</xdr:col>
      <xdr:colOff>114300</xdr:colOff>
      <xdr:row>64</xdr:row>
      <xdr:rowOff>1071</xdr:rowOff>
    </xdr:to>
    <xdr:cxnSp macro="">
      <xdr:nvCxnSpPr>
        <xdr:cNvPr id="250" name="直線コネクタ 249"/>
        <xdr:cNvCxnSpPr/>
      </xdr:nvCxnSpPr>
      <xdr:spPr>
        <a:xfrm flipV="1">
          <a:off x="8750300" y="10971277"/>
          <a:ext cx="889000" cy="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123375</xdr:rowOff>
    </xdr:from>
    <xdr:to>
      <xdr:col>41</xdr:col>
      <xdr:colOff>101600</xdr:colOff>
      <xdr:row>64</xdr:row>
      <xdr:rowOff>53525</xdr:rowOff>
    </xdr:to>
    <xdr:sp macro="" textlink="">
      <xdr:nvSpPr>
        <xdr:cNvPr id="251" name="楕円 250"/>
        <xdr:cNvSpPr/>
      </xdr:nvSpPr>
      <xdr:spPr>
        <a:xfrm>
          <a:off x="7810500" y="109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1071</xdr:rowOff>
    </xdr:from>
    <xdr:to>
      <xdr:col>45</xdr:col>
      <xdr:colOff>177800</xdr:colOff>
      <xdr:row>64</xdr:row>
      <xdr:rowOff>2725</xdr:rowOff>
    </xdr:to>
    <xdr:cxnSp macro="">
      <xdr:nvCxnSpPr>
        <xdr:cNvPr id="252" name="直線コネクタ 251"/>
        <xdr:cNvCxnSpPr/>
      </xdr:nvCxnSpPr>
      <xdr:spPr>
        <a:xfrm flipV="1">
          <a:off x="7861300" y="10973871"/>
          <a:ext cx="889000" cy="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125706</xdr:rowOff>
    </xdr:from>
    <xdr:to>
      <xdr:col>36</xdr:col>
      <xdr:colOff>165100</xdr:colOff>
      <xdr:row>64</xdr:row>
      <xdr:rowOff>55856</xdr:rowOff>
    </xdr:to>
    <xdr:sp macro="" textlink="">
      <xdr:nvSpPr>
        <xdr:cNvPr id="253" name="楕円 252"/>
        <xdr:cNvSpPr/>
      </xdr:nvSpPr>
      <xdr:spPr>
        <a:xfrm>
          <a:off x="6921500" y="109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2725</xdr:rowOff>
    </xdr:from>
    <xdr:to>
      <xdr:col>41</xdr:col>
      <xdr:colOff>50800</xdr:colOff>
      <xdr:row>64</xdr:row>
      <xdr:rowOff>5056</xdr:rowOff>
    </xdr:to>
    <xdr:cxnSp macro="">
      <xdr:nvCxnSpPr>
        <xdr:cNvPr id="254" name="直線コネクタ 253"/>
        <xdr:cNvCxnSpPr/>
      </xdr:nvCxnSpPr>
      <xdr:spPr>
        <a:xfrm flipV="1">
          <a:off x="6972300" y="10975525"/>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106133</xdr:rowOff>
    </xdr:from>
    <xdr:ext cx="599010" cy="259045"/>
    <xdr:sp macro="" textlink="">
      <xdr:nvSpPr>
        <xdr:cNvPr id="255" name="n_1aveValue【橋りょう・トンネル】&#10;一人当たり有形固定資産（償却資産）額"/>
        <xdr:cNvSpPr txBox="1"/>
      </xdr:nvSpPr>
      <xdr:spPr>
        <a:xfrm>
          <a:off x="9327095" y="1107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109845</xdr:rowOff>
    </xdr:from>
    <xdr:ext cx="599010" cy="259045"/>
    <xdr:sp macro="" textlink="">
      <xdr:nvSpPr>
        <xdr:cNvPr id="256" name="n_2aveValue【橋りょう・トンネル】&#10;一人当たり有形固定資産（償却資産）額"/>
        <xdr:cNvSpPr txBox="1"/>
      </xdr:nvSpPr>
      <xdr:spPr>
        <a:xfrm>
          <a:off x="8450795" y="1108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110180</xdr:rowOff>
    </xdr:from>
    <xdr:ext cx="599010" cy="259045"/>
    <xdr:sp macro="" textlink="">
      <xdr:nvSpPr>
        <xdr:cNvPr id="257" name="n_3aveValue【橋りょう・トンネル】&#10;一人当たり有形固定資産（償却資産）額"/>
        <xdr:cNvSpPr txBox="1"/>
      </xdr:nvSpPr>
      <xdr:spPr>
        <a:xfrm>
          <a:off x="7561795" y="110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112651</xdr:rowOff>
    </xdr:from>
    <xdr:ext cx="599010" cy="259045"/>
    <xdr:sp macro="" textlink="">
      <xdr:nvSpPr>
        <xdr:cNvPr id="258" name="n_4aveValue【橋りょう・トンネル】&#10;一人当たり有形固定資産（償却資産）額"/>
        <xdr:cNvSpPr txBox="1"/>
      </xdr:nvSpPr>
      <xdr:spPr>
        <a:xfrm>
          <a:off x="6672795" y="110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65804</xdr:rowOff>
    </xdr:from>
    <xdr:ext cx="599010" cy="259045"/>
    <xdr:sp macro="" textlink="">
      <xdr:nvSpPr>
        <xdr:cNvPr id="259" name="n_1mainValue【橋りょう・トンネル】&#10;一人当たり有形固定資産（償却資産）額"/>
        <xdr:cNvSpPr txBox="1"/>
      </xdr:nvSpPr>
      <xdr:spPr>
        <a:xfrm>
          <a:off x="9327095" y="1069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68398</xdr:rowOff>
    </xdr:from>
    <xdr:ext cx="599010" cy="259045"/>
    <xdr:sp macro="" textlink="">
      <xdr:nvSpPr>
        <xdr:cNvPr id="260" name="n_2mainValue【橋りょう・トンネル】&#10;一人当たり有形固定資産（償却資産）額"/>
        <xdr:cNvSpPr txBox="1"/>
      </xdr:nvSpPr>
      <xdr:spPr>
        <a:xfrm>
          <a:off x="8450795" y="1069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70052</xdr:rowOff>
    </xdr:from>
    <xdr:ext cx="599010" cy="259045"/>
    <xdr:sp macro="" textlink="">
      <xdr:nvSpPr>
        <xdr:cNvPr id="261" name="n_3mainValue【橋りょう・トンネル】&#10;一人当たり有形固定資産（償却資産）額"/>
        <xdr:cNvSpPr txBox="1"/>
      </xdr:nvSpPr>
      <xdr:spPr>
        <a:xfrm>
          <a:off x="7561795" y="1069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72383</xdr:rowOff>
    </xdr:from>
    <xdr:ext cx="599010" cy="259045"/>
    <xdr:sp macro="" textlink="">
      <xdr:nvSpPr>
        <xdr:cNvPr id="262" name="n_4mainValue【橋りょう・トンネル】&#10;一人当たり有形固定資産（償却資産）額"/>
        <xdr:cNvSpPr txBox="1"/>
      </xdr:nvSpPr>
      <xdr:spPr>
        <a:xfrm>
          <a:off x="6672795" y="1070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8" name="直線コネクタ 287"/>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1"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2" name="直線コネクタ 291"/>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119578</xdr:rowOff>
    </xdr:from>
    <xdr:ext cx="405111" cy="259045"/>
    <xdr:sp macro="" textlink="">
      <xdr:nvSpPr>
        <xdr:cNvPr id="293" name="【公営住宅】&#10;有形固定資産減価償却率平均値テキスト"/>
        <xdr:cNvSpPr txBox="1"/>
      </xdr:nvSpPr>
      <xdr:spPr>
        <a:xfrm>
          <a:off x="4673600" y="14178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94" name="フローチャート: 判断 293"/>
        <xdr:cNvSpPr/>
      </xdr:nvSpPr>
      <xdr:spPr>
        <a:xfrm>
          <a:off x="4584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5" name="フローチャート: 判断 294"/>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6" name="フローチャート: 判断 295"/>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7" name="フローチャート: 判断 296"/>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8" name="フローチャート: 判断 297"/>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77107</xdr:rowOff>
    </xdr:from>
    <xdr:to>
      <xdr:col>24</xdr:col>
      <xdr:colOff>114300</xdr:colOff>
      <xdr:row>85</xdr:row>
      <xdr:rowOff>7257</xdr:rowOff>
    </xdr:to>
    <xdr:sp macro="" textlink="">
      <xdr:nvSpPr>
        <xdr:cNvPr id="304" name="楕円 303"/>
        <xdr:cNvSpPr/>
      </xdr:nvSpPr>
      <xdr:spPr>
        <a:xfrm>
          <a:off x="45847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55534</xdr:rowOff>
    </xdr:from>
    <xdr:ext cx="405111" cy="259045"/>
    <xdr:sp macro="" textlink="">
      <xdr:nvSpPr>
        <xdr:cNvPr id="305" name="【公営住宅】&#10;有形固定資産減価償却率該当値テキスト"/>
        <xdr:cNvSpPr txBox="1"/>
      </xdr:nvSpPr>
      <xdr:spPr>
        <a:xfrm>
          <a:off x="4673600"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42818</xdr:rowOff>
    </xdr:from>
    <xdr:to>
      <xdr:col>20</xdr:col>
      <xdr:colOff>38100</xdr:colOff>
      <xdr:row>84</xdr:row>
      <xdr:rowOff>144418</xdr:rowOff>
    </xdr:to>
    <xdr:sp macro="" textlink="">
      <xdr:nvSpPr>
        <xdr:cNvPr id="306" name="楕円 305"/>
        <xdr:cNvSpPr/>
      </xdr:nvSpPr>
      <xdr:spPr>
        <a:xfrm>
          <a:off x="3746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93618</xdr:rowOff>
    </xdr:from>
    <xdr:to>
      <xdr:col>24</xdr:col>
      <xdr:colOff>63500</xdr:colOff>
      <xdr:row>84</xdr:row>
      <xdr:rowOff>127907</xdr:rowOff>
    </xdr:to>
    <xdr:cxnSp macro="">
      <xdr:nvCxnSpPr>
        <xdr:cNvPr id="307" name="直線コネクタ 306"/>
        <xdr:cNvCxnSpPr/>
      </xdr:nvCxnSpPr>
      <xdr:spPr>
        <a:xfrm>
          <a:off x="3797300" y="1449541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8527</xdr:rowOff>
    </xdr:from>
    <xdr:to>
      <xdr:col>15</xdr:col>
      <xdr:colOff>101600</xdr:colOff>
      <xdr:row>84</xdr:row>
      <xdr:rowOff>110127</xdr:rowOff>
    </xdr:to>
    <xdr:sp macro="" textlink="">
      <xdr:nvSpPr>
        <xdr:cNvPr id="308" name="楕円 307"/>
        <xdr:cNvSpPr/>
      </xdr:nvSpPr>
      <xdr:spPr>
        <a:xfrm>
          <a:off x="28575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59327</xdr:rowOff>
    </xdr:from>
    <xdr:to>
      <xdr:col>19</xdr:col>
      <xdr:colOff>177800</xdr:colOff>
      <xdr:row>84</xdr:row>
      <xdr:rowOff>93618</xdr:rowOff>
    </xdr:to>
    <xdr:cxnSp macro="">
      <xdr:nvCxnSpPr>
        <xdr:cNvPr id="309" name="直線コネクタ 308"/>
        <xdr:cNvCxnSpPr/>
      </xdr:nvCxnSpPr>
      <xdr:spPr>
        <a:xfrm>
          <a:off x="2908300" y="1446112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145687</xdr:rowOff>
    </xdr:from>
    <xdr:to>
      <xdr:col>10</xdr:col>
      <xdr:colOff>165100</xdr:colOff>
      <xdr:row>84</xdr:row>
      <xdr:rowOff>75837</xdr:rowOff>
    </xdr:to>
    <xdr:sp macro="" textlink="">
      <xdr:nvSpPr>
        <xdr:cNvPr id="310" name="楕円 309"/>
        <xdr:cNvSpPr/>
      </xdr:nvSpPr>
      <xdr:spPr>
        <a:xfrm>
          <a:off x="1968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25037</xdr:rowOff>
    </xdr:from>
    <xdr:to>
      <xdr:col>15</xdr:col>
      <xdr:colOff>50800</xdr:colOff>
      <xdr:row>84</xdr:row>
      <xdr:rowOff>59327</xdr:rowOff>
    </xdr:to>
    <xdr:cxnSp macro="">
      <xdr:nvCxnSpPr>
        <xdr:cNvPr id="311" name="直線コネクタ 310"/>
        <xdr:cNvCxnSpPr/>
      </xdr:nvCxnSpPr>
      <xdr:spPr>
        <a:xfrm>
          <a:off x="2019300" y="1442683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111398</xdr:rowOff>
    </xdr:from>
    <xdr:to>
      <xdr:col>6</xdr:col>
      <xdr:colOff>38100</xdr:colOff>
      <xdr:row>84</xdr:row>
      <xdr:rowOff>41548</xdr:rowOff>
    </xdr:to>
    <xdr:sp macro="" textlink="">
      <xdr:nvSpPr>
        <xdr:cNvPr id="312" name="楕円 311"/>
        <xdr:cNvSpPr/>
      </xdr:nvSpPr>
      <xdr:spPr>
        <a:xfrm>
          <a:off x="10795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162198</xdr:rowOff>
    </xdr:from>
    <xdr:to>
      <xdr:col>10</xdr:col>
      <xdr:colOff>114300</xdr:colOff>
      <xdr:row>84</xdr:row>
      <xdr:rowOff>25037</xdr:rowOff>
    </xdr:to>
    <xdr:cxnSp macro="">
      <xdr:nvCxnSpPr>
        <xdr:cNvPr id="313" name="直線コネクタ 312"/>
        <xdr:cNvCxnSpPr/>
      </xdr:nvCxnSpPr>
      <xdr:spPr>
        <a:xfrm>
          <a:off x="1130300" y="1439254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4" name="n_1aveValue【公営住宅】&#10;有形固定資産減価償却率"/>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5" name="n_2aveValue【公営住宅】&#10;有形固定資産減価償却率"/>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6" name="n_3aveValue【公営住宅】&#10;有形固定資産減価償却率"/>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17" name="n_4aveValue【公営住宅】&#10;有形固定資産減価償却率"/>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135545</xdr:rowOff>
    </xdr:from>
    <xdr:ext cx="405111" cy="259045"/>
    <xdr:sp macro="" textlink="">
      <xdr:nvSpPr>
        <xdr:cNvPr id="318" name="n_1mainValue【公営住宅】&#10;有形固定資産減価償却率"/>
        <xdr:cNvSpPr txBox="1"/>
      </xdr:nvSpPr>
      <xdr:spPr>
        <a:xfrm>
          <a:off x="3582044"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101254</xdr:rowOff>
    </xdr:from>
    <xdr:ext cx="405111" cy="259045"/>
    <xdr:sp macro="" textlink="">
      <xdr:nvSpPr>
        <xdr:cNvPr id="319" name="n_2mainValue【公営住宅】&#10;有形固定資産減価償却率"/>
        <xdr:cNvSpPr txBox="1"/>
      </xdr:nvSpPr>
      <xdr:spPr>
        <a:xfrm>
          <a:off x="2705744"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66964</xdr:rowOff>
    </xdr:from>
    <xdr:ext cx="405111" cy="259045"/>
    <xdr:sp macro="" textlink="">
      <xdr:nvSpPr>
        <xdr:cNvPr id="320" name="n_3mainValue【公営住宅】&#10;有形固定資産減価償却率"/>
        <xdr:cNvSpPr txBox="1"/>
      </xdr:nvSpPr>
      <xdr:spPr>
        <a:xfrm>
          <a:off x="1816744"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32675</xdr:rowOff>
    </xdr:from>
    <xdr:ext cx="405111" cy="259045"/>
    <xdr:sp macro="" textlink="">
      <xdr:nvSpPr>
        <xdr:cNvPr id="321" name="n_4mainValue【公営住宅】&#10;有形固定資産減価償却率"/>
        <xdr:cNvSpPr txBox="1"/>
      </xdr:nvSpPr>
      <xdr:spPr>
        <a:xfrm>
          <a:off x="927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82296</xdr:rowOff>
    </xdr:from>
    <xdr:to>
      <xdr:col>54</xdr:col>
      <xdr:colOff>189865</xdr:colOff>
      <xdr:row>86</xdr:row>
      <xdr:rowOff>109347</xdr:rowOff>
    </xdr:to>
    <xdr:cxnSp macro="">
      <xdr:nvCxnSpPr>
        <xdr:cNvPr id="345" name="直線コネクタ 344"/>
        <xdr:cNvCxnSpPr/>
      </xdr:nvCxnSpPr>
      <xdr:spPr>
        <a:xfrm flipV="1">
          <a:off x="10476865" y="13455396"/>
          <a:ext cx="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113174</xdr:rowOff>
    </xdr:from>
    <xdr:ext cx="469744" cy="259045"/>
    <xdr:sp macro="" textlink="">
      <xdr:nvSpPr>
        <xdr:cNvPr id="346" name="【公営住宅】&#10;一人当たり面積最小値テキスト"/>
        <xdr:cNvSpPr txBox="1"/>
      </xdr:nvSpPr>
      <xdr:spPr>
        <a:xfrm>
          <a:off x="10515600" y="148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109347</xdr:rowOff>
    </xdr:from>
    <xdr:to>
      <xdr:col>55</xdr:col>
      <xdr:colOff>88900</xdr:colOff>
      <xdr:row>86</xdr:row>
      <xdr:rowOff>109347</xdr:rowOff>
    </xdr:to>
    <xdr:cxnSp macro="">
      <xdr:nvCxnSpPr>
        <xdr:cNvPr id="347" name="直線コネクタ 346"/>
        <xdr:cNvCxnSpPr/>
      </xdr:nvCxnSpPr>
      <xdr:spPr>
        <a:xfrm>
          <a:off x="10388600" y="148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28973</xdr:rowOff>
    </xdr:from>
    <xdr:ext cx="469744" cy="259045"/>
    <xdr:sp macro="" textlink="">
      <xdr:nvSpPr>
        <xdr:cNvPr id="348" name="【公営住宅】&#10;一人当たり面積最大値テキスト"/>
        <xdr:cNvSpPr txBox="1"/>
      </xdr:nvSpPr>
      <xdr:spPr>
        <a:xfrm>
          <a:off x="10515600" y="132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82296</xdr:rowOff>
    </xdr:from>
    <xdr:to>
      <xdr:col>55</xdr:col>
      <xdr:colOff>88900</xdr:colOff>
      <xdr:row>78</xdr:row>
      <xdr:rowOff>82296</xdr:rowOff>
    </xdr:to>
    <xdr:cxnSp macro="">
      <xdr:nvCxnSpPr>
        <xdr:cNvPr id="349" name="直線コネクタ 348"/>
        <xdr:cNvCxnSpPr/>
      </xdr:nvCxnSpPr>
      <xdr:spPr>
        <a:xfrm>
          <a:off x="10388600" y="1345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132478</xdr:rowOff>
    </xdr:from>
    <xdr:ext cx="469744" cy="259045"/>
    <xdr:sp macro="" textlink="">
      <xdr:nvSpPr>
        <xdr:cNvPr id="350" name="【公営住宅】&#10;一人当たり面積平均値テキスト"/>
        <xdr:cNvSpPr txBox="1"/>
      </xdr:nvSpPr>
      <xdr:spPr>
        <a:xfrm>
          <a:off x="10515600" y="1419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109601</xdr:rowOff>
    </xdr:from>
    <xdr:to>
      <xdr:col>55</xdr:col>
      <xdr:colOff>50800</xdr:colOff>
      <xdr:row>84</xdr:row>
      <xdr:rowOff>39751</xdr:rowOff>
    </xdr:to>
    <xdr:sp macro="" textlink="">
      <xdr:nvSpPr>
        <xdr:cNvPr id="351" name="フローチャート: 判断 350"/>
        <xdr:cNvSpPr/>
      </xdr:nvSpPr>
      <xdr:spPr>
        <a:xfrm>
          <a:off x="10426700" y="1433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4445</xdr:rowOff>
    </xdr:from>
    <xdr:to>
      <xdr:col>50</xdr:col>
      <xdr:colOff>165100</xdr:colOff>
      <xdr:row>85</xdr:row>
      <xdr:rowOff>106045</xdr:rowOff>
    </xdr:to>
    <xdr:sp macro="" textlink="">
      <xdr:nvSpPr>
        <xdr:cNvPr id="352" name="フローチャート: 判断 351"/>
        <xdr:cNvSpPr/>
      </xdr:nvSpPr>
      <xdr:spPr>
        <a:xfrm>
          <a:off x="9588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4826</xdr:rowOff>
    </xdr:from>
    <xdr:to>
      <xdr:col>46</xdr:col>
      <xdr:colOff>38100</xdr:colOff>
      <xdr:row>85</xdr:row>
      <xdr:rowOff>106426</xdr:rowOff>
    </xdr:to>
    <xdr:sp macro="" textlink="">
      <xdr:nvSpPr>
        <xdr:cNvPr id="353" name="フローチャート: 判断 352"/>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28829</xdr:rowOff>
    </xdr:from>
    <xdr:to>
      <xdr:col>41</xdr:col>
      <xdr:colOff>101600</xdr:colOff>
      <xdr:row>85</xdr:row>
      <xdr:rowOff>130429</xdr:rowOff>
    </xdr:to>
    <xdr:sp macro="" textlink="">
      <xdr:nvSpPr>
        <xdr:cNvPr id="354" name="フローチャート: 判断 353"/>
        <xdr:cNvSpPr/>
      </xdr:nvSpPr>
      <xdr:spPr>
        <a:xfrm>
          <a:off x="7810500" y="1460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170942</xdr:rowOff>
    </xdr:from>
    <xdr:to>
      <xdr:col>36</xdr:col>
      <xdr:colOff>165100</xdr:colOff>
      <xdr:row>85</xdr:row>
      <xdr:rowOff>101092</xdr:rowOff>
    </xdr:to>
    <xdr:sp macro="" textlink="">
      <xdr:nvSpPr>
        <xdr:cNvPr id="355" name="フローチャート: 判断 354"/>
        <xdr:cNvSpPr/>
      </xdr:nvSpPr>
      <xdr:spPr>
        <a:xfrm>
          <a:off x="6921500" y="145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41783</xdr:rowOff>
    </xdr:from>
    <xdr:to>
      <xdr:col>55</xdr:col>
      <xdr:colOff>50800</xdr:colOff>
      <xdr:row>85</xdr:row>
      <xdr:rowOff>143383</xdr:rowOff>
    </xdr:to>
    <xdr:sp macro="" textlink="">
      <xdr:nvSpPr>
        <xdr:cNvPr id="361" name="楕円 360"/>
        <xdr:cNvSpPr/>
      </xdr:nvSpPr>
      <xdr:spPr>
        <a:xfrm>
          <a:off x="10426700" y="1461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20210</xdr:rowOff>
    </xdr:from>
    <xdr:ext cx="469744" cy="259045"/>
    <xdr:sp macro="" textlink="">
      <xdr:nvSpPr>
        <xdr:cNvPr id="362" name="【公営住宅】&#10;一人当たり面積該当値テキスト"/>
        <xdr:cNvSpPr txBox="1"/>
      </xdr:nvSpPr>
      <xdr:spPr>
        <a:xfrm>
          <a:off x="10515600" y="1459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44831</xdr:rowOff>
    </xdr:from>
    <xdr:to>
      <xdr:col>50</xdr:col>
      <xdr:colOff>165100</xdr:colOff>
      <xdr:row>85</xdr:row>
      <xdr:rowOff>146431</xdr:rowOff>
    </xdr:to>
    <xdr:sp macro="" textlink="">
      <xdr:nvSpPr>
        <xdr:cNvPr id="363" name="楕円 362"/>
        <xdr:cNvSpPr/>
      </xdr:nvSpPr>
      <xdr:spPr>
        <a:xfrm>
          <a:off x="9588500" y="1461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92583</xdr:rowOff>
    </xdr:from>
    <xdr:to>
      <xdr:col>55</xdr:col>
      <xdr:colOff>0</xdr:colOff>
      <xdr:row>85</xdr:row>
      <xdr:rowOff>95631</xdr:rowOff>
    </xdr:to>
    <xdr:cxnSp macro="">
      <xdr:nvCxnSpPr>
        <xdr:cNvPr id="364" name="直線コネクタ 363"/>
        <xdr:cNvCxnSpPr/>
      </xdr:nvCxnSpPr>
      <xdr:spPr>
        <a:xfrm flipV="1">
          <a:off x="9639300" y="14665833"/>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47498</xdr:rowOff>
    </xdr:from>
    <xdr:to>
      <xdr:col>46</xdr:col>
      <xdr:colOff>38100</xdr:colOff>
      <xdr:row>85</xdr:row>
      <xdr:rowOff>149098</xdr:rowOff>
    </xdr:to>
    <xdr:sp macro="" textlink="">
      <xdr:nvSpPr>
        <xdr:cNvPr id="365" name="楕円 364"/>
        <xdr:cNvSpPr/>
      </xdr:nvSpPr>
      <xdr:spPr>
        <a:xfrm>
          <a:off x="8699500" y="1462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95631</xdr:rowOff>
    </xdr:from>
    <xdr:to>
      <xdr:col>50</xdr:col>
      <xdr:colOff>114300</xdr:colOff>
      <xdr:row>85</xdr:row>
      <xdr:rowOff>98298</xdr:rowOff>
    </xdr:to>
    <xdr:cxnSp macro="">
      <xdr:nvCxnSpPr>
        <xdr:cNvPr id="366" name="直線コネクタ 365"/>
        <xdr:cNvCxnSpPr/>
      </xdr:nvCxnSpPr>
      <xdr:spPr>
        <a:xfrm flipV="1">
          <a:off x="8750300" y="14668881"/>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49785</xdr:rowOff>
    </xdr:from>
    <xdr:to>
      <xdr:col>41</xdr:col>
      <xdr:colOff>101600</xdr:colOff>
      <xdr:row>85</xdr:row>
      <xdr:rowOff>151385</xdr:rowOff>
    </xdr:to>
    <xdr:sp macro="" textlink="">
      <xdr:nvSpPr>
        <xdr:cNvPr id="367" name="楕円 366"/>
        <xdr:cNvSpPr/>
      </xdr:nvSpPr>
      <xdr:spPr>
        <a:xfrm>
          <a:off x="7810500" y="1462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98298</xdr:rowOff>
    </xdr:from>
    <xdr:to>
      <xdr:col>45</xdr:col>
      <xdr:colOff>177800</xdr:colOff>
      <xdr:row>85</xdr:row>
      <xdr:rowOff>100585</xdr:rowOff>
    </xdr:to>
    <xdr:cxnSp macro="">
      <xdr:nvCxnSpPr>
        <xdr:cNvPr id="368" name="直線コネクタ 367"/>
        <xdr:cNvCxnSpPr/>
      </xdr:nvCxnSpPr>
      <xdr:spPr>
        <a:xfrm flipV="1">
          <a:off x="7861300" y="146715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51308</xdr:rowOff>
    </xdr:from>
    <xdr:to>
      <xdr:col>36</xdr:col>
      <xdr:colOff>165100</xdr:colOff>
      <xdr:row>85</xdr:row>
      <xdr:rowOff>152908</xdr:rowOff>
    </xdr:to>
    <xdr:sp macro="" textlink="">
      <xdr:nvSpPr>
        <xdr:cNvPr id="369" name="楕円 368"/>
        <xdr:cNvSpPr/>
      </xdr:nvSpPr>
      <xdr:spPr>
        <a:xfrm>
          <a:off x="6921500" y="146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100585</xdr:rowOff>
    </xdr:from>
    <xdr:to>
      <xdr:col>41</xdr:col>
      <xdr:colOff>50800</xdr:colOff>
      <xdr:row>85</xdr:row>
      <xdr:rowOff>102108</xdr:rowOff>
    </xdr:to>
    <xdr:cxnSp macro="">
      <xdr:nvCxnSpPr>
        <xdr:cNvPr id="370" name="直線コネクタ 369"/>
        <xdr:cNvCxnSpPr/>
      </xdr:nvCxnSpPr>
      <xdr:spPr>
        <a:xfrm flipV="1">
          <a:off x="6972300" y="14673835"/>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122572</xdr:rowOff>
    </xdr:from>
    <xdr:ext cx="469744" cy="259045"/>
    <xdr:sp macro="" textlink="">
      <xdr:nvSpPr>
        <xdr:cNvPr id="371" name="n_1aveValue【公営住宅】&#10;一人当たり面積"/>
        <xdr:cNvSpPr txBox="1"/>
      </xdr:nvSpPr>
      <xdr:spPr>
        <a:xfrm>
          <a:off x="93917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122953</xdr:rowOff>
    </xdr:from>
    <xdr:ext cx="469744" cy="259045"/>
    <xdr:sp macro="" textlink="">
      <xdr:nvSpPr>
        <xdr:cNvPr id="372" name="n_2aveValue【公営住宅】&#10;一人当たり面積"/>
        <xdr:cNvSpPr txBox="1"/>
      </xdr:nvSpPr>
      <xdr:spPr>
        <a:xfrm>
          <a:off x="85154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146956</xdr:rowOff>
    </xdr:from>
    <xdr:ext cx="469744" cy="259045"/>
    <xdr:sp macro="" textlink="">
      <xdr:nvSpPr>
        <xdr:cNvPr id="373" name="n_3aveValue【公営住宅】&#10;一人当たり面積"/>
        <xdr:cNvSpPr txBox="1"/>
      </xdr:nvSpPr>
      <xdr:spPr>
        <a:xfrm>
          <a:off x="7626427" y="1437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117619</xdr:rowOff>
    </xdr:from>
    <xdr:ext cx="469744" cy="259045"/>
    <xdr:sp macro="" textlink="">
      <xdr:nvSpPr>
        <xdr:cNvPr id="374" name="n_4aveValue【公営住宅】&#10;一人当たり面積"/>
        <xdr:cNvSpPr txBox="1"/>
      </xdr:nvSpPr>
      <xdr:spPr>
        <a:xfrm>
          <a:off x="6737427" y="1434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137558</xdr:rowOff>
    </xdr:from>
    <xdr:ext cx="469744" cy="259045"/>
    <xdr:sp macro="" textlink="">
      <xdr:nvSpPr>
        <xdr:cNvPr id="375" name="n_1mainValue【公営住宅】&#10;一人当たり面積"/>
        <xdr:cNvSpPr txBox="1"/>
      </xdr:nvSpPr>
      <xdr:spPr>
        <a:xfrm>
          <a:off x="9391727" y="1471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140225</xdr:rowOff>
    </xdr:from>
    <xdr:ext cx="469744" cy="259045"/>
    <xdr:sp macro="" textlink="">
      <xdr:nvSpPr>
        <xdr:cNvPr id="376" name="n_2mainValue【公営住宅】&#10;一人当たり面積"/>
        <xdr:cNvSpPr txBox="1"/>
      </xdr:nvSpPr>
      <xdr:spPr>
        <a:xfrm>
          <a:off x="8515427"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142512</xdr:rowOff>
    </xdr:from>
    <xdr:ext cx="469744" cy="259045"/>
    <xdr:sp macro="" textlink="">
      <xdr:nvSpPr>
        <xdr:cNvPr id="377" name="n_3mainValue【公営住宅】&#10;一人当たり面積"/>
        <xdr:cNvSpPr txBox="1"/>
      </xdr:nvSpPr>
      <xdr:spPr>
        <a:xfrm>
          <a:off x="7626427" y="1471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144035</xdr:rowOff>
    </xdr:from>
    <xdr:ext cx="469744" cy="259045"/>
    <xdr:sp macro="" textlink="">
      <xdr:nvSpPr>
        <xdr:cNvPr id="378" name="n_4mainValue【公営住宅】&#10;一人当たり面積"/>
        <xdr:cNvSpPr txBox="1"/>
      </xdr:nvSpPr>
      <xdr:spPr>
        <a:xfrm>
          <a:off x="6737427" y="147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24765</xdr:rowOff>
    </xdr:to>
    <xdr:cxnSp macro="">
      <xdr:nvCxnSpPr>
        <xdr:cNvPr id="419" name="直線コネクタ 418"/>
        <xdr:cNvCxnSpPr/>
      </xdr:nvCxnSpPr>
      <xdr:spPr>
        <a:xfrm flipV="1">
          <a:off x="16318864" y="562737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28592</xdr:rowOff>
    </xdr:from>
    <xdr:ext cx="405111" cy="259045"/>
    <xdr:sp macro="" textlink="">
      <xdr:nvSpPr>
        <xdr:cNvPr id="420" name="【認定こども園・幼稚園・保育所】&#10;有形固定資産減価償却率最小値テキスト"/>
        <xdr:cNvSpPr txBox="1"/>
      </xdr:nvSpPr>
      <xdr:spPr>
        <a:xfrm>
          <a:off x="1635760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24765</xdr:rowOff>
    </xdr:from>
    <xdr:to>
      <xdr:col>86</xdr:col>
      <xdr:colOff>25400</xdr:colOff>
      <xdr:row>42</xdr:row>
      <xdr:rowOff>24765</xdr:rowOff>
    </xdr:to>
    <xdr:cxnSp macro="">
      <xdr:nvCxnSpPr>
        <xdr:cNvPr id="421" name="直線コネクタ 420"/>
        <xdr:cNvCxnSpPr/>
      </xdr:nvCxnSpPr>
      <xdr:spPr>
        <a:xfrm>
          <a:off x="16230600" y="722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22" name="【認定こども園・幼稚園・保育所】&#10;有形固定資産減価償却率最大値テキスト"/>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23" name="直線コネクタ 422"/>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4"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5" name="フローチャート: 判断 424"/>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6" name="フローチャート: 判断 425"/>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7" name="フローチャート: 判断 426"/>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8" name="フローチャート: 判断 427"/>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9" name="フローチャート: 判断 428"/>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435" name="楕円 434"/>
        <xdr:cNvSpPr/>
      </xdr:nvSpPr>
      <xdr:spPr>
        <a:xfrm>
          <a:off x="162687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21607</xdr:rowOff>
    </xdr:from>
    <xdr:ext cx="405111" cy="259045"/>
    <xdr:sp macro="" textlink="">
      <xdr:nvSpPr>
        <xdr:cNvPr id="436" name="【認定こども園・幼稚園・保育所】&#10;有形固定資産減価償却率該当値テキスト"/>
        <xdr:cNvSpPr txBox="1"/>
      </xdr:nvSpPr>
      <xdr:spPr>
        <a:xfrm>
          <a:off x="16357600"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93980</xdr:rowOff>
    </xdr:from>
    <xdr:to>
      <xdr:col>81</xdr:col>
      <xdr:colOff>101600</xdr:colOff>
      <xdr:row>37</xdr:row>
      <xdr:rowOff>24130</xdr:rowOff>
    </xdr:to>
    <xdr:sp macro="" textlink="">
      <xdr:nvSpPr>
        <xdr:cNvPr id="437" name="楕円 436"/>
        <xdr:cNvSpPr/>
      </xdr:nvSpPr>
      <xdr:spPr>
        <a:xfrm>
          <a:off x="15430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144780</xdr:rowOff>
    </xdr:from>
    <xdr:to>
      <xdr:col>85</xdr:col>
      <xdr:colOff>127000</xdr:colOff>
      <xdr:row>37</xdr:row>
      <xdr:rowOff>49530</xdr:rowOff>
    </xdr:to>
    <xdr:cxnSp macro="">
      <xdr:nvCxnSpPr>
        <xdr:cNvPr id="438" name="直線コネクタ 437"/>
        <xdr:cNvCxnSpPr/>
      </xdr:nvCxnSpPr>
      <xdr:spPr>
        <a:xfrm>
          <a:off x="15481300" y="63169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17780</xdr:rowOff>
    </xdr:from>
    <xdr:to>
      <xdr:col>76</xdr:col>
      <xdr:colOff>165100</xdr:colOff>
      <xdr:row>36</xdr:row>
      <xdr:rowOff>119380</xdr:rowOff>
    </xdr:to>
    <xdr:sp macro="" textlink="">
      <xdr:nvSpPr>
        <xdr:cNvPr id="439" name="楕円 438"/>
        <xdr:cNvSpPr/>
      </xdr:nvSpPr>
      <xdr:spPr>
        <a:xfrm>
          <a:off x="14541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68580</xdr:rowOff>
    </xdr:from>
    <xdr:to>
      <xdr:col>81</xdr:col>
      <xdr:colOff>50800</xdr:colOff>
      <xdr:row>36</xdr:row>
      <xdr:rowOff>144780</xdr:rowOff>
    </xdr:to>
    <xdr:cxnSp macro="">
      <xdr:nvCxnSpPr>
        <xdr:cNvPr id="440" name="直線コネクタ 439"/>
        <xdr:cNvCxnSpPr/>
      </xdr:nvCxnSpPr>
      <xdr:spPr>
        <a:xfrm>
          <a:off x="14592300" y="6240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118745</xdr:rowOff>
    </xdr:from>
    <xdr:to>
      <xdr:col>72</xdr:col>
      <xdr:colOff>38100</xdr:colOff>
      <xdr:row>36</xdr:row>
      <xdr:rowOff>48895</xdr:rowOff>
    </xdr:to>
    <xdr:sp macro="" textlink="">
      <xdr:nvSpPr>
        <xdr:cNvPr id="441" name="楕円 440"/>
        <xdr:cNvSpPr/>
      </xdr:nvSpPr>
      <xdr:spPr>
        <a:xfrm>
          <a:off x="13652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169545</xdr:rowOff>
    </xdr:from>
    <xdr:to>
      <xdr:col>76</xdr:col>
      <xdr:colOff>114300</xdr:colOff>
      <xdr:row>36</xdr:row>
      <xdr:rowOff>68580</xdr:rowOff>
    </xdr:to>
    <xdr:cxnSp macro="">
      <xdr:nvCxnSpPr>
        <xdr:cNvPr id="442" name="直線コネクタ 441"/>
        <xdr:cNvCxnSpPr/>
      </xdr:nvCxnSpPr>
      <xdr:spPr>
        <a:xfrm>
          <a:off x="13703300" y="617029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44450</xdr:rowOff>
    </xdr:from>
    <xdr:to>
      <xdr:col>67</xdr:col>
      <xdr:colOff>101600</xdr:colOff>
      <xdr:row>35</xdr:row>
      <xdr:rowOff>146050</xdr:rowOff>
    </xdr:to>
    <xdr:sp macro="" textlink="">
      <xdr:nvSpPr>
        <xdr:cNvPr id="443" name="楕円 442"/>
        <xdr:cNvSpPr/>
      </xdr:nvSpPr>
      <xdr:spPr>
        <a:xfrm>
          <a:off x="12763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95250</xdr:rowOff>
    </xdr:from>
    <xdr:to>
      <xdr:col>71</xdr:col>
      <xdr:colOff>177800</xdr:colOff>
      <xdr:row>35</xdr:row>
      <xdr:rowOff>169545</xdr:rowOff>
    </xdr:to>
    <xdr:cxnSp macro="">
      <xdr:nvCxnSpPr>
        <xdr:cNvPr id="444" name="直線コネクタ 443"/>
        <xdr:cNvCxnSpPr/>
      </xdr:nvCxnSpPr>
      <xdr:spPr>
        <a:xfrm>
          <a:off x="12814300" y="609600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43832</xdr:rowOff>
    </xdr:from>
    <xdr:ext cx="405111" cy="259045"/>
    <xdr:sp macro="" textlink="">
      <xdr:nvSpPr>
        <xdr:cNvPr id="445" name="n_1aveValue【認定こども園・幼稚園・保育所】&#10;有形固定資産減価償却率"/>
        <xdr:cNvSpPr txBox="1"/>
      </xdr:nvSpPr>
      <xdr:spPr>
        <a:xfrm>
          <a:off x="1526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446" name="n_2aveValue【認定こども園・幼稚園・保育所】&#10;有形固定資産減価償却率"/>
        <xdr:cNvSpPr txBox="1"/>
      </xdr:nvSpPr>
      <xdr:spPr>
        <a:xfrm>
          <a:off x="14389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47" name="n_3aveValue【認定こども園・幼稚園・保育所】&#10;有形固定資産減価償却率"/>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448" name="n_4aveValue【認定こども園・幼稚園・保育所】&#10;有形固定資産減価償却率"/>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40657</xdr:rowOff>
    </xdr:from>
    <xdr:ext cx="405111" cy="259045"/>
    <xdr:sp macro="" textlink="">
      <xdr:nvSpPr>
        <xdr:cNvPr id="449" name="n_1mainValue【認定こども園・幼稚園・保育所】&#10;有形固定資産減価償却率"/>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135907</xdr:rowOff>
    </xdr:from>
    <xdr:ext cx="405111" cy="259045"/>
    <xdr:sp macro="" textlink="">
      <xdr:nvSpPr>
        <xdr:cNvPr id="450" name="n_2mainValue【認定こども園・幼稚園・保育所】&#10;有形固定資産減価償却率"/>
        <xdr:cNvSpPr txBox="1"/>
      </xdr:nvSpPr>
      <xdr:spPr>
        <a:xfrm>
          <a:off x="143897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65422</xdr:rowOff>
    </xdr:from>
    <xdr:ext cx="405111" cy="259045"/>
    <xdr:sp macro="" textlink="">
      <xdr:nvSpPr>
        <xdr:cNvPr id="451" name="n_3mainValue【認定こども園・幼稚園・保育所】&#10;有形固定資産減価償却率"/>
        <xdr:cNvSpPr txBox="1"/>
      </xdr:nvSpPr>
      <xdr:spPr>
        <a:xfrm>
          <a:off x="13500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162577</xdr:rowOff>
    </xdr:from>
    <xdr:ext cx="405111" cy="259045"/>
    <xdr:sp macro="" textlink="">
      <xdr:nvSpPr>
        <xdr:cNvPr id="452" name="n_4mainValue【認定こども園・幼稚園・保育所】&#10;有形固定資産減価償却率"/>
        <xdr:cNvSpPr txBox="1"/>
      </xdr:nvSpPr>
      <xdr:spPr>
        <a:xfrm>
          <a:off x="126117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41</xdr:row>
      <xdr:rowOff>72390</xdr:rowOff>
    </xdr:to>
    <xdr:cxnSp macro="">
      <xdr:nvCxnSpPr>
        <xdr:cNvPr id="476" name="直線コネクタ 475"/>
        <xdr:cNvCxnSpPr/>
      </xdr:nvCxnSpPr>
      <xdr:spPr>
        <a:xfrm flipV="1">
          <a:off x="22160864" y="56426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76217</xdr:rowOff>
    </xdr:from>
    <xdr:ext cx="469744" cy="259045"/>
    <xdr:sp macro="" textlink="">
      <xdr:nvSpPr>
        <xdr:cNvPr id="477" name="【認定こども園・幼稚園・保育所】&#10;一人当たり面積最小値テキスト"/>
        <xdr:cNvSpPr txBox="1"/>
      </xdr:nvSpPr>
      <xdr:spPr>
        <a:xfrm>
          <a:off x="22199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72390</xdr:rowOff>
    </xdr:from>
    <xdr:to>
      <xdr:col>116</xdr:col>
      <xdr:colOff>152400</xdr:colOff>
      <xdr:row>41</xdr:row>
      <xdr:rowOff>72390</xdr:rowOff>
    </xdr:to>
    <xdr:cxnSp macro="">
      <xdr:nvCxnSpPr>
        <xdr:cNvPr id="478" name="直線コネクタ 477"/>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479" name="【認定こども園・幼稚園・保育所】&#10;一人当たり面積最大値テキスト"/>
        <xdr:cNvSpPr txBox="1"/>
      </xdr:nvSpPr>
      <xdr:spPr>
        <a:xfrm>
          <a:off x="22199600"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480" name="直線コネクタ 479"/>
        <xdr:cNvCxnSpPr/>
      </xdr:nvCxnSpPr>
      <xdr:spPr>
        <a:xfrm>
          <a:off x="22072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151147</xdr:rowOff>
    </xdr:from>
    <xdr:ext cx="469744" cy="259045"/>
    <xdr:sp macro="" textlink="">
      <xdr:nvSpPr>
        <xdr:cNvPr id="481" name="【認定こども園・幼稚園・保育所】&#10;一人当たり面積平均値テキスト"/>
        <xdr:cNvSpPr txBox="1"/>
      </xdr:nvSpPr>
      <xdr:spPr>
        <a:xfrm>
          <a:off x="22199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82" name="フローチャート: 判断 481"/>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166370</xdr:rowOff>
    </xdr:from>
    <xdr:to>
      <xdr:col>112</xdr:col>
      <xdr:colOff>38100</xdr:colOff>
      <xdr:row>39</xdr:row>
      <xdr:rowOff>96520</xdr:rowOff>
    </xdr:to>
    <xdr:sp macro="" textlink="">
      <xdr:nvSpPr>
        <xdr:cNvPr id="483" name="フローチャート: 判断 482"/>
        <xdr:cNvSpPr/>
      </xdr:nvSpPr>
      <xdr:spPr>
        <a:xfrm>
          <a:off x="212725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4" name="フローチャート: 判断 483"/>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85" name="フローチャート: 判断 484"/>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120650</xdr:rowOff>
    </xdr:from>
    <xdr:to>
      <xdr:col>98</xdr:col>
      <xdr:colOff>38100</xdr:colOff>
      <xdr:row>39</xdr:row>
      <xdr:rowOff>50800</xdr:rowOff>
    </xdr:to>
    <xdr:sp macro="" textlink="">
      <xdr:nvSpPr>
        <xdr:cNvPr id="486" name="フローチャート: 判断 485"/>
        <xdr:cNvSpPr/>
      </xdr:nvSpPr>
      <xdr:spPr>
        <a:xfrm>
          <a:off x="18605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135890</xdr:rowOff>
    </xdr:from>
    <xdr:to>
      <xdr:col>116</xdr:col>
      <xdr:colOff>114300</xdr:colOff>
      <xdr:row>39</xdr:row>
      <xdr:rowOff>66040</xdr:rowOff>
    </xdr:to>
    <xdr:sp macro="" textlink="">
      <xdr:nvSpPr>
        <xdr:cNvPr id="492" name="楕円 491"/>
        <xdr:cNvSpPr/>
      </xdr:nvSpPr>
      <xdr:spPr>
        <a:xfrm>
          <a:off x="22110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114317</xdr:rowOff>
    </xdr:from>
    <xdr:ext cx="469744" cy="259045"/>
    <xdr:sp macro="" textlink="">
      <xdr:nvSpPr>
        <xdr:cNvPr id="493" name="【認定こども園・幼稚園・保育所】&#10;一人当たり面積該当値テキスト"/>
        <xdr:cNvSpPr txBox="1"/>
      </xdr:nvSpPr>
      <xdr:spPr>
        <a:xfrm>
          <a:off x="22199600" y="662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147320</xdr:rowOff>
    </xdr:from>
    <xdr:to>
      <xdr:col>112</xdr:col>
      <xdr:colOff>38100</xdr:colOff>
      <xdr:row>39</xdr:row>
      <xdr:rowOff>77470</xdr:rowOff>
    </xdr:to>
    <xdr:sp macro="" textlink="">
      <xdr:nvSpPr>
        <xdr:cNvPr id="494" name="楕円 493"/>
        <xdr:cNvSpPr/>
      </xdr:nvSpPr>
      <xdr:spPr>
        <a:xfrm>
          <a:off x="21272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15240</xdr:rowOff>
    </xdr:from>
    <xdr:to>
      <xdr:col>116</xdr:col>
      <xdr:colOff>63500</xdr:colOff>
      <xdr:row>39</xdr:row>
      <xdr:rowOff>26670</xdr:rowOff>
    </xdr:to>
    <xdr:cxnSp macro="">
      <xdr:nvCxnSpPr>
        <xdr:cNvPr id="495" name="直線コネクタ 494"/>
        <xdr:cNvCxnSpPr/>
      </xdr:nvCxnSpPr>
      <xdr:spPr>
        <a:xfrm flipV="1">
          <a:off x="21323300" y="67017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151130</xdr:rowOff>
    </xdr:from>
    <xdr:to>
      <xdr:col>107</xdr:col>
      <xdr:colOff>101600</xdr:colOff>
      <xdr:row>39</xdr:row>
      <xdr:rowOff>81280</xdr:rowOff>
    </xdr:to>
    <xdr:sp macro="" textlink="">
      <xdr:nvSpPr>
        <xdr:cNvPr id="496" name="楕円 495"/>
        <xdr:cNvSpPr/>
      </xdr:nvSpPr>
      <xdr:spPr>
        <a:xfrm>
          <a:off x="20383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26670</xdr:rowOff>
    </xdr:from>
    <xdr:to>
      <xdr:col>111</xdr:col>
      <xdr:colOff>177800</xdr:colOff>
      <xdr:row>39</xdr:row>
      <xdr:rowOff>30480</xdr:rowOff>
    </xdr:to>
    <xdr:cxnSp macro="">
      <xdr:nvCxnSpPr>
        <xdr:cNvPr id="497" name="直線コネクタ 496"/>
        <xdr:cNvCxnSpPr/>
      </xdr:nvCxnSpPr>
      <xdr:spPr>
        <a:xfrm flipV="1">
          <a:off x="20434300" y="6713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158750</xdr:rowOff>
    </xdr:from>
    <xdr:to>
      <xdr:col>102</xdr:col>
      <xdr:colOff>165100</xdr:colOff>
      <xdr:row>39</xdr:row>
      <xdr:rowOff>88900</xdr:rowOff>
    </xdr:to>
    <xdr:sp macro="" textlink="">
      <xdr:nvSpPr>
        <xdr:cNvPr id="498" name="楕円 497"/>
        <xdr:cNvSpPr/>
      </xdr:nvSpPr>
      <xdr:spPr>
        <a:xfrm>
          <a:off x="19494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30480</xdr:rowOff>
    </xdr:from>
    <xdr:to>
      <xdr:col>107</xdr:col>
      <xdr:colOff>50800</xdr:colOff>
      <xdr:row>39</xdr:row>
      <xdr:rowOff>38100</xdr:rowOff>
    </xdr:to>
    <xdr:cxnSp macro="">
      <xdr:nvCxnSpPr>
        <xdr:cNvPr id="499" name="直線コネクタ 498"/>
        <xdr:cNvCxnSpPr/>
      </xdr:nvCxnSpPr>
      <xdr:spPr>
        <a:xfrm flipV="1">
          <a:off x="19545300" y="67170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162560</xdr:rowOff>
    </xdr:from>
    <xdr:to>
      <xdr:col>98</xdr:col>
      <xdr:colOff>38100</xdr:colOff>
      <xdr:row>39</xdr:row>
      <xdr:rowOff>92710</xdr:rowOff>
    </xdr:to>
    <xdr:sp macro="" textlink="">
      <xdr:nvSpPr>
        <xdr:cNvPr id="500" name="楕円 499"/>
        <xdr:cNvSpPr/>
      </xdr:nvSpPr>
      <xdr:spPr>
        <a:xfrm>
          <a:off x="18605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38100</xdr:rowOff>
    </xdr:from>
    <xdr:to>
      <xdr:col>102</xdr:col>
      <xdr:colOff>114300</xdr:colOff>
      <xdr:row>39</xdr:row>
      <xdr:rowOff>41910</xdr:rowOff>
    </xdr:to>
    <xdr:cxnSp macro="">
      <xdr:nvCxnSpPr>
        <xdr:cNvPr id="501" name="直線コネクタ 500"/>
        <xdr:cNvCxnSpPr/>
      </xdr:nvCxnSpPr>
      <xdr:spPr>
        <a:xfrm flipV="1">
          <a:off x="18656300" y="6724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87647</xdr:rowOff>
    </xdr:from>
    <xdr:ext cx="469744" cy="259045"/>
    <xdr:sp macro="" textlink="">
      <xdr:nvSpPr>
        <xdr:cNvPr id="502" name="n_1aveValue【認定こども園・幼稚園・保育所】&#10;一人当たり面積"/>
        <xdr:cNvSpPr txBox="1"/>
      </xdr:nvSpPr>
      <xdr:spPr>
        <a:xfrm>
          <a:off x="2107572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503"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504" name="n_3aveValue【認定こども園・幼稚園・保育所】&#10;一人当たり面積"/>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67327</xdr:rowOff>
    </xdr:from>
    <xdr:ext cx="469744" cy="259045"/>
    <xdr:sp macro="" textlink="">
      <xdr:nvSpPr>
        <xdr:cNvPr id="505" name="n_4aveValue【認定こども園・幼稚園・保育所】&#10;一人当たり面積"/>
        <xdr:cNvSpPr txBox="1"/>
      </xdr:nvSpPr>
      <xdr:spPr>
        <a:xfrm>
          <a:off x="18421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93997</xdr:rowOff>
    </xdr:from>
    <xdr:ext cx="469744" cy="259045"/>
    <xdr:sp macro="" textlink="">
      <xdr:nvSpPr>
        <xdr:cNvPr id="506" name="n_1mainValue【認定こども園・幼稚園・保育所】&#10;一人当たり面積"/>
        <xdr:cNvSpPr txBox="1"/>
      </xdr:nvSpPr>
      <xdr:spPr>
        <a:xfrm>
          <a:off x="210757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97807</xdr:rowOff>
    </xdr:from>
    <xdr:ext cx="469744" cy="259045"/>
    <xdr:sp macro="" textlink="">
      <xdr:nvSpPr>
        <xdr:cNvPr id="507" name="n_2mainValue【認定こども園・幼稚園・保育所】&#10;一人当たり面積"/>
        <xdr:cNvSpPr txBox="1"/>
      </xdr:nvSpPr>
      <xdr:spPr>
        <a:xfrm>
          <a:off x="20199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105427</xdr:rowOff>
    </xdr:from>
    <xdr:ext cx="469744" cy="259045"/>
    <xdr:sp macro="" textlink="">
      <xdr:nvSpPr>
        <xdr:cNvPr id="508" name="n_3mainValue【認定こども園・幼稚園・保育所】&#10;一人当たり面積"/>
        <xdr:cNvSpPr txBox="1"/>
      </xdr:nvSpPr>
      <xdr:spPr>
        <a:xfrm>
          <a:off x="19310427"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83837</xdr:rowOff>
    </xdr:from>
    <xdr:ext cx="469744" cy="259045"/>
    <xdr:sp macro="" textlink="">
      <xdr:nvSpPr>
        <xdr:cNvPr id="509" name="n_4mainValue【認定こども園・幼稚園・保育所】&#10;一人当たり面積"/>
        <xdr:cNvSpPr txBox="1"/>
      </xdr:nvSpPr>
      <xdr:spPr>
        <a:xfrm>
          <a:off x="18421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534" name="直線コネクタ 533"/>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535" name="【学校施設】&#10;有形固定資産減価償却率最小値テキスト"/>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536" name="直線コネクタ 535"/>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537" name="【学校施設】&#10;有形固定資産減価償却率最大値テキスト"/>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538" name="直線コネクタ 537"/>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8272</xdr:rowOff>
    </xdr:from>
    <xdr:ext cx="405111" cy="259045"/>
    <xdr:sp macro="" textlink="">
      <xdr:nvSpPr>
        <xdr:cNvPr id="539" name="【学校施設】&#10;有形固定資産減価償却率平均値テキスト"/>
        <xdr:cNvSpPr txBox="1"/>
      </xdr:nvSpPr>
      <xdr:spPr>
        <a:xfrm>
          <a:off x="16357600" y="1012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540" name="フローチャート: 判断 539"/>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41" name="フローチャート: 判断 540"/>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42" name="フローチャート: 判断 541"/>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3" name="フローチャート: 判断 542"/>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4" name="フローチャート: 判断 543"/>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550" name="楕円 549"/>
        <xdr:cNvSpPr/>
      </xdr:nvSpPr>
      <xdr:spPr>
        <a:xfrm>
          <a:off x="162687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1922</xdr:rowOff>
    </xdr:from>
    <xdr:ext cx="405111" cy="259045"/>
    <xdr:sp macro="" textlink="">
      <xdr:nvSpPr>
        <xdr:cNvPr id="551" name="【学校施設】&#10;有形固定資産減価償却率該当値テキスト"/>
        <xdr:cNvSpPr txBox="1"/>
      </xdr:nvSpPr>
      <xdr:spPr>
        <a:xfrm>
          <a:off x="16357600"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158750</xdr:rowOff>
    </xdr:from>
    <xdr:to>
      <xdr:col>81</xdr:col>
      <xdr:colOff>101600</xdr:colOff>
      <xdr:row>60</xdr:row>
      <xdr:rowOff>88900</xdr:rowOff>
    </xdr:to>
    <xdr:sp macro="" textlink="">
      <xdr:nvSpPr>
        <xdr:cNvPr id="552" name="楕円 551"/>
        <xdr:cNvSpPr/>
      </xdr:nvSpPr>
      <xdr:spPr>
        <a:xfrm>
          <a:off x="15430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38100</xdr:rowOff>
    </xdr:from>
    <xdr:to>
      <xdr:col>85</xdr:col>
      <xdr:colOff>127000</xdr:colOff>
      <xdr:row>60</xdr:row>
      <xdr:rowOff>74295</xdr:rowOff>
    </xdr:to>
    <xdr:cxnSp macro="">
      <xdr:nvCxnSpPr>
        <xdr:cNvPr id="553" name="直線コネクタ 552"/>
        <xdr:cNvCxnSpPr/>
      </xdr:nvCxnSpPr>
      <xdr:spPr>
        <a:xfrm>
          <a:off x="15481300" y="103251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54" name="楕円 553"/>
        <xdr:cNvSpPr/>
      </xdr:nvSpPr>
      <xdr:spPr>
        <a:xfrm>
          <a:off x="14541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38100</xdr:rowOff>
    </xdr:from>
    <xdr:to>
      <xdr:col>81</xdr:col>
      <xdr:colOff>50800</xdr:colOff>
      <xdr:row>60</xdr:row>
      <xdr:rowOff>41910</xdr:rowOff>
    </xdr:to>
    <xdr:cxnSp macro="">
      <xdr:nvCxnSpPr>
        <xdr:cNvPr id="555" name="直線コネクタ 554"/>
        <xdr:cNvCxnSpPr/>
      </xdr:nvCxnSpPr>
      <xdr:spPr>
        <a:xfrm flipV="1">
          <a:off x="14592300" y="103251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88265</xdr:rowOff>
    </xdr:from>
    <xdr:to>
      <xdr:col>72</xdr:col>
      <xdr:colOff>38100</xdr:colOff>
      <xdr:row>60</xdr:row>
      <xdr:rowOff>18415</xdr:rowOff>
    </xdr:to>
    <xdr:sp macro="" textlink="">
      <xdr:nvSpPr>
        <xdr:cNvPr id="556" name="楕円 555"/>
        <xdr:cNvSpPr/>
      </xdr:nvSpPr>
      <xdr:spPr>
        <a:xfrm>
          <a:off x="13652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139065</xdr:rowOff>
    </xdr:from>
    <xdr:to>
      <xdr:col>76</xdr:col>
      <xdr:colOff>114300</xdr:colOff>
      <xdr:row>60</xdr:row>
      <xdr:rowOff>41910</xdr:rowOff>
    </xdr:to>
    <xdr:cxnSp macro="">
      <xdr:nvCxnSpPr>
        <xdr:cNvPr id="557" name="直線コネクタ 556"/>
        <xdr:cNvCxnSpPr/>
      </xdr:nvCxnSpPr>
      <xdr:spPr>
        <a:xfrm>
          <a:off x="13703300" y="1025461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84455</xdr:rowOff>
    </xdr:from>
    <xdr:to>
      <xdr:col>67</xdr:col>
      <xdr:colOff>101600</xdr:colOff>
      <xdr:row>61</xdr:row>
      <xdr:rowOff>14605</xdr:rowOff>
    </xdr:to>
    <xdr:sp macro="" textlink="">
      <xdr:nvSpPr>
        <xdr:cNvPr id="558" name="楕円 557"/>
        <xdr:cNvSpPr/>
      </xdr:nvSpPr>
      <xdr:spPr>
        <a:xfrm>
          <a:off x="12763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139065</xdr:rowOff>
    </xdr:from>
    <xdr:to>
      <xdr:col>71</xdr:col>
      <xdr:colOff>177800</xdr:colOff>
      <xdr:row>60</xdr:row>
      <xdr:rowOff>135255</xdr:rowOff>
    </xdr:to>
    <xdr:cxnSp macro="">
      <xdr:nvCxnSpPr>
        <xdr:cNvPr id="559" name="直線コネクタ 558"/>
        <xdr:cNvCxnSpPr/>
      </xdr:nvCxnSpPr>
      <xdr:spPr>
        <a:xfrm flipV="1">
          <a:off x="12814300" y="10254615"/>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60" name="n_1aveValue【学校施設】&#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561" name="n_2aveValue【学校施設】&#10;有形固定資産減価償却率"/>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62" name="n_3aveValue【学校施設】&#10;有形固定資産減価償却率"/>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3"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105427</xdr:rowOff>
    </xdr:from>
    <xdr:ext cx="405111" cy="259045"/>
    <xdr:sp macro="" textlink="">
      <xdr:nvSpPr>
        <xdr:cNvPr id="564" name="n_1mainValue【学校施設】&#10;有形固定資産減価償却率"/>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65" name="n_2mainValue【学校施設】&#10;有形固定資産減価償却率"/>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34942</xdr:rowOff>
    </xdr:from>
    <xdr:ext cx="405111" cy="259045"/>
    <xdr:sp macro="" textlink="">
      <xdr:nvSpPr>
        <xdr:cNvPr id="566" name="n_3mainValue【学校施設】&#10;有形固定資産減価償却率"/>
        <xdr:cNvSpPr txBox="1"/>
      </xdr:nvSpPr>
      <xdr:spPr>
        <a:xfrm>
          <a:off x="13500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5732</xdr:rowOff>
    </xdr:from>
    <xdr:ext cx="405111" cy="259045"/>
    <xdr:sp macro="" textlink="">
      <xdr:nvSpPr>
        <xdr:cNvPr id="567" name="n_4mainValue【学校施設】&#10;有形固定資産減価償却率"/>
        <xdr:cNvSpPr txBox="1"/>
      </xdr:nvSpPr>
      <xdr:spPr>
        <a:xfrm>
          <a:off x="126117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590" name="直線コネクタ 589"/>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591" name="【学校施設】&#10;一人当たり面積最小値テキスト"/>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592" name="直線コネクタ 591"/>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593" name="【学校施設】&#10;一人当たり面積最大値テキスト"/>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594" name="直線コネクタ 593"/>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57573</xdr:rowOff>
    </xdr:from>
    <xdr:ext cx="469744" cy="259045"/>
    <xdr:sp macro="" textlink="">
      <xdr:nvSpPr>
        <xdr:cNvPr id="595" name="【学校施設】&#10;一人当たり面積平均値テキスト"/>
        <xdr:cNvSpPr txBox="1"/>
      </xdr:nvSpPr>
      <xdr:spPr>
        <a:xfrm>
          <a:off x="22199600" y="10344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596" name="フローチャート: 判断 595"/>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53442</xdr:rowOff>
    </xdr:from>
    <xdr:to>
      <xdr:col>112</xdr:col>
      <xdr:colOff>38100</xdr:colOff>
      <xdr:row>62</xdr:row>
      <xdr:rowOff>155042</xdr:rowOff>
    </xdr:to>
    <xdr:sp macro="" textlink="">
      <xdr:nvSpPr>
        <xdr:cNvPr id="597" name="フローチャート: 判断 596"/>
        <xdr:cNvSpPr/>
      </xdr:nvSpPr>
      <xdr:spPr>
        <a:xfrm>
          <a:off x="21272500" y="1068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598" name="フローチャート: 判断 597"/>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73101</xdr:rowOff>
    </xdr:from>
    <xdr:to>
      <xdr:col>102</xdr:col>
      <xdr:colOff>165100</xdr:colOff>
      <xdr:row>63</xdr:row>
      <xdr:rowOff>3251</xdr:rowOff>
    </xdr:to>
    <xdr:sp macro="" textlink="">
      <xdr:nvSpPr>
        <xdr:cNvPr id="599" name="フローチャート: 判断 598"/>
        <xdr:cNvSpPr/>
      </xdr:nvSpPr>
      <xdr:spPr>
        <a:xfrm>
          <a:off x="19494500" y="1070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77674</xdr:rowOff>
    </xdr:from>
    <xdr:to>
      <xdr:col>98</xdr:col>
      <xdr:colOff>38100</xdr:colOff>
      <xdr:row>63</xdr:row>
      <xdr:rowOff>7824</xdr:rowOff>
    </xdr:to>
    <xdr:sp macro="" textlink="">
      <xdr:nvSpPr>
        <xdr:cNvPr id="600" name="フローチャート: 判断 599"/>
        <xdr:cNvSpPr/>
      </xdr:nvSpPr>
      <xdr:spPr>
        <a:xfrm>
          <a:off x="18605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606" name="楕円 605"/>
        <xdr:cNvSpPr/>
      </xdr:nvSpPr>
      <xdr:spPr>
        <a:xfrm>
          <a:off x="22110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19067</xdr:rowOff>
    </xdr:from>
    <xdr:ext cx="469744" cy="259045"/>
    <xdr:sp macro="" textlink="">
      <xdr:nvSpPr>
        <xdr:cNvPr id="607" name="【学校施設】&#10;一人当たり面積該当値テキスト"/>
        <xdr:cNvSpPr txBox="1"/>
      </xdr:nvSpPr>
      <xdr:spPr>
        <a:xfrm>
          <a:off x="22199600"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54356</xdr:rowOff>
    </xdr:from>
    <xdr:to>
      <xdr:col>112</xdr:col>
      <xdr:colOff>38100</xdr:colOff>
      <xdr:row>61</xdr:row>
      <xdr:rowOff>155956</xdr:rowOff>
    </xdr:to>
    <xdr:sp macro="" textlink="">
      <xdr:nvSpPr>
        <xdr:cNvPr id="608" name="楕円 607"/>
        <xdr:cNvSpPr/>
      </xdr:nvSpPr>
      <xdr:spPr>
        <a:xfrm>
          <a:off x="212725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91440</xdr:rowOff>
    </xdr:from>
    <xdr:to>
      <xdr:col>116</xdr:col>
      <xdr:colOff>63500</xdr:colOff>
      <xdr:row>61</xdr:row>
      <xdr:rowOff>105156</xdr:rowOff>
    </xdr:to>
    <xdr:cxnSp macro="">
      <xdr:nvCxnSpPr>
        <xdr:cNvPr id="609" name="直線コネクタ 608"/>
        <xdr:cNvCxnSpPr/>
      </xdr:nvCxnSpPr>
      <xdr:spPr>
        <a:xfrm flipV="1">
          <a:off x="21323300" y="1054989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117449</xdr:rowOff>
    </xdr:from>
    <xdr:to>
      <xdr:col>107</xdr:col>
      <xdr:colOff>101600</xdr:colOff>
      <xdr:row>61</xdr:row>
      <xdr:rowOff>47599</xdr:rowOff>
    </xdr:to>
    <xdr:sp macro="" textlink="">
      <xdr:nvSpPr>
        <xdr:cNvPr id="610" name="楕円 609"/>
        <xdr:cNvSpPr/>
      </xdr:nvSpPr>
      <xdr:spPr>
        <a:xfrm>
          <a:off x="20383500" y="1040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168249</xdr:rowOff>
    </xdr:from>
    <xdr:to>
      <xdr:col>111</xdr:col>
      <xdr:colOff>177800</xdr:colOff>
      <xdr:row>61</xdr:row>
      <xdr:rowOff>105156</xdr:rowOff>
    </xdr:to>
    <xdr:cxnSp macro="">
      <xdr:nvCxnSpPr>
        <xdr:cNvPr id="611" name="直線コネクタ 610"/>
        <xdr:cNvCxnSpPr/>
      </xdr:nvCxnSpPr>
      <xdr:spPr>
        <a:xfrm>
          <a:off x="20434300" y="10455249"/>
          <a:ext cx="889000" cy="10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128880</xdr:rowOff>
    </xdr:from>
    <xdr:to>
      <xdr:col>102</xdr:col>
      <xdr:colOff>165100</xdr:colOff>
      <xdr:row>61</xdr:row>
      <xdr:rowOff>59030</xdr:rowOff>
    </xdr:to>
    <xdr:sp macro="" textlink="">
      <xdr:nvSpPr>
        <xdr:cNvPr id="612" name="楕円 611"/>
        <xdr:cNvSpPr/>
      </xdr:nvSpPr>
      <xdr:spPr>
        <a:xfrm>
          <a:off x="19494500" y="1041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168249</xdr:rowOff>
    </xdr:from>
    <xdr:to>
      <xdr:col>107</xdr:col>
      <xdr:colOff>50800</xdr:colOff>
      <xdr:row>61</xdr:row>
      <xdr:rowOff>8230</xdr:rowOff>
    </xdr:to>
    <xdr:cxnSp macro="">
      <xdr:nvCxnSpPr>
        <xdr:cNvPr id="613" name="直線コネクタ 612"/>
        <xdr:cNvCxnSpPr/>
      </xdr:nvCxnSpPr>
      <xdr:spPr>
        <a:xfrm flipV="1">
          <a:off x="19545300" y="1045524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47955</xdr:rowOff>
    </xdr:from>
    <xdr:to>
      <xdr:col>98</xdr:col>
      <xdr:colOff>38100</xdr:colOff>
      <xdr:row>61</xdr:row>
      <xdr:rowOff>149555</xdr:rowOff>
    </xdr:to>
    <xdr:sp macro="" textlink="">
      <xdr:nvSpPr>
        <xdr:cNvPr id="614" name="楕円 613"/>
        <xdr:cNvSpPr/>
      </xdr:nvSpPr>
      <xdr:spPr>
        <a:xfrm>
          <a:off x="18605500" y="105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8230</xdr:rowOff>
    </xdr:from>
    <xdr:to>
      <xdr:col>102</xdr:col>
      <xdr:colOff>114300</xdr:colOff>
      <xdr:row>61</xdr:row>
      <xdr:rowOff>98755</xdr:rowOff>
    </xdr:to>
    <xdr:cxnSp macro="">
      <xdr:nvCxnSpPr>
        <xdr:cNvPr id="615" name="直線コネクタ 614"/>
        <xdr:cNvCxnSpPr/>
      </xdr:nvCxnSpPr>
      <xdr:spPr>
        <a:xfrm flipV="1">
          <a:off x="18656300" y="10466680"/>
          <a:ext cx="889000" cy="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146169</xdr:rowOff>
    </xdr:from>
    <xdr:ext cx="469744" cy="259045"/>
    <xdr:sp macro="" textlink="">
      <xdr:nvSpPr>
        <xdr:cNvPr id="616" name="n_1aveValue【学校施設】&#10;一人当たり面積"/>
        <xdr:cNvSpPr txBox="1"/>
      </xdr:nvSpPr>
      <xdr:spPr>
        <a:xfrm>
          <a:off x="21075727" y="1077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617" name="n_2aveValue【学校施設】&#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165828</xdr:rowOff>
    </xdr:from>
    <xdr:ext cx="469744" cy="259045"/>
    <xdr:sp macro="" textlink="">
      <xdr:nvSpPr>
        <xdr:cNvPr id="618" name="n_3aveValue【学校施設】&#10;一人当たり面積"/>
        <xdr:cNvSpPr txBox="1"/>
      </xdr:nvSpPr>
      <xdr:spPr>
        <a:xfrm>
          <a:off x="19310427" y="1079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170401</xdr:rowOff>
    </xdr:from>
    <xdr:ext cx="469744" cy="259045"/>
    <xdr:sp macro="" textlink="">
      <xdr:nvSpPr>
        <xdr:cNvPr id="619" name="n_4aveValue【学校施設】&#10;一人当たり面積"/>
        <xdr:cNvSpPr txBox="1"/>
      </xdr:nvSpPr>
      <xdr:spPr>
        <a:xfrm>
          <a:off x="18421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1033</xdr:rowOff>
    </xdr:from>
    <xdr:ext cx="469744" cy="259045"/>
    <xdr:sp macro="" textlink="">
      <xdr:nvSpPr>
        <xdr:cNvPr id="620" name="n_1mainValue【学校施設】&#10;一人当たり面積"/>
        <xdr:cNvSpPr txBox="1"/>
      </xdr:nvSpPr>
      <xdr:spPr>
        <a:xfrm>
          <a:off x="21075727" y="102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64126</xdr:rowOff>
    </xdr:from>
    <xdr:ext cx="469744" cy="259045"/>
    <xdr:sp macro="" textlink="">
      <xdr:nvSpPr>
        <xdr:cNvPr id="621" name="n_2mainValue【学校施設】&#10;一人当たり面積"/>
        <xdr:cNvSpPr txBox="1"/>
      </xdr:nvSpPr>
      <xdr:spPr>
        <a:xfrm>
          <a:off x="20199427" y="1017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75557</xdr:rowOff>
    </xdr:from>
    <xdr:ext cx="469744" cy="259045"/>
    <xdr:sp macro="" textlink="">
      <xdr:nvSpPr>
        <xdr:cNvPr id="622" name="n_3mainValue【学校施設】&#10;一人当たり面積"/>
        <xdr:cNvSpPr txBox="1"/>
      </xdr:nvSpPr>
      <xdr:spPr>
        <a:xfrm>
          <a:off x="19310427" y="1019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166082</xdr:rowOff>
    </xdr:from>
    <xdr:ext cx="469744" cy="259045"/>
    <xdr:sp macro="" textlink="">
      <xdr:nvSpPr>
        <xdr:cNvPr id="623" name="n_4mainValue【学校施設】&#10;一人当たり面積"/>
        <xdr:cNvSpPr txBox="1"/>
      </xdr:nvSpPr>
      <xdr:spPr>
        <a:xfrm>
          <a:off x="18421427" y="1028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1" name="直線コネクタ 65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2" name="テキスト ボックス 651"/>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3" name="直線コネクタ 65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4" name="テキスト ボックス 65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5" name="直線コネクタ 65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6" name="テキスト ボックス 65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7" name="直線コネクタ 65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8" name="テキスト ボックス 65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0" name="テキスト ボックス 65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76200</xdr:rowOff>
    </xdr:to>
    <xdr:cxnSp macro="">
      <xdr:nvCxnSpPr>
        <xdr:cNvPr id="662" name="直線コネクタ 661"/>
        <xdr:cNvCxnSpPr/>
      </xdr:nvCxnSpPr>
      <xdr:spPr>
        <a:xfrm flipV="1">
          <a:off x="16318864" y="174040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63"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64" name="直線コネクタ 663"/>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665"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666" name="直線コネクタ 665"/>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121429</xdr:rowOff>
    </xdr:from>
    <xdr:ext cx="405111" cy="259045"/>
    <xdr:sp macro="" textlink="">
      <xdr:nvSpPr>
        <xdr:cNvPr id="667" name="【公民館】&#10;有形固定資産減価償却率平均値テキスト"/>
        <xdr:cNvSpPr txBox="1"/>
      </xdr:nvSpPr>
      <xdr:spPr>
        <a:xfrm>
          <a:off x="16357600" y="17780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98552</xdr:rowOff>
    </xdr:from>
    <xdr:to>
      <xdr:col>85</xdr:col>
      <xdr:colOff>177800</xdr:colOff>
      <xdr:row>105</xdr:row>
      <xdr:rowOff>28702</xdr:rowOff>
    </xdr:to>
    <xdr:sp macro="" textlink="">
      <xdr:nvSpPr>
        <xdr:cNvPr id="668" name="フローチャート: 判断 667"/>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52832</xdr:rowOff>
    </xdr:from>
    <xdr:to>
      <xdr:col>81</xdr:col>
      <xdr:colOff>101600</xdr:colOff>
      <xdr:row>103</xdr:row>
      <xdr:rowOff>154432</xdr:rowOff>
    </xdr:to>
    <xdr:sp macro="" textlink="">
      <xdr:nvSpPr>
        <xdr:cNvPr id="669" name="フローチャート: 判断 668"/>
        <xdr:cNvSpPr/>
      </xdr:nvSpPr>
      <xdr:spPr>
        <a:xfrm>
          <a:off x="15430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43687</xdr:rowOff>
    </xdr:from>
    <xdr:to>
      <xdr:col>76</xdr:col>
      <xdr:colOff>165100</xdr:colOff>
      <xdr:row>103</xdr:row>
      <xdr:rowOff>145287</xdr:rowOff>
    </xdr:to>
    <xdr:sp macro="" textlink="">
      <xdr:nvSpPr>
        <xdr:cNvPr id="670" name="フローチャート: 判断 669"/>
        <xdr:cNvSpPr/>
      </xdr:nvSpPr>
      <xdr:spPr>
        <a:xfrm>
          <a:off x="14541500" y="1770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18542</xdr:rowOff>
    </xdr:from>
    <xdr:to>
      <xdr:col>72</xdr:col>
      <xdr:colOff>38100</xdr:colOff>
      <xdr:row>103</xdr:row>
      <xdr:rowOff>120142</xdr:rowOff>
    </xdr:to>
    <xdr:sp macro="" textlink="">
      <xdr:nvSpPr>
        <xdr:cNvPr id="671" name="フローチャート: 判断 670"/>
        <xdr:cNvSpPr/>
      </xdr:nvSpPr>
      <xdr:spPr>
        <a:xfrm>
          <a:off x="13652500" y="1767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11685</xdr:rowOff>
    </xdr:from>
    <xdr:to>
      <xdr:col>67</xdr:col>
      <xdr:colOff>101600</xdr:colOff>
      <xdr:row>103</xdr:row>
      <xdr:rowOff>113285</xdr:rowOff>
    </xdr:to>
    <xdr:sp macro="" textlink="">
      <xdr:nvSpPr>
        <xdr:cNvPr id="672" name="フローチャート: 判断 671"/>
        <xdr:cNvSpPr/>
      </xdr:nvSpPr>
      <xdr:spPr>
        <a:xfrm>
          <a:off x="12763500" y="1767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169418</xdr:rowOff>
    </xdr:from>
    <xdr:to>
      <xdr:col>85</xdr:col>
      <xdr:colOff>177800</xdr:colOff>
      <xdr:row>106</xdr:row>
      <xdr:rowOff>99568</xdr:rowOff>
    </xdr:to>
    <xdr:sp macro="" textlink="">
      <xdr:nvSpPr>
        <xdr:cNvPr id="678" name="楕円 677"/>
        <xdr:cNvSpPr/>
      </xdr:nvSpPr>
      <xdr:spPr>
        <a:xfrm>
          <a:off x="162687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147845</xdr:rowOff>
    </xdr:from>
    <xdr:ext cx="405111" cy="259045"/>
    <xdr:sp macro="" textlink="">
      <xdr:nvSpPr>
        <xdr:cNvPr id="679" name="【公民館】&#10;有形固定資産減価償却率該当値テキスト"/>
        <xdr:cNvSpPr txBox="1"/>
      </xdr:nvSpPr>
      <xdr:spPr>
        <a:xfrm>
          <a:off x="16357600" y="1815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123698</xdr:rowOff>
    </xdr:from>
    <xdr:to>
      <xdr:col>81</xdr:col>
      <xdr:colOff>101600</xdr:colOff>
      <xdr:row>106</xdr:row>
      <xdr:rowOff>53848</xdr:rowOff>
    </xdr:to>
    <xdr:sp macro="" textlink="">
      <xdr:nvSpPr>
        <xdr:cNvPr id="680" name="楕円 679"/>
        <xdr:cNvSpPr/>
      </xdr:nvSpPr>
      <xdr:spPr>
        <a:xfrm>
          <a:off x="15430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3048</xdr:rowOff>
    </xdr:from>
    <xdr:to>
      <xdr:col>85</xdr:col>
      <xdr:colOff>127000</xdr:colOff>
      <xdr:row>106</xdr:row>
      <xdr:rowOff>48768</xdr:rowOff>
    </xdr:to>
    <xdr:cxnSp macro="">
      <xdr:nvCxnSpPr>
        <xdr:cNvPr id="681" name="直線コネクタ 680"/>
        <xdr:cNvCxnSpPr/>
      </xdr:nvCxnSpPr>
      <xdr:spPr>
        <a:xfrm>
          <a:off x="15481300" y="181767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77978</xdr:rowOff>
    </xdr:from>
    <xdr:to>
      <xdr:col>76</xdr:col>
      <xdr:colOff>165100</xdr:colOff>
      <xdr:row>106</xdr:row>
      <xdr:rowOff>8128</xdr:rowOff>
    </xdr:to>
    <xdr:sp macro="" textlink="">
      <xdr:nvSpPr>
        <xdr:cNvPr id="682" name="楕円 681"/>
        <xdr:cNvSpPr/>
      </xdr:nvSpPr>
      <xdr:spPr>
        <a:xfrm>
          <a:off x="145415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128778</xdr:rowOff>
    </xdr:from>
    <xdr:to>
      <xdr:col>81</xdr:col>
      <xdr:colOff>50800</xdr:colOff>
      <xdr:row>106</xdr:row>
      <xdr:rowOff>3048</xdr:rowOff>
    </xdr:to>
    <xdr:cxnSp macro="">
      <xdr:nvCxnSpPr>
        <xdr:cNvPr id="683" name="直線コネクタ 682"/>
        <xdr:cNvCxnSpPr/>
      </xdr:nvCxnSpPr>
      <xdr:spPr>
        <a:xfrm>
          <a:off x="14592300" y="181310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48261</xdr:rowOff>
    </xdr:from>
    <xdr:to>
      <xdr:col>72</xdr:col>
      <xdr:colOff>38100</xdr:colOff>
      <xdr:row>106</xdr:row>
      <xdr:rowOff>149861</xdr:rowOff>
    </xdr:to>
    <xdr:sp macro="" textlink="">
      <xdr:nvSpPr>
        <xdr:cNvPr id="684" name="楕円 683"/>
        <xdr:cNvSpPr/>
      </xdr:nvSpPr>
      <xdr:spPr>
        <a:xfrm>
          <a:off x="1365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128778</xdr:rowOff>
    </xdr:from>
    <xdr:to>
      <xdr:col>76</xdr:col>
      <xdr:colOff>114300</xdr:colOff>
      <xdr:row>106</xdr:row>
      <xdr:rowOff>99061</xdr:rowOff>
    </xdr:to>
    <xdr:cxnSp macro="">
      <xdr:nvCxnSpPr>
        <xdr:cNvPr id="685" name="直線コネクタ 684"/>
        <xdr:cNvCxnSpPr/>
      </xdr:nvCxnSpPr>
      <xdr:spPr>
        <a:xfrm flipV="1">
          <a:off x="13703300" y="18131028"/>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9398</xdr:rowOff>
    </xdr:from>
    <xdr:to>
      <xdr:col>67</xdr:col>
      <xdr:colOff>101600</xdr:colOff>
      <xdr:row>107</xdr:row>
      <xdr:rowOff>110998</xdr:rowOff>
    </xdr:to>
    <xdr:sp macro="" textlink="">
      <xdr:nvSpPr>
        <xdr:cNvPr id="686" name="楕円 685"/>
        <xdr:cNvSpPr/>
      </xdr:nvSpPr>
      <xdr:spPr>
        <a:xfrm>
          <a:off x="12763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99061</xdr:rowOff>
    </xdr:from>
    <xdr:to>
      <xdr:col>71</xdr:col>
      <xdr:colOff>177800</xdr:colOff>
      <xdr:row>107</xdr:row>
      <xdr:rowOff>60198</xdr:rowOff>
    </xdr:to>
    <xdr:cxnSp macro="">
      <xdr:nvCxnSpPr>
        <xdr:cNvPr id="687" name="直線コネクタ 686"/>
        <xdr:cNvCxnSpPr/>
      </xdr:nvCxnSpPr>
      <xdr:spPr>
        <a:xfrm flipV="1">
          <a:off x="12814300" y="18272761"/>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170959</xdr:rowOff>
    </xdr:from>
    <xdr:ext cx="405111" cy="259045"/>
    <xdr:sp macro="" textlink="">
      <xdr:nvSpPr>
        <xdr:cNvPr id="688" name="n_1aveValue【公民館】&#10;有形固定資産減価償却率"/>
        <xdr:cNvSpPr txBox="1"/>
      </xdr:nvSpPr>
      <xdr:spPr>
        <a:xfrm>
          <a:off x="152660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161814</xdr:rowOff>
    </xdr:from>
    <xdr:ext cx="405111" cy="259045"/>
    <xdr:sp macro="" textlink="">
      <xdr:nvSpPr>
        <xdr:cNvPr id="689" name="n_2aveValue【公民館】&#10;有形固定資産減価償却率"/>
        <xdr:cNvSpPr txBox="1"/>
      </xdr:nvSpPr>
      <xdr:spPr>
        <a:xfrm>
          <a:off x="14389744" y="1747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136669</xdr:rowOff>
    </xdr:from>
    <xdr:ext cx="405111" cy="259045"/>
    <xdr:sp macro="" textlink="">
      <xdr:nvSpPr>
        <xdr:cNvPr id="690" name="n_3aveValue【公民館】&#10;有形固定資産減価償却率"/>
        <xdr:cNvSpPr txBox="1"/>
      </xdr:nvSpPr>
      <xdr:spPr>
        <a:xfrm>
          <a:off x="13500744" y="1745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129812</xdr:rowOff>
    </xdr:from>
    <xdr:ext cx="405111" cy="259045"/>
    <xdr:sp macro="" textlink="">
      <xdr:nvSpPr>
        <xdr:cNvPr id="691" name="n_4aveValue【公民館】&#10;有形固定資産減価償却率"/>
        <xdr:cNvSpPr txBox="1"/>
      </xdr:nvSpPr>
      <xdr:spPr>
        <a:xfrm>
          <a:off x="12611744" y="17446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44975</xdr:rowOff>
    </xdr:from>
    <xdr:ext cx="405111" cy="259045"/>
    <xdr:sp macro="" textlink="">
      <xdr:nvSpPr>
        <xdr:cNvPr id="692" name="n_1mainValue【公民館】&#10;有形固定資産減価償却率"/>
        <xdr:cNvSpPr txBox="1"/>
      </xdr:nvSpPr>
      <xdr:spPr>
        <a:xfrm>
          <a:off x="15266044" y="1821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170705</xdr:rowOff>
    </xdr:from>
    <xdr:ext cx="405111" cy="259045"/>
    <xdr:sp macro="" textlink="">
      <xdr:nvSpPr>
        <xdr:cNvPr id="693" name="n_2mainValue【公民館】&#10;有形固定資産減価償却率"/>
        <xdr:cNvSpPr txBox="1"/>
      </xdr:nvSpPr>
      <xdr:spPr>
        <a:xfrm>
          <a:off x="14389744" y="1817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140988</xdr:rowOff>
    </xdr:from>
    <xdr:ext cx="405111" cy="259045"/>
    <xdr:sp macro="" textlink="">
      <xdr:nvSpPr>
        <xdr:cNvPr id="694" name="n_3mainValue【公民館】&#10;有形固定資産減価償却率"/>
        <xdr:cNvSpPr txBox="1"/>
      </xdr:nvSpPr>
      <xdr:spPr>
        <a:xfrm>
          <a:off x="13500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102125</xdr:rowOff>
    </xdr:from>
    <xdr:ext cx="405111" cy="259045"/>
    <xdr:sp macro="" textlink="">
      <xdr:nvSpPr>
        <xdr:cNvPr id="695" name="n_4mainValue【公民館】&#10;有形固定資産減価償却率"/>
        <xdr:cNvSpPr txBox="1"/>
      </xdr:nvSpPr>
      <xdr:spPr>
        <a:xfrm>
          <a:off x="12611744" y="1844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51707</xdr:rowOff>
    </xdr:from>
    <xdr:to>
      <xdr:col>116</xdr:col>
      <xdr:colOff>62864</xdr:colOff>
      <xdr:row>109</xdr:row>
      <xdr:rowOff>27214</xdr:rowOff>
    </xdr:to>
    <xdr:cxnSp macro="">
      <xdr:nvCxnSpPr>
        <xdr:cNvPr id="721" name="直線コネクタ 720"/>
        <xdr:cNvCxnSpPr/>
      </xdr:nvCxnSpPr>
      <xdr:spPr>
        <a:xfrm flipV="1">
          <a:off x="22160864" y="1719670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22"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23" name="直線コネクタ 722"/>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169834</xdr:rowOff>
    </xdr:from>
    <xdr:ext cx="469744" cy="259045"/>
    <xdr:sp macro="" textlink="">
      <xdr:nvSpPr>
        <xdr:cNvPr id="724" name="【公民館】&#10;一人当たり面積最大値テキスト"/>
        <xdr:cNvSpPr txBox="1"/>
      </xdr:nvSpPr>
      <xdr:spPr>
        <a:xfrm>
          <a:off x="22199600" y="1697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51707</xdr:rowOff>
    </xdr:from>
    <xdr:to>
      <xdr:col>116</xdr:col>
      <xdr:colOff>152400</xdr:colOff>
      <xdr:row>100</xdr:row>
      <xdr:rowOff>51707</xdr:rowOff>
    </xdr:to>
    <xdr:cxnSp macro="">
      <xdr:nvCxnSpPr>
        <xdr:cNvPr id="725" name="直線コネクタ 724"/>
        <xdr:cNvCxnSpPr/>
      </xdr:nvCxnSpPr>
      <xdr:spPr>
        <a:xfrm>
          <a:off x="22072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17253</xdr:rowOff>
    </xdr:from>
    <xdr:ext cx="469744" cy="259045"/>
    <xdr:sp macro="" textlink="">
      <xdr:nvSpPr>
        <xdr:cNvPr id="726" name="【公民館】&#10;一人当たり面積平均値テキスト"/>
        <xdr:cNvSpPr txBox="1"/>
      </xdr:nvSpPr>
      <xdr:spPr>
        <a:xfrm>
          <a:off x="22199600" y="1819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727" name="フローチャート: 判断 726"/>
        <xdr:cNvSpPr/>
      </xdr:nvSpPr>
      <xdr:spPr>
        <a:xfrm>
          <a:off x="221107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125005</xdr:rowOff>
    </xdr:from>
    <xdr:to>
      <xdr:col>112</xdr:col>
      <xdr:colOff>38100</xdr:colOff>
      <xdr:row>108</xdr:row>
      <xdr:rowOff>55155</xdr:rowOff>
    </xdr:to>
    <xdr:sp macro="" textlink="">
      <xdr:nvSpPr>
        <xdr:cNvPr id="728" name="フローチャート: 判断 727"/>
        <xdr:cNvSpPr/>
      </xdr:nvSpPr>
      <xdr:spPr>
        <a:xfrm>
          <a:off x="21272500" y="1847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131536</xdr:rowOff>
    </xdr:from>
    <xdr:to>
      <xdr:col>107</xdr:col>
      <xdr:colOff>101600</xdr:colOff>
      <xdr:row>108</xdr:row>
      <xdr:rowOff>61686</xdr:rowOff>
    </xdr:to>
    <xdr:sp macro="" textlink="">
      <xdr:nvSpPr>
        <xdr:cNvPr id="729" name="フローチャート: 判断 728"/>
        <xdr:cNvSpPr/>
      </xdr:nvSpPr>
      <xdr:spPr>
        <a:xfrm>
          <a:off x="203835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131536</xdr:rowOff>
    </xdr:from>
    <xdr:to>
      <xdr:col>102</xdr:col>
      <xdr:colOff>165100</xdr:colOff>
      <xdr:row>108</xdr:row>
      <xdr:rowOff>61686</xdr:rowOff>
    </xdr:to>
    <xdr:sp macro="" textlink="">
      <xdr:nvSpPr>
        <xdr:cNvPr id="730" name="フローチャート: 判断 729"/>
        <xdr:cNvSpPr/>
      </xdr:nvSpPr>
      <xdr:spPr>
        <a:xfrm>
          <a:off x="194945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120106</xdr:rowOff>
    </xdr:from>
    <xdr:to>
      <xdr:col>98</xdr:col>
      <xdr:colOff>38100</xdr:colOff>
      <xdr:row>108</xdr:row>
      <xdr:rowOff>50256</xdr:rowOff>
    </xdr:to>
    <xdr:sp macro="" textlink="">
      <xdr:nvSpPr>
        <xdr:cNvPr id="731" name="フローチャート: 判断 730"/>
        <xdr:cNvSpPr/>
      </xdr:nvSpPr>
      <xdr:spPr>
        <a:xfrm>
          <a:off x="18605500" y="1846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72752</xdr:rowOff>
    </xdr:from>
    <xdr:to>
      <xdr:col>116</xdr:col>
      <xdr:colOff>114300</xdr:colOff>
      <xdr:row>109</xdr:row>
      <xdr:rowOff>2902</xdr:rowOff>
    </xdr:to>
    <xdr:sp macro="" textlink="">
      <xdr:nvSpPr>
        <xdr:cNvPr id="737" name="楕円 736"/>
        <xdr:cNvSpPr/>
      </xdr:nvSpPr>
      <xdr:spPr>
        <a:xfrm>
          <a:off x="22110700" y="1858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159129</xdr:rowOff>
    </xdr:from>
    <xdr:ext cx="469744" cy="259045"/>
    <xdr:sp macro="" textlink="">
      <xdr:nvSpPr>
        <xdr:cNvPr id="738" name="【公民館】&#10;一人当たり面積該当値テキスト"/>
        <xdr:cNvSpPr txBox="1"/>
      </xdr:nvSpPr>
      <xdr:spPr>
        <a:xfrm>
          <a:off x="22199600" y="185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74386</xdr:rowOff>
    </xdr:from>
    <xdr:to>
      <xdr:col>112</xdr:col>
      <xdr:colOff>38100</xdr:colOff>
      <xdr:row>109</xdr:row>
      <xdr:rowOff>4536</xdr:rowOff>
    </xdr:to>
    <xdr:sp macro="" textlink="">
      <xdr:nvSpPr>
        <xdr:cNvPr id="739" name="楕円 738"/>
        <xdr:cNvSpPr/>
      </xdr:nvSpPr>
      <xdr:spPr>
        <a:xfrm>
          <a:off x="21272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123552</xdr:rowOff>
    </xdr:from>
    <xdr:to>
      <xdr:col>116</xdr:col>
      <xdr:colOff>63500</xdr:colOff>
      <xdr:row>108</xdr:row>
      <xdr:rowOff>125186</xdr:rowOff>
    </xdr:to>
    <xdr:cxnSp macro="">
      <xdr:nvCxnSpPr>
        <xdr:cNvPr id="740" name="直線コネクタ 739"/>
        <xdr:cNvCxnSpPr/>
      </xdr:nvCxnSpPr>
      <xdr:spPr>
        <a:xfrm flipV="1">
          <a:off x="21323300" y="18640152"/>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76019</xdr:rowOff>
    </xdr:from>
    <xdr:to>
      <xdr:col>107</xdr:col>
      <xdr:colOff>101600</xdr:colOff>
      <xdr:row>109</xdr:row>
      <xdr:rowOff>6169</xdr:rowOff>
    </xdr:to>
    <xdr:sp macro="" textlink="">
      <xdr:nvSpPr>
        <xdr:cNvPr id="741" name="楕円 740"/>
        <xdr:cNvSpPr/>
      </xdr:nvSpPr>
      <xdr:spPr>
        <a:xfrm>
          <a:off x="20383500" y="185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125186</xdr:rowOff>
    </xdr:from>
    <xdr:to>
      <xdr:col>111</xdr:col>
      <xdr:colOff>177800</xdr:colOff>
      <xdr:row>108</xdr:row>
      <xdr:rowOff>126819</xdr:rowOff>
    </xdr:to>
    <xdr:cxnSp macro="">
      <xdr:nvCxnSpPr>
        <xdr:cNvPr id="742" name="直線コネクタ 741"/>
        <xdr:cNvCxnSpPr/>
      </xdr:nvCxnSpPr>
      <xdr:spPr>
        <a:xfrm flipV="1">
          <a:off x="20434300" y="1864178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76019</xdr:rowOff>
    </xdr:from>
    <xdr:to>
      <xdr:col>102</xdr:col>
      <xdr:colOff>165100</xdr:colOff>
      <xdr:row>109</xdr:row>
      <xdr:rowOff>6169</xdr:rowOff>
    </xdr:to>
    <xdr:sp macro="" textlink="">
      <xdr:nvSpPr>
        <xdr:cNvPr id="743" name="楕円 742"/>
        <xdr:cNvSpPr/>
      </xdr:nvSpPr>
      <xdr:spPr>
        <a:xfrm>
          <a:off x="19494500" y="185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126819</xdr:rowOff>
    </xdr:from>
    <xdr:to>
      <xdr:col>107</xdr:col>
      <xdr:colOff>50800</xdr:colOff>
      <xdr:row>108</xdr:row>
      <xdr:rowOff>126819</xdr:rowOff>
    </xdr:to>
    <xdr:cxnSp macro="">
      <xdr:nvCxnSpPr>
        <xdr:cNvPr id="744" name="直線コネクタ 743"/>
        <xdr:cNvCxnSpPr/>
      </xdr:nvCxnSpPr>
      <xdr:spPr>
        <a:xfrm>
          <a:off x="19545300" y="186434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36830</xdr:rowOff>
    </xdr:from>
    <xdr:to>
      <xdr:col>98</xdr:col>
      <xdr:colOff>38100</xdr:colOff>
      <xdr:row>108</xdr:row>
      <xdr:rowOff>138430</xdr:rowOff>
    </xdr:to>
    <xdr:sp macro="" textlink="">
      <xdr:nvSpPr>
        <xdr:cNvPr id="745" name="楕円 744"/>
        <xdr:cNvSpPr/>
      </xdr:nvSpPr>
      <xdr:spPr>
        <a:xfrm>
          <a:off x="18605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87630</xdr:rowOff>
    </xdr:from>
    <xdr:to>
      <xdr:col>102</xdr:col>
      <xdr:colOff>114300</xdr:colOff>
      <xdr:row>108</xdr:row>
      <xdr:rowOff>126819</xdr:rowOff>
    </xdr:to>
    <xdr:cxnSp macro="">
      <xdr:nvCxnSpPr>
        <xdr:cNvPr id="746" name="直線コネクタ 745"/>
        <xdr:cNvCxnSpPr/>
      </xdr:nvCxnSpPr>
      <xdr:spPr>
        <a:xfrm>
          <a:off x="18656300" y="1860423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71682</xdr:rowOff>
    </xdr:from>
    <xdr:ext cx="469744" cy="259045"/>
    <xdr:sp macro="" textlink="">
      <xdr:nvSpPr>
        <xdr:cNvPr id="747" name="n_1aveValue【公民館】&#10;一人当たり面積"/>
        <xdr:cNvSpPr txBox="1"/>
      </xdr:nvSpPr>
      <xdr:spPr>
        <a:xfrm>
          <a:off x="21075727" y="1824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78213</xdr:rowOff>
    </xdr:from>
    <xdr:ext cx="469744" cy="259045"/>
    <xdr:sp macro="" textlink="">
      <xdr:nvSpPr>
        <xdr:cNvPr id="748" name="n_2aveValue【公民館】&#10;一人当たり面積"/>
        <xdr:cNvSpPr txBox="1"/>
      </xdr:nvSpPr>
      <xdr:spPr>
        <a:xfrm>
          <a:off x="20199427" y="1825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78213</xdr:rowOff>
    </xdr:from>
    <xdr:ext cx="469744" cy="259045"/>
    <xdr:sp macro="" textlink="">
      <xdr:nvSpPr>
        <xdr:cNvPr id="749" name="n_3aveValue【公民館】&#10;一人当たり面積"/>
        <xdr:cNvSpPr txBox="1"/>
      </xdr:nvSpPr>
      <xdr:spPr>
        <a:xfrm>
          <a:off x="19310427" y="1825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66783</xdr:rowOff>
    </xdr:from>
    <xdr:ext cx="469744" cy="259045"/>
    <xdr:sp macro="" textlink="">
      <xdr:nvSpPr>
        <xdr:cNvPr id="750" name="n_4aveValue【公民館】&#10;一人当たり面積"/>
        <xdr:cNvSpPr txBox="1"/>
      </xdr:nvSpPr>
      <xdr:spPr>
        <a:xfrm>
          <a:off x="18421427" y="1824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167113</xdr:rowOff>
    </xdr:from>
    <xdr:ext cx="469744" cy="259045"/>
    <xdr:sp macro="" textlink="">
      <xdr:nvSpPr>
        <xdr:cNvPr id="751" name="n_1mainValue【公民館】&#10;一人当たり面積"/>
        <xdr:cNvSpPr txBox="1"/>
      </xdr:nvSpPr>
      <xdr:spPr>
        <a:xfrm>
          <a:off x="21075727" y="186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168746</xdr:rowOff>
    </xdr:from>
    <xdr:ext cx="469744" cy="259045"/>
    <xdr:sp macro="" textlink="">
      <xdr:nvSpPr>
        <xdr:cNvPr id="752" name="n_2mainValue【公民館】&#10;一人当たり面積"/>
        <xdr:cNvSpPr txBox="1"/>
      </xdr:nvSpPr>
      <xdr:spPr>
        <a:xfrm>
          <a:off x="20199427" y="1868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168746</xdr:rowOff>
    </xdr:from>
    <xdr:ext cx="469744" cy="259045"/>
    <xdr:sp macro="" textlink="">
      <xdr:nvSpPr>
        <xdr:cNvPr id="753" name="n_3mainValue【公民館】&#10;一人当たり面積"/>
        <xdr:cNvSpPr txBox="1"/>
      </xdr:nvSpPr>
      <xdr:spPr>
        <a:xfrm>
          <a:off x="19310427" y="1868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129557</xdr:rowOff>
    </xdr:from>
    <xdr:ext cx="469744" cy="259045"/>
    <xdr:sp macro="" textlink="">
      <xdr:nvSpPr>
        <xdr:cNvPr id="754" name="n_4mainValue【公民館】&#10;一人当たり面積"/>
        <xdr:cNvSpPr txBox="1"/>
      </xdr:nvSpPr>
      <xdr:spPr>
        <a:xfrm>
          <a:off x="184214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本町は、公共施設の保有量が全国平均と比較して多い一方、築</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を経過し、老朽化した施設の割合が多いため、有形固定資産減価償却率が高い施設がある。高い施設は、公営住宅、公民館、図書館、体育館・プールである。また、一人当たりの施設の保有量が特に多い施設は、道路、橋りょう、学校施設、一般廃棄物処理施設、、保健センターである。橋りょうについては、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年に、長寿命化修繕計画を策定し、維持更新費用の縮減・平準化を進めている。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今後、公共施設等総合管理計画に掲げた施設保有量の縮減を進めるとともに、施設の維持管理経費の縮減を図る。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19,501
19,353
65.85
15,128,198
14,699,398
308,220
5,846,855
11,225,123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156210</xdr:rowOff>
    </xdr:from>
    <xdr:to>
      <xdr:col>24</xdr:col>
      <xdr:colOff>62865</xdr:colOff>
      <xdr:row>42</xdr:row>
      <xdr:rowOff>38100</xdr:rowOff>
    </xdr:to>
    <xdr:cxnSp macro="">
      <xdr:nvCxnSpPr>
        <xdr:cNvPr id="57" name="直線コネクタ 56"/>
        <xdr:cNvCxnSpPr/>
      </xdr:nvCxnSpPr>
      <xdr:spPr>
        <a:xfrm flipV="1">
          <a:off x="4634865" y="564261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102887</xdr:rowOff>
    </xdr:from>
    <xdr:ext cx="405111" cy="259045"/>
    <xdr:sp macro="" textlink="">
      <xdr:nvSpPr>
        <xdr:cNvPr id="60" name="【図書館】&#10;有形固定資産減価償却率最大値テキスト"/>
        <xdr:cNvSpPr txBox="1"/>
      </xdr:nvSpPr>
      <xdr:spPr>
        <a:xfrm>
          <a:off x="4673600" y="541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156210</xdr:rowOff>
    </xdr:from>
    <xdr:to>
      <xdr:col>24</xdr:col>
      <xdr:colOff>152400</xdr:colOff>
      <xdr:row>32</xdr:row>
      <xdr:rowOff>156210</xdr:rowOff>
    </xdr:to>
    <xdr:cxnSp macro="">
      <xdr:nvCxnSpPr>
        <xdr:cNvPr id="61" name="直線コネクタ 60"/>
        <xdr:cNvCxnSpPr/>
      </xdr:nvCxnSpPr>
      <xdr:spPr>
        <a:xfrm>
          <a:off x="4546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118762</xdr:rowOff>
    </xdr:from>
    <xdr:ext cx="405111" cy="259045"/>
    <xdr:sp macro="" textlink="">
      <xdr:nvSpPr>
        <xdr:cNvPr id="62" name="【図書館】&#10;有形固定資産減価償却率平均値テキスト"/>
        <xdr:cNvSpPr txBox="1"/>
      </xdr:nvSpPr>
      <xdr:spPr>
        <a:xfrm>
          <a:off x="4673600" y="611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63" name="フローチャート: 判断 62"/>
        <xdr:cNvSpPr/>
      </xdr:nvSpPr>
      <xdr:spPr>
        <a:xfrm>
          <a:off x="45847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156845</xdr:rowOff>
    </xdr:from>
    <xdr:to>
      <xdr:col>20</xdr:col>
      <xdr:colOff>38100</xdr:colOff>
      <xdr:row>36</xdr:row>
      <xdr:rowOff>86995</xdr:rowOff>
    </xdr:to>
    <xdr:sp macro="" textlink="">
      <xdr:nvSpPr>
        <xdr:cNvPr id="64" name="フローチャート: 判断 63"/>
        <xdr:cNvSpPr/>
      </xdr:nvSpPr>
      <xdr:spPr>
        <a:xfrm>
          <a:off x="3746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149225</xdr:rowOff>
    </xdr:from>
    <xdr:to>
      <xdr:col>15</xdr:col>
      <xdr:colOff>101600</xdr:colOff>
      <xdr:row>36</xdr:row>
      <xdr:rowOff>79375</xdr:rowOff>
    </xdr:to>
    <xdr:sp macro="" textlink="">
      <xdr:nvSpPr>
        <xdr:cNvPr id="65" name="フローチャート: 判断 64"/>
        <xdr:cNvSpPr/>
      </xdr:nvSpPr>
      <xdr:spPr>
        <a:xfrm>
          <a:off x="285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114935</xdr:rowOff>
    </xdr:from>
    <xdr:to>
      <xdr:col>10</xdr:col>
      <xdr:colOff>165100</xdr:colOff>
      <xdr:row>36</xdr:row>
      <xdr:rowOff>45085</xdr:rowOff>
    </xdr:to>
    <xdr:sp macro="" textlink="">
      <xdr:nvSpPr>
        <xdr:cNvPr id="66" name="フローチャート: 判断 65"/>
        <xdr:cNvSpPr/>
      </xdr:nvSpPr>
      <xdr:spPr>
        <a:xfrm>
          <a:off x="19685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78740</xdr:rowOff>
    </xdr:from>
    <xdr:to>
      <xdr:col>6</xdr:col>
      <xdr:colOff>38100</xdr:colOff>
      <xdr:row>36</xdr:row>
      <xdr:rowOff>8890</xdr:rowOff>
    </xdr:to>
    <xdr:sp macro="" textlink="">
      <xdr:nvSpPr>
        <xdr:cNvPr id="67" name="フローチャート: 判断 66"/>
        <xdr:cNvSpPr/>
      </xdr:nvSpPr>
      <xdr:spPr>
        <a:xfrm>
          <a:off x="1079500" y="607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73" name="楕円 72"/>
        <xdr:cNvSpPr/>
      </xdr:nvSpPr>
      <xdr:spPr>
        <a:xfrm>
          <a:off x="4584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72407</xdr:rowOff>
    </xdr:from>
    <xdr:ext cx="405111" cy="259045"/>
    <xdr:sp macro="" textlink="">
      <xdr:nvSpPr>
        <xdr:cNvPr id="74" name="【図書館】&#10;有形固定資産減価償却率該当値テキスト"/>
        <xdr:cNvSpPr txBox="1"/>
      </xdr:nvSpPr>
      <xdr:spPr>
        <a:xfrm>
          <a:off x="467360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50165</xdr:rowOff>
    </xdr:from>
    <xdr:to>
      <xdr:col>20</xdr:col>
      <xdr:colOff>38100</xdr:colOff>
      <xdr:row>38</xdr:row>
      <xdr:rowOff>151765</xdr:rowOff>
    </xdr:to>
    <xdr:sp macro="" textlink="">
      <xdr:nvSpPr>
        <xdr:cNvPr id="75" name="楕円 74"/>
        <xdr:cNvSpPr/>
      </xdr:nvSpPr>
      <xdr:spPr>
        <a:xfrm>
          <a:off x="3746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100965</xdr:rowOff>
    </xdr:from>
    <xdr:to>
      <xdr:col>24</xdr:col>
      <xdr:colOff>63500</xdr:colOff>
      <xdr:row>38</xdr:row>
      <xdr:rowOff>144780</xdr:rowOff>
    </xdr:to>
    <xdr:cxnSp macro="">
      <xdr:nvCxnSpPr>
        <xdr:cNvPr id="76" name="直線コネクタ 75"/>
        <xdr:cNvCxnSpPr/>
      </xdr:nvCxnSpPr>
      <xdr:spPr>
        <a:xfrm>
          <a:off x="3797300" y="661606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4445</xdr:rowOff>
    </xdr:from>
    <xdr:to>
      <xdr:col>15</xdr:col>
      <xdr:colOff>101600</xdr:colOff>
      <xdr:row>38</xdr:row>
      <xdr:rowOff>106045</xdr:rowOff>
    </xdr:to>
    <xdr:sp macro="" textlink="">
      <xdr:nvSpPr>
        <xdr:cNvPr id="77" name="楕円 76"/>
        <xdr:cNvSpPr/>
      </xdr:nvSpPr>
      <xdr:spPr>
        <a:xfrm>
          <a:off x="2857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55245</xdr:rowOff>
    </xdr:from>
    <xdr:to>
      <xdr:col>19</xdr:col>
      <xdr:colOff>177800</xdr:colOff>
      <xdr:row>38</xdr:row>
      <xdr:rowOff>100965</xdr:rowOff>
    </xdr:to>
    <xdr:cxnSp macro="">
      <xdr:nvCxnSpPr>
        <xdr:cNvPr id="78" name="直線コネクタ 77"/>
        <xdr:cNvCxnSpPr/>
      </xdr:nvCxnSpPr>
      <xdr:spPr>
        <a:xfrm>
          <a:off x="2908300" y="65703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103522</xdr:rowOff>
    </xdr:from>
    <xdr:ext cx="405111" cy="259045"/>
    <xdr:sp macro="" textlink="">
      <xdr:nvSpPr>
        <xdr:cNvPr id="79" name="n_1aveValue【図書館】&#10;有形固定資産減価償却率"/>
        <xdr:cNvSpPr txBox="1"/>
      </xdr:nvSpPr>
      <xdr:spPr>
        <a:xfrm>
          <a:off x="35820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95902</xdr:rowOff>
    </xdr:from>
    <xdr:ext cx="405111" cy="259045"/>
    <xdr:sp macro="" textlink="">
      <xdr:nvSpPr>
        <xdr:cNvPr id="80" name="n_2aveValue【図書館】&#10;有形固定資産減価償却率"/>
        <xdr:cNvSpPr txBox="1"/>
      </xdr:nvSpPr>
      <xdr:spPr>
        <a:xfrm>
          <a:off x="27057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61612</xdr:rowOff>
    </xdr:from>
    <xdr:ext cx="405111" cy="259045"/>
    <xdr:sp macro="" textlink="">
      <xdr:nvSpPr>
        <xdr:cNvPr id="81" name="n_3aveValue【図書館】&#10;有形固定資産減価償却率"/>
        <xdr:cNvSpPr txBox="1"/>
      </xdr:nvSpPr>
      <xdr:spPr>
        <a:xfrm>
          <a:off x="18167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25417</xdr:rowOff>
    </xdr:from>
    <xdr:ext cx="405111" cy="259045"/>
    <xdr:sp macro="" textlink="">
      <xdr:nvSpPr>
        <xdr:cNvPr id="82" name="n_4aveValue【図書館】&#10;有形固定資産減価償却率"/>
        <xdr:cNvSpPr txBox="1"/>
      </xdr:nvSpPr>
      <xdr:spPr>
        <a:xfrm>
          <a:off x="927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142892</xdr:rowOff>
    </xdr:from>
    <xdr:ext cx="405111" cy="259045"/>
    <xdr:sp macro="" textlink="">
      <xdr:nvSpPr>
        <xdr:cNvPr id="83" name="n_1mainValue【図書館】&#10;有形固定資産減価償却率"/>
        <xdr:cNvSpPr txBox="1"/>
      </xdr:nvSpPr>
      <xdr:spPr>
        <a:xfrm>
          <a:off x="3582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97172</xdr:rowOff>
    </xdr:from>
    <xdr:ext cx="405111" cy="259045"/>
    <xdr:sp macro="" textlink="">
      <xdr:nvSpPr>
        <xdr:cNvPr id="84" name="n_2mainValue【図書館】&#10;有形固定資産減価償却率"/>
        <xdr:cNvSpPr txBox="1"/>
      </xdr:nvSpPr>
      <xdr:spPr>
        <a:xfrm>
          <a:off x="2705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8" name="テキスト ボックス 9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0" name="テキスト ボックス 9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2" name="テキスト ボックス 10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73914</xdr:rowOff>
    </xdr:to>
    <xdr:cxnSp macro="">
      <xdr:nvCxnSpPr>
        <xdr:cNvPr id="106" name="直線コネクタ 105"/>
        <xdr:cNvCxnSpPr/>
      </xdr:nvCxnSpPr>
      <xdr:spPr>
        <a:xfrm flipV="1">
          <a:off x="10476865" y="604266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07" name="【図書館】&#10;一人当たり面積最小値テキスト"/>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08" name="直線コネクタ 107"/>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09" name="【図書館】&#10;一人当たり面積最大値テキスト"/>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10" name="直線コネクタ 109"/>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109999</xdr:rowOff>
    </xdr:from>
    <xdr:ext cx="469744" cy="259045"/>
    <xdr:sp macro="" textlink="">
      <xdr:nvSpPr>
        <xdr:cNvPr id="111" name="【図書館】&#10;一人当たり面積平均値テキスト"/>
        <xdr:cNvSpPr txBox="1"/>
      </xdr:nvSpPr>
      <xdr:spPr>
        <a:xfrm>
          <a:off x="10515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2" name="フローチャート: 判断 111"/>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151130</xdr:rowOff>
    </xdr:from>
    <xdr:to>
      <xdr:col>50</xdr:col>
      <xdr:colOff>165100</xdr:colOff>
      <xdr:row>40</xdr:row>
      <xdr:rowOff>81280</xdr:rowOff>
    </xdr:to>
    <xdr:sp macro="" textlink="">
      <xdr:nvSpPr>
        <xdr:cNvPr id="113" name="フローチャート: 判断 112"/>
        <xdr:cNvSpPr/>
      </xdr:nvSpPr>
      <xdr:spPr>
        <a:xfrm>
          <a:off x="9588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164846</xdr:rowOff>
    </xdr:from>
    <xdr:to>
      <xdr:col>46</xdr:col>
      <xdr:colOff>38100</xdr:colOff>
      <xdr:row>40</xdr:row>
      <xdr:rowOff>94996</xdr:rowOff>
    </xdr:to>
    <xdr:sp macro="" textlink="">
      <xdr:nvSpPr>
        <xdr:cNvPr id="114" name="フローチャート: 判断 113"/>
        <xdr:cNvSpPr/>
      </xdr:nvSpPr>
      <xdr:spPr>
        <a:xfrm>
          <a:off x="8699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164846</xdr:rowOff>
    </xdr:from>
    <xdr:to>
      <xdr:col>41</xdr:col>
      <xdr:colOff>101600</xdr:colOff>
      <xdr:row>40</xdr:row>
      <xdr:rowOff>94996</xdr:rowOff>
    </xdr:to>
    <xdr:sp macro="" textlink="">
      <xdr:nvSpPr>
        <xdr:cNvPr id="115" name="フローチャート: 判断 114"/>
        <xdr:cNvSpPr/>
      </xdr:nvSpPr>
      <xdr:spPr>
        <a:xfrm>
          <a:off x="7810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146558</xdr:rowOff>
    </xdr:from>
    <xdr:to>
      <xdr:col>36</xdr:col>
      <xdr:colOff>165100</xdr:colOff>
      <xdr:row>40</xdr:row>
      <xdr:rowOff>76708</xdr:rowOff>
    </xdr:to>
    <xdr:sp macro="" textlink="">
      <xdr:nvSpPr>
        <xdr:cNvPr id="116" name="フローチャート: 判断 115"/>
        <xdr:cNvSpPr/>
      </xdr:nvSpPr>
      <xdr:spPr>
        <a:xfrm>
          <a:off x="6921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103124</xdr:rowOff>
    </xdr:from>
    <xdr:to>
      <xdr:col>55</xdr:col>
      <xdr:colOff>50800</xdr:colOff>
      <xdr:row>41</xdr:row>
      <xdr:rowOff>33274</xdr:rowOff>
    </xdr:to>
    <xdr:sp macro="" textlink="">
      <xdr:nvSpPr>
        <xdr:cNvPr id="122" name="楕円 121"/>
        <xdr:cNvSpPr/>
      </xdr:nvSpPr>
      <xdr:spPr>
        <a:xfrm>
          <a:off x="104267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18051</xdr:rowOff>
    </xdr:from>
    <xdr:ext cx="469744" cy="259045"/>
    <xdr:sp macro="" textlink="">
      <xdr:nvSpPr>
        <xdr:cNvPr id="123" name="【図書館】&#10;一人当たり面積該当値テキスト"/>
        <xdr:cNvSpPr txBox="1"/>
      </xdr:nvSpPr>
      <xdr:spPr>
        <a:xfrm>
          <a:off x="10515600" y="687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107696</xdr:rowOff>
    </xdr:from>
    <xdr:to>
      <xdr:col>50</xdr:col>
      <xdr:colOff>165100</xdr:colOff>
      <xdr:row>41</xdr:row>
      <xdr:rowOff>37846</xdr:rowOff>
    </xdr:to>
    <xdr:sp macro="" textlink="">
      <xdr:nvSpPr>
        <xdr:cNvPr id="124" name="楕円 123"/>
        <xdr:cNvSpPr/>
      </xdr:nvSpPr>
      <xdr:spPr>
        <a:xfrm>
          <a:off x="9588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153924</xdr:rowOff>
    </xdr:from>
    <xdr:to>
      <xdr:col>55</xdr:col>
      <xdr:colOff>0</xdr:colOff>
      <xdr:row>40</xdr:row>
      <xdr:rowOff>158496</xdr:rowOff>
    </xdr:to>
    <xdr:cxnSp macro="">
      <xdr:nvCxnSpPr>
        <xdr:cNvPr id="125" name="直線コネクタ 124"/>
        <xdr:cNvCxnSpPr/>
      </xdr:nvCxnSpPr>
      <xdr:spPr>
        <a:xfrm flipV="1">
          <a:off x="9639300" y="70119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107696</xdr:rowOff>
    </xdr:from>
    <xdr:to>
      <xdr:col>46</xdr:col>
      <xdr:colOff>38100</xdr:colOff>
      <xdr:row>41</xdr:row>
      <xdr:rowOff>37846</xdr:rowOff>
    </xdr:to>
    <xdr:sp macro="" textlink="">
      <xdr:nvSpPr>
        <xdr:cNvPr id="126" name="楕円 125"/>
        <xdr:cNvSpPr/>
      </xdr:nvSpPr>
      <xdr:spPr>
        <a:xfrm>
          <a:off x="8699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158496</xdr:rowOff>
    </xdr:from>
    <xdr:to>
      <xdr:col>50</xdr:col>
      <xdr:colOff>114300</xdr:colOff>
      <xdr:row>40</xdr:row>
      <xdr:rowOff>158496</xdr:rowOff>
    </xdr:to>
    <xdr:cxnSp macro="">
      <xdr:nvCxnSpPr>
        <xdr:cNvPr id="127" name="直線コネクタ 126"/>
        <xdr:cNvCxnSpPr/>
      </xdr:nvCxnSpPr>
      <xdr:spPr>
        <a:xfrm>
          <a:off x="8750300" y="701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97807</xdr:rowOff>
    </xdr:from>
    <xdr:ext cx="469744" cy="259045"/>
    <xdr:sp macro="" textlink="">
      <xdr:nvSpPr>
        <xdr:cNvPr id="128" name="n_1aveValue【図書館】&#10;一人当たり面積"/>
        <xdr:cNvSpPr txBox="1"/>
      </xdr:nvSpPr>
      <xdr:spPr>
        <a:xfrm>
          <a:off x="9391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111523</xdr:rowOff>
    </xdr:from>
    <xdr:ext cx="469744" cy="259045"/>
    <xdr:sp macro="" textlink="">
      <xdr:nvSpPr>
        <xdr:cNvPr id="129" name="n_2aveValue【図書館】&#10;一人当たり面積"/>
        <xdr:cNvSpPr txBox="1"/>
      </xdr:nvSpPr>
      <xdr:spPr>
        <a:xfrm>
          <a:off x="8515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111523</xdr:rowOff>
    </xdr:from>
    <xdr:ext cx="469744" cy="259045"/>
    <xdr:sp macro="" textlink="">
      <xdr:nvSpPr>
        <xdr:cNvPr id="130" name="n_3aveValue【図書館】&#10;一人当たり面積"/>
        <xdr:cNvSpPr txBox="1"/>
      </xdr:nvSpPr>
      <xdr:spPr>
        <a:xfrm>
          <a:off x="7626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93235</xdr:rowOff>
    </xdr:from>
    <xdr:ext cx="469744" cy="259045"/>
    <xdr:sp macro="" textlink="">
      <xdr:nvSpPr>
        <xdr:cNvPr id="131" name="n_4aveValue【図書館】&#10;一人当たり面積"/>
        <xdr:cNvSpPr txBox="1"/>
      </xdr:nvSpPr>
      <xdr:spPr>
        <a:xfrm>
          <a:off x="6737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28973</xdr:rowOff>
    </xdr:from>
    <xdr:ext cx="469744" cy="259045"/>
    <xdr:sp macro="" textlink="">
      <xdr:nvSpPr>
        <xdr:cNvPr id="132" name="n_1mainValue【図書館】&#10;一人当たり面積"/>
        <xdr:cNvSpPr txBox="1"/>
      </xdr:nvSpPr>
      <xdr:spPr>
        <a:xfrm>
          <a:off x="93917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28973</xdr:rowOff>
    </xdr:from>
    <xdr:ext cx="469744" cy="259045"/>
    <xdr:sp macro="" textlink="">
      <xdr:nvSpPr>
        <xdr:cNvPr id="133" name="n_2mainValue【図書館】&#10;一人当たり面積"/>
        <xdr:cNvSpPr txBox="1"/>
      </xdr:nvSpPr>
      <xdr:spPr>
        <a:xfrm>
          <a:off x="85154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6" name="テキスト ボックス 145"/>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6" name="テキスト ボックス 155"/>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84909</xdr:rowOff>
    </xdr:from>
    <xdr:to>
      <xdr:col>24</xdr:col>
      <xdr:colOff>62865</xdr:colOff>
      <xdr:row>64</xdr:row>
      <xdr:rowOff>130628</xdr:rowOff>
    </xdr:to>
    <xdr:cxnSp macro="">
      <xdr:nvCxnSpPr>
        <xdr:cNvPr id="159" name="直線コネクタ 158"/>
        <xdr:cNvCxnSpPr/>
      </xdr:nvCxnSpPr>
      <xdr:spPr>
        <a:xfrm flipV="1">
          <a:off x="4634865" y="9686109"/>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0"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1" name="直線コネクタ 160"/>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31586</xdr:rowOff>
    </xdr:from>
    <xdr:ext cx="405111" cy="259045"/>
    <xdr:sp macro="" textlink="">
      <xdr:nvSpPr>
        <xdr:cNvPr id="162" name="【体育館・プール】&#10;有形固定資産減価償却率最大値テキスト"/>
        <xdr:cNvSpPr txBox="1"/>
      </xdr:nvSpPr>
      <xdr:spPr>
        <a:xfrm>
          <a:off x="46736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84909</xdr:rowOff>
    </xdr:from>
    <xdr:to>
      <xdr:col>24</xdr:col>
      <xdr:colOff>152400</xdr:colOff>
      <xdr:row>56</xdr:row>
      <xdr:rowOff>84909</xdr:rowOff>
    </xdr:to>
    <xdr:cxnSp macro="">
      <xdr:nvCxnSpPr>
        <xdr:cNvPr id="163" name="直線コネクタ 162"/>
        <xdr:cNvCxnSpPr/>
      </xdr:nvCxnSpPr>
      <xdr:spPr>
        <a:xfrm>
          <a:off x="4546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24328</xdr:rowOff>
    </xdr:from>
    <xdr:ext cx="405111" cy="259045"/>
    <xdr:sp macro="" textlink="">
      <xdr:nvSpPr>
        <xdr:cNvPr id="164" name="【体育館・プール】&#10;有形固定資産減価償却率平均値テキスト"/>
        <xdr:cNvSpPr txBox="1"/>
      </xdr:nvSpPr>
      <xdr:spPr>
        <a:xfrm>
          <a:off x="4673600" y="1031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165" name="フローチャート: 判断 164"/>
        <xdr:cNvSpPr/>
      </xdr:nvSpPr>
      <xdr:spPr>
        <a:xfrm>
          <a:off x="45847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66" name="フローチャート: 判断 165"/>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67" name="フローチャート: 判断 166"/>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68" name="フローチャート: 判断 167"/>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69" name="フローチャート: 判断 168"/>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19413</xdr:rowOff>
    </xdr:from>
    <xdr:to>
      <xdr:col>24</xdr:col>
      <xdr:colOff>114300</xdr:colOff>
      <xdr:row>62</xdr:row>
      <xdr:rowOff>121013</xdr:rowOff>
    </xdr:to>
    <xdr:sp macro="" textlink="">
      <xdr:nvSpPr>
        <xdr:cNvPr id="175" name="楕円 174"/>
        <xdr:cNvSpPr/>
      </xdr:nvSpPr>
      <xdr:spPr>
        <a:xfrm>
          <a:off x="45847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169290</xdr:rowOff>
    </xdr:from>
    <xdr:ext cx="405111" cy="259045"/>
    <xdr:sp macro="" textlink="">
      <xdr:nvSpPr>
        <xdr:cNvPr id="176" name="【体育館・プール】&#10;有形固定資産減価償却率該当値テキスト"/>
        <xdr:cNvSpPr txBox="1"/>
      </xdr:nvSpPr>
      <xdr:spPr>
        <a:xfrm>
          <a:off x="4673600"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151674</xdr:rowOff>
    </xdr:from>
    <xdr:to>
      <xdr:col>20</xdr:col>
      <xdr:colOff>38100</xdr:colOff>
      <xdr:row>62</xdr:row>
      <xdr:rowOff>81824</xdr:rowOff>
    </xdr:to>
    <xdr:sp macro="" textlink="">
      <xdr:nvSpPr>
        <xdr:cNvPr id="177" name="楕円 176"/>
        <xdr:cNvSpPr/>
      </xdr:nvSpPr>
      <xdr:spPr>
        <a:xfrm>
          <a:off x="37465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31024</xdr:rowOff>
    </xdr:from>
    <xdr:to>
      <xdr:col>24</xdr:col>
      <xdr:colOff>63500</xdr:colOff>
      <xdr:row>62</xdr:row>
      <xdr:rowOff>70213</xdr:rowOff>
    </xdr:to>
    <xdr:cxnSp macro="">
      <xdr:nvCxnSpPr>
        <xdr:cNvPr id="178" name="直線コネクタ 177"/>
        <xdr:cNvCxnSpPr/>
      </xdr:nvCxnSpPr>
      <xdr:spPr>
        <a:xfrm>
          <a:off x="3797300" y="1066092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112485</xdr:rowOff>
    </xdr:from>
    <xdr:to>
      <xdr:col>15</xdr:col>
      <xdr:colOff>101600</xdr:colOff>
      <xdr:row>62</xdr:row>
      <xdr:rowOff>42635</xdr:rowOff>
    </xdr:to>
    <xdr:sp macro="" textlink="">
      <xdr:nvSpPr>
        <xdr:cNvPr id="179" name="楕円 178"/>
        <xdr:cNvSpPr/>
      </xdr:nvSpPr>
      <xdr:spPr>
        <a:xfrm>
          <a:off x="28575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163285</xdr:rowOff>
    </xdr:from>
    <xdr:to>
      <xdr:col>19</xdr:col>
      <xdr:colOff>177800</xdr:colOff>
      <xdr:row>62</xdr:row>
      <xdr:rowOff>31024</xdr:rowOff>
    </xdr:to>
    <xdr:cxnSp macro="">
      <xdr:nvCxnSpPr>
        <xdr:cNvPr id="180" name="直線コネクタ 179"/>
        <xdr:cNvCxnSpPr/>
      </xdr:nvCxnSpPr>
      <xdr:spPr>
        <a:xfrm>
          <a:off x="2908300" y="1062173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78196</xdr:rowOff>
    </xdr:from>
    <xdr:to>
      <xdr:col>10</xdr:col>
      <xdr:colOff>165100</xdr:colOff>
      <xdr:row>62</xdr:row>
      <xdr:rowOff>8346</xdr:rowOff>
    </xdr:to>
    <xdr:sp macro="" textlink="">
      <xdr:nvSpPr>
        <xdr:cNvPr id="181" name="楕円 180"/>
        <xdr:cNvSpPr/>
      </xdr:nvSpPr>
      <xdr:spPr>
        <a:xfrm>
          <a:off x="1968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128996</xdr:rowOff>
    </xdr:from>
    <xdr:to>
      <xdr:col>15</xdr:col>
      <xdr:colOff>50800</xdr:colOff>
      <xdr:row>61</xdr:row>
      <xdr:rowOff>163285</xdr:rowOff>
    </xdr:to>
    <xdr:cxnSp macro="">
      <xdr:nvCxnSpPr>
        <xdr:cNvPr id="182" name="直線コネクタ 181"/>
        <xdr:cNvCxnSpPr/>
      </xdr:nvCxnSpPr>
      <xdr:spPr>
        <a:xfrm>
          <a:off x="2019300" y="1058744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39007</xdr:rowOff>
    </xdr:from>
    <xdr:to>
      <xdr:col>6</xdr:col>
      <xdr:colOff>38100</xdr:colOff>
      <xdr:row>61</xdr:row>
      <xdr:rowOff>140607</xdr:rowOff>
    </xdr:to>
    <xdr:sp macro="" textlink="">
      <xdr:nvSpPr>
        <xdr:cNvPr id="183" name="楕円 182"/>
        <xdr:cNvSpPr/>
      </xdr:nvSpPr>
      <xdr:spPr>
        <a:xfrm>
          <a:off x="1079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89807</xdr:rowOff>
    </xdr:from>
    <xdr:to>
      <xdr:col>10</xdr:col>
      <xdr:colOff>114300</xdr:colOff>
      <xdr:row>61</xdr:row>
      <xdr:rowOff>128996</xdr:rowOff>
    </xdr:to>
    <xdr:cxnSp macro="">
      <xdr:nvCxnSpPr>
        <xdr:cNvPr id="184" name="直線コネクタ 183"/>
        <xdr:cNvCxnSpPr/>
      </xdr:nvCxnSpPr>
      <xdr:spPr>
        <a:xfrm>
          <a:off x="1130300" y="1054825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185" name="n_1aveValue【体育館・プール】&#10;有形固定資産減価償却率"/>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86"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187" name="n_3aveValue【体育館・プール】&#10;有形固定資産減価償却率"/>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188" name="n_4aveValue【体育館・プール】&#10;有形固定資産減価償却率"/>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72951</xdr:rowOff>
    </xdr:from>
    <xdr:ext cx="405111" cy="259045"/>
    <xdr:sp macro="" textlink="">
      <xdr:nvSpPr>
        <xdr:cNvPr id="189" name="n_1mainValue【体育館・プール】&#10;有形固定資産減価償却率"/>
        <xdr:cNvSpPr txBox="1"/>
      </xdr:nvSpPr>
      <xdr:spPr>
        <a:xfrm>
          <a:off x="358204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33762</xdr:rowOff>
    </xdr:from>
    <xdr:ext cx="405111" cy="259045"/>
    <xdr:sp macro="" textlink="">
      <xdr:nvSpPr>
        <xdr:cNvPr id="190" name="n_2mainValue【体育館・プール】&#10;有形固定資産減価償却率"/>
        <xdr:cNvSpPr txBox="1"/>
      </xdr:nvSpPr>
      <xdr:spPr>
        <a:xfrm>
          <a:off x="2705744" y="1066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170923</xdr:rowOff>
    </xdr:from>
    <xdr:ext cx="405111" cy="259045"/>
    <xdr:sp macro="" textlink="">
      <xdr:nvSpPr>
        <xdr:cNvPr id="191" name="n_3mainValue【体育館・プール】&#10;有形固定資産減価償却率"/>
        <xdr:cNvSpPr txBox="1"/>
      </xdr:nvSpPr>
      <xdr:spPr>
        <a:xfrm>
          <a:off x="1816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131734</xdr:rowOff>
    </xdr:from>
    <xdr:ext cx="405111" cy="259045"/>
    <xdr:sp macro="" textlink="">
      <xdr:nvSpPr>
        <xdr:cNvPr id="192" name="n_4mainValue【体育館・プール】&#10;有形固定資産減価償却率"/>
        <xdr:cNvSpPr txBox="1"/>
      </xdr:nvSpPr>
      <xdr:spPr>
        <a:xfrm>
          <a:off x="927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4" name="テキスト ボックス 20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6" name="テキスト ボックス 20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8" name="テキスト ボックス 20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0" name="テキスト ボックス 20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2" name="テキスト ボックス 21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4" name="テキスト ボックス 21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142059</xdr:rowOff>
    </xdr:from>
    <xdr:to>
      <xdr:col>54</xdr:col>
      <xdr:colOff>189865</xdr:colOff>
      <xdr:row>64</xdr:row>
      <xdr:rowOff>108857</xdr:rowOff>
    </xdr:to>
    <xdr:cxnSp macro="">
      <xdr:nvCxnSpPr>
        <xdr:cNvPr id="218" name="直線コネクタ 217"/>
        <xdr:cNvCxnSpPr/>
      </xdr:nvCxnSpPr>
      <xdr:spPr>
        <a:xfrm flipV="1">
          <a:off x="10476865" y="9571809"/>
          <a:ext cx="0" cy="150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19"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20" name="直線コネクタ 219"/>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88736</xdr:rowOff>
    </xdr:from>
    <xdr:ext cx="469744" cy="259045"/>
    <xdr:sp macro="" textlink="">
      <xdr:nvSpPr>
        <xdr:cNvPr id="221" name="【体育館・プール】&#10;一人当たり面積最大値テキスト"/>
        <xdr:cNvSpPr txBox="1"/>
      </xdr:nvSpPr>
      <xdr:spPr>
        <a:xfrm>
          <a:off x="10515600" y="93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142059</xdr:rowOff>
    </xdr:from>
    <xdr:to>
      <xdr:col>55</xdr:col>
      <xdr:colOff>88900</xdr:colOff>
      <xdr:row>55</xdr:row>
      <xdr:rowOff>142059</xdr:rowOff>
    </xdr:to>
    <xdr:cxnSp macro="">
      <xdr:nvCxnSpPr>
        <xdr:cNvPr id="222" name="直線コネクタ 221"/>
        <xdr:cNvCxnSpPr/>
      </xdr:nvCxnSpPr>
      <xdr:spPr>
        <a:xfrm>
          <a:off x="10388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13443</xdr:rowOff>
    </xdr:from>
    <xdr:ext cx="469744" cy="259045"/>
    <xdr:sp macro="" textlink="">
      <xdr:nvSpPr>
        <xdr:cNvPr id="223" name="【体育館・プール】&#10;一人当たり面積平均値テキスト"/>
        <xdr:cNvSpPr txBox="1"/>
      </xdr:nvSpPr>
      <xdr:spPr>
        <a:xfrm>
          <a:off x="10515600" y="10471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224" name="フローチャート: 判断 223"/>
        <xdr:cNvSpPr/>
      </xdr:nvSpPr>
      <xdr:spPr>
        <a:xfrm>
          <a:off x="10426700" y="1062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71665</xdr:rowOff>
    </xdr:from>
    <xdr:to>
      <xdr:col>50</xdr:col>
      <xdr:colOff>165100</xdr:colOff>
      <xdr:row>64</xdr:row>
      <xdr:rowOff>1815</xdr:rowOff>
    </xdr:to>
    <xdr:sp macro="" textlink="">
      <xdr:nvSpPr>
        <xdr:cNvPr id="225" name="フローチャート: 判断 224"/>
        <xdr:cNvSpPr/>
      </xdr:nvSpPr>
      <xdr:spPr>
        <a:xfrm>
          <a:off x="9588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67310</xdr:rowOff>
    </xdr:from>
    <xdr:to>
      <xdr:col>46</xdr:col>
      <xdr:colOff>38100</xdr:colOff>
      <xdr:row>63</xdr:row>
      <xdr:rowOff>168910</xdr:rowOff>
    </xdr:to>
    <xdr:sp macro="" textlink="">
      <xdr:nvSpPr>
        <xdr:cNvPr id="226" name="フローチャート: 判断 225"/>
        <xdr:cNvSpPr/>
      </xdr:nvSpPr>
      <xdr:spPr>
        <a:xfrm>
          <a:off x="8699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73841</xdr:rowOff>
    </xdr:from>
    <xdr:to>
      <xdr:col>41</xdr:col>
      <xdr:colOff>101600</xdr:colOff>
      <xdr:row>64</xdr:row>
      <xdr:rowOff>3991</xdr:rowOff>
    </xdr:to>
    <xdr:sp macro="" textlink="">
      <xdr:nvSpPr>
        <xdr:cNvPr id="227" name="フローチャート: 判断 226"/>
        <xdr:cNvSpPr/>
      </xdr:nvSpPr>
      <xdr:spPr>
        <a:xfrm>
          <a:off x="78105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66222</xdr:rowOff>
    </xdr:from>
    <xdr:to>
      <xdr:col>36</xdr:col>
      <xdr:colOff>165100</xdr:colOff>
      <xdr:row>63</xdr:row>
      <xdr:rowOff>167822</xdr:rowOff>
    </xdr:to>
    <xdr:sp macro="" textlink="">
      <xdr:nvSpPr>
        <xdr:cNvPr id="228" name="フローチャート: 判断 227"/>
        <xdr:cNvSpPr/>
      </xdr:nvSpPr>
      <xdr:spPr>
        <a:xfrm>
          <a:off x="6921500" y="1086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63500</xdr:rowOff>
    </xdr:from>
    <xdr:to>
      <xdr:col>55</xdr:col>
      <xdr:colOff>50800</xdr:colOff>
      <xdr:row>62</xdr:row>
      <xdr:rowOff>165100</xdr:rowOff>
    </xdr:to>
    <xdr:sp macro="" textlink="">
      <xdr:nvSpPr>
        <xdr:cNvPr id="234" name="楕円 233"/>
        <xdr:cNvSpPr/>
      </xdr:nvSpPr>
      <xdr:spPr>
        <a:xfrm>
          <a:off x="10426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41927</xdr:rowOff>
    </xdr:from>
    <xdr:ext cx="469744" cy="259045"/>
    <xdr:sp macro="" textlink="">
      <xdr:nvSpPr>
        <xdr:cNvPr id="235" name="【体育館・プール】&#10;一人当たり面積該当値テキスト"/>
        <xdr:cNvSpPr txBox="1"/>
      </xdr:nvSpPr>
      <xdr:spPr>
        <a:xfrm>
          <a:off x="10515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70031</xdr:rowOff>
    </xdr:from>
    <xdr:to>
      <xdr:col>50</xdr:col>
      <xdr:colOff>165100</xdr:colOff>
      <xdr:row>63</xdr:row>
      <xdr:rowOff>181</xdr:rowOff>
    </xdr:to>
    <xdr:sp macro="" textlink="">
      <xdr:nvSpPr>
        <xdr:cNvPr id="236" name="楕円 235"/>
        <xdr:cNvSpPr/>
      </xdr:nvSpPr>
      <xdr:spPr>
        <a:xfrm>
          <a:off x="9588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114300</xdr:rowOff>
    </xdr:from>
    <xdr:to>
      <xdr:col>55</xdr:col>
      <xdr:colOff>0</xdr:colOff>
      <xdr:row>62</xdr:row>
      <xdr:rowOff>120831</xdr:rowOff>
    </xdr:to>
    <xdr:cxnSp macro="">
      <xdr:nvCxnSpPr>
        <xdr:cNvPr id="237" name="直線コネクタ 236"/>
        <xdr:cNvCxnSpPr/>
      </xdr:nvCxnSpPr>
      <xdr:spPr>
        <a:xfrm flipV="1">
          <a:off x="9639300" y="1074420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74385</xdr:rowOff>
    </xdr:from>
    <xdr:to>
      <xdr:col>46</xdr:col>
      <xdr:colOff>38100</xdr:colOff>
      <xdr:row>63</xdr:row>
      <xdr:rowOff>4535</xdr:rowOff>
    </xdr:to>
    <xdr:sp macro="" textlink="">
      <xdr:nvSpPr>
        <xdr:cNvPr id="238" name="楕円 237"/>
        <xdr:cNvSpPr/>
      </xdr:nvSpPr>
      <xdr:spPr>
        <a:xfrm>
          <a:off x="86995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120831</xdr:rowOff>
    </xdr:from>
    <xdr:to>
      <xdr:col>50</xdr:col>
      <xdr:colOff>114300</xdr:colOff>
      <xdr:row>62</xdr:row>
      <xdr:rowOff>125185</xdr:rowOff>
    </xdr:to>
    <xdr:cxnSp macro="">
      <xdr:nvCxnSpPr>
        <xdr:cNvPr id="239" name="直線コネクタ 238"/>
        <xdr:cNvCxnSpPr/>
      </xdr:nvCxnSpPr>
      <xdr:spPr>
        <a:xfrm flipV="1">
          <a:off x="8750300" y="10750731"/>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78740</xdr:rowOff>
    </xdr:from>
    <xdr:to>
      <xdr:col>41</xdr:col>
      <xdr:colOff>101600</xdr:colOff>
      <xdr:row>63</xdr:row>
      <xdr:rowOff>8890</xdr:rowOff>
    </xdr:to>
    <xdr:sp macro="" textlink="">
      <xdr:nvSpPr>
        <xdr:cNvPr id="240" name="楕円 239"/>
        <xdr:cNvSpPr/>
      </xdr:nvSpPr>
      <xdr:spPr>
        <a:xfrm>
          <a:off x="7810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125185</xdr:rowOff>
    </xdr:from>
    <xdr:to>
      <xdr:col>45</xdr:col>
      <xdr:colOff>177800</xdr:colOff>
      <xdr:row>62</xdr:row>
      <xdr:rowOff>129540</xdr:rowOff>
    </xdr:to>
    <xdr:cxnSp macro="">
      <xdr:nvCxnSpPr>
        <xdr:cNvPr id="241" name="直線コネクタ 240"/>
        <xdr:cNvCxnSpPr/>
      </xdr:nvCxnSpPr>
      <xdr:spPr>
        <a:xfrm flipV="1">
          <a:off x="7861300" y="10755085"/>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82006</xdr:rowOff>
    </xdr:from>
    <xdr:to>
      <xdr:col>36</xdr:col>
      <xdr:colOff>165100</xdr:colOff>
      <xdr:row>63</xdr:row>
      <xdr:rowOff>12156</xdr:rowOff>
    </xdr:to>
    <xdr:sp macro="" textlink="">
      <xdr:nvSpPr>
        <xdr:cNvPr id="242" name="楕円 241"/>
        <xdr:cNvSpPr/>
      </xdr:nvSpPr>
      <xdr:spPr>
        <a:xfrm>
          <a:off x="6921500" y="1071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129540</xdr:rowOff>
    </xdr:from>
    <xdr:to>
      <xdr:col>41</xdr:col>
      <xdr:colOff>50800</xdr:colOff>
      <xdr:row>62</xdr:row>
      <xdr:rowOff>132806</xdr:rowOff>
    </xdr:to>
    <xdr:cxnSp macro="">
      <xdr:nvCxnSpPr>
        <xdr:cNvPr id="243" name="直線コネクタ 242"/>
        <xdr:cNvCxnSpPr/>
      </xdr:nvCxnSpPr>
      <xdr:spPr>
        <a:xfrm flipV="1">
          <a:off x="6972300" y="107594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164392</xdr:rowOff>
    </xdr:from>
    <xdr:ext cx="469744" cy="259045"/>
    <xdr:sp macro="" textlink="">
      <xdr:nvSpPr>
        <xdr:cNvPr id="244" name="n_1aveValue【体育館・プール】&#10;一人当たり面積"/>
        <xdr:cNvSpPr txBox="1"/>
      </xdr:nvSpPr>
      <xdr:spPr>
        <a:xfrm>
          <a:off x="93917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160037</xdr:rowOff>
    </xdr:from>
    <xdr:ext cx="469744" cy="259045"/>
    <xdr:sp macro="" textlink="">
      <xdr:nvSpPr>
        <xdr:cNvPr id="245" name="n_2aveValue【体育館・プール】&#10;一人当たり面積"/>
        <xdr:cNvSpPr txBox="1"/>
      </xdr:nvSpPr>
      <xdr:spPr>
        <a:xfrm>
          <a:off x="8515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166568</xdr:rowOff>
    </xdr:from>
    <xdr:ext cx="469744" cy="259045"/>
    <xdr:sp macro="" textlink="">
      <xdr:nvSpPr>
        <xdr:cNvPr id="246" name="n_3aveValue【体育館・プール】&#10;一人当たり面積"/>
        <xdr:cNvSpPr txBox="1"/>
      </xdr:nvSpPr>
      <xdr:spPr>
        <a:xfrm>
          <a:off x="7626427" y="1096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158949</xdr:rowOff>
    </xdr:from>
    <xdr:ext cx="469744" cy="259045"/>
    <xdr:sp macro="" textlink="">
      <xdr:nvSpPr>
        <xdr:cNvPr id="247" name="n_4aveValue【体育館・プール】&#10;一人当たり面積"/>
        <xdr:cNvSpPr txBox="1"/>
      </xdr:nvSpPr>
      <xdr:spPr>
        <a:xfrm>
          <a:off x="6737427"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16708</xdr:rowOff>
    </xdr:from>
    <xdr:ext cx="469744" cy="259045"/>
    <xdr:sp macro="" textlink="">
      <xdr:nvSpPr>
        <xdr:cNvPr id="248" name="n_1mainValue【体育館・プール】&#10;一人当たり面積"/>
        <xdr:cNvSpPr txBox="1"/>
      </xdr:nvSpPr>
      <xdr:spPr>
        <a:xfrm>
          <a:off x="9391727" y="1047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21062</xdr:rowOff>
    </xdr:from>
    <xdr:ext cx="469744" cy="259045"/>
    <xdr:sp macro="" textlink="">
      <xdr:nvSpPr>
        <xdr:cNvPr id="249" name="n_2mainValue【体育館・プール】&#10;一人当たり面積"/>
        <xdr:cNvSpPr txBox="1"/>
      </xdr:nvSpPr>
      <xdr:spPr>
        <a:xfrm>
          <a:off x="8515427" y="1047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25417</xdr:rowOff>
    </xdr:from>
    <xdr:ext cx="469744" cy="259045"/>
    <xdr:sp macro="" textlink="">
      <xdr:nvSpPr>
        <xdr:cNvPr id="250" name="n_3mainValue【体育館・プール】&#10;一人当たり面積"/>
        <xdr:cNvSpPr txBox="1"/>
      </xdr:nvSpPr>
      <xdr:spPr>
        <a:xfrm>
          <a:off x="7626427" y="1048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28683</xdr:rowOff>
    </xdr:from>
    <xdr:ext cx="469744" cy="259045"/>
    <xdr:sp macro="" textlink="">
      <xdr:nvSpPr>
        <xdr:cNvPr id="251" name="n_4mainValue【体育館・プール】&#10;一人当たり面積"/>
        <xdr:cNvSpPr txBox="1"/>
      </xdr:nvSpPr>
      <xdr:spPr>
        <a:xfrm>
          <a:off x="6737427" y="1048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4" name="テキスト ボックス 29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5" name="直線コネクタ 29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6" name="テキスト ボックス 29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7" name="直線コネクタ 29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8" name="テキスト ボックス 29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9" name="直線コネクタ 29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0" name="テキスト ボックス 29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1" name="直線コネクタ 30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2" name="テキスト ボックス 30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3" name="直線コネクタ 30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4" name="テキスト ボックス 30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6" name="テキスト ボックス 30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41</xdr:row>
      <xdr:rowOff>24765</xdr:rowOff>
    </xdr:to>
    <xdr:cxnSp macro="">
      <xdr:nvCxnSpPr>
        <xdr:cNvPr id="308" name="直線コネクタ 307"/>
        <xdr:cNvCxnSpPr/>
      </xdr:nvCxnSpPr>
      <xdr:spPr>
        <a:xfrm flipV="1">
          <a:off x="16318864" y="5852160"/>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28592</xdr:rowOff>
    </xdr:from>
    <xdr:ext cx="405111" cy="259045"/>
    <xdr:sp macro="" textlink="">
      <xdr:nvSpPr>
        <xdr:cNvPr id="309" name="【一般廃棄物処理施設】&#10;有形固定資産減価償却率最小値テキスト"/>
        <xdr:cNvSpPr txBox="1"/>
      </xdr:nvSpPr>
      <xdr:spPr>
        <a:xfrm>
          <a:off x="16357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24765</xdr:rowOff>
    </xdr:from>
    <xdr:to>
      <xdr:col>86</xdr:col>
      <xdr:colOff>25400</xdr:colOff>
      <xdr:row>41</xdr:row>
      <xdr:rowOff>24765</xdr:rowOff>
    </xdr:to>
    <xdr:cxnSp macro="">
      <xdr:nvCxnSpPr>
        <xdr:cNvPr id="310" name="直線コネクタ 309"/>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311"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312" name="直線コネクタ 311"/>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118127</xdr:rowOff>
    </xdr:from>
    <xdr:ext cx="405111" cy="259045"/>
    <xdr:sp macro="" textlink="">
      <xdr:nvSpPr>
        <xdr:cNvPr id="313" name="【一般廃棄物処理施設】&#10;有形固定資産減価償却率平均値テキスト"/>
        <xdr:cNvSpPr txBox="1"/>
      </xdr:nvSpPr>
      <xdr:spPr>
        <a:xfrm>
          <a:off x="16357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314" name="フローチャート: 判断 313"/>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122555</xdr:rowOff>
    </xdr:from>
    <xdr:to>
      <xdr:col>81</xdr:col>
      <xdr:colOff>101600</xdr:colOff>
      <xdr:row>38</xdr:row>
      <xdr:rowOff>52705</xdr:rowOff>
    </xdr:to>
    <xdr:sp macro="" textlink="">
      <xdr:nvSpPr>
        <xdr:cNvPr id="315" name="フローチャート: 判断 314"/>
        <xdr:cNvSpPr/>
      </xdr:nvSpPr>
      <xdr:spPr>
        <a:xfrm>
          <a:off x="15430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113030</xdr:rowOff>
    </xdr:from>
    <xdr:to>
      <xdr:col>76</xdr:col>
      <xdr:colOff>165100</xdr:colOff>
      <xdr:row>38</xdr:row>
      <xdr:rowOff>43180</xdr:rowOff>
    </xdr:to>
    <xdr:sp macro="" textlink="">
      <xdr:nvSpPr>
        <xdr:cNvPr id="316" name="フローチャート: 判断 315"/>
        <xdr:cNvSpPr/>
      </xdr:nvSpPr>
      <xdr:spPr>
        <a:xfrm>
          <a:off x="14541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317" name="フローチャート: 判断 316"/>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318" name="フローチャート: 判断 317"/>
        <xdr:cNvSpPr/>
      </xdr:nvSpPr>
      <xdr:spPr>
        <a:xfrm>
          <a:off x="12763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9" name="テキスト ボックス 3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0" name="テキスト ボックス 3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1" name="テキスト ボックス 3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2" name="テキスト ボックス 3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3" name="テキスト ボックス 3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124460</xdr:rowOff>
    </xdr:from>
    <xdr:to>
      <xdr:col>85</xdr:col>
      <xdr:colOff>177800</xdr:colOff>
      <xdr:row>36</xdr:row>
      <xdr:rowOff>54610</xdr:rowOff>
    </xdr:to>
    <xdr:sp macro="" textlink="">
      <xdr:nvSpPr>
        <xdr:cNvPr id="324" name="楕円 323"/>
        <xdr:cNvSpPr/>
      </xdr:nvSpPr>
      <xdr:spPr>
        <a:xfrm>
          <a:off x="162687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147337</xdr:rowOff>
    </xdr:from>
    <xdr:ext cx="405111" cy="259045"/>
    <xdr:sp macro="" textlink="">
      <xdr:nvSpPr>
        <xdr:cNvPr id="325" name="【一般廃棄物処理施設】&#10;有形固定資産減価償却率該当値テキスト"/>
        <xdr:cNvSpPr txBox="1"/>
      </xdr:nvSpPr>
      <xdr:spPr>
        <a:xfrm>
          <a:off x="16357600"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53975</xdr:rowOff>
    </xdr:from>
    <xdr:to>
      <xdr:col>81</xdr:col>
      <xdr:colOff>101600</xdr:colOff>
      <xdr:row>35</xdr:row>
      <xdr:rowOff>155575</xdr:rowOff>
    </xdr:to>
    <xdr:sp macro="" textlink="">
      <xdr:nvSpPr>
        <xdr:cNvPr id="326" name="楕円 325"/>
        <xdr:cNvSpPr/>
      </xdr:nvSpPr>
      <xdr:spPr>
        <a:xfrm>
          <a:off x="15430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104775</xdr:rowOff>
    </xdr:from>
    <xdr:to>
      <xdr:col>85</xdr:col>
      <xdr:colOff>127000</xdr:colOff>
      <xdr:row>36</xdr:row>
      <xdr:rowOff>3810</xdr:rowOff>
    </xdr:to>
    <xdr:cxnSp macro="">
      <xdr:nvCxnSpPr>
        <xdr:cNvPr id="327" name="直線コネクタ 326"/>
        <xdr:cNvCxnSpPr/>
      </xdr:nvCxnSpPr>
      <xdr:spPr>
        <a:xfrm>
          <a:off x="15481300" y="610552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147320</xdr:rowOff>
    </xdr:from>
    <xdr:to>
      <xdr:col>76</xdr:col>
      <xdr:colOff>165100</xdr:colOff>
      <xdr:row>35</xdr:row>
      <xdr:rowOff>77470</xdr:rowOff>
    </xdr:to>
    <xdr:sp macro="" textlink="">
      <xdr:nvSpPr>
        <xdr:cNvPr id="328" name="楕円 327"/>
        <xdr:cNvSpPr/>
      </xdr:nvSpPr>
      <xdr:spPr>
        <a:xfrm>
          <a:off x="14541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26670</xdr:rowOff>
    </xdr:from>
    <xdr:to>
      <xdr:col>81</xdr:col>
      <xdr:colOff>50800</xdr:colOff>
      <xdr:row>35</xdr:row>
      <xdr:rowOff>104775</xdr:rowOff>
    </xdr:to>
    <xdr:cxnSp macro="">
      <xdr:nvCxnSpPr>
        <xdr:cNvPr id="329" name="直線コネクタ 328"/>
        <xdr:cNvCxnSpPr/>
      </xdr:nvCxnSpPr>
      <xdr:spPr>
        <a:xfrm>
          <a:off x="14592300" y="602742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90170</xdr:rowOff>
    </xdr:from>
    <xdr:to>
      <xdr:col>72</xdr:col>
      <xdr:colOff>38100</xdr:colOff>
      <xdr:row>35</xdr:row>
      <xdr:rowOff>20320</xdr:rowOff>
    </xdr:to>
    <xdr:sp macro="" textlink="">
      <xdr:nvSpPr>
        <xdr:cNvPr id="330" name="楕円 329"/>
        <xdr:cNvSpPr/>
      </xdr:nvSpPr>
      <xdr:spPr>
        <a:xfrm>
          <a:off x="136525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140970</xdr:rowOff>
    </xdr:from>
    <xdr:to>
      <xdr:col>76</xdr:col>
      <xdr:colOff>114300</xdr:colOff>
      <xdr:row>35</xdr:row>
      <xdr:rowOff>26670</xdr:rowOff>
    </xdr:to>
    <xdr:cxnSp macro="">
      <xdr:nvCxnSpPr>
        <xdr:cNvPr id="331" name="直線コネクタ 330"/>
        <xdr:cNvCxnSpPr/>
      </xdr:nvCxnSpPr>
      <xdr:spPr>
        <a:xfrm>
          <a:off x="13703300" y="59702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33020</xdr:rowOff>
    </xdr:from>
    <xdr:to>
      <xdr:col>67</xdr:col>
      <xdr:colOff>101600</xdr:colOff>
      <xdr:row>35</xdr:row>
      <xdr:rowOff>134620</xdr:rowOff>
    </xdr:to>
    <xdr:sp macro="" textlink="">
      <xdr:nvSpPr>
        <xdr:cNvPr id="332" name="楕円 331"/>
        <xdr:cNvSpPr/>
      </xdr:nvSpPr>
      <xdr:spPr>
        <a:xfrm>
          <a:off x="127635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140970</xdr:rowOff>
    </xdr:from>
    <xdr:to>
      <xdr:col>71</xdr:col>
      <xdr:colOff>177800</xdr:colOff>
      <xdr:row>35</xdr:row>
      <xdr:rowOff>83820</xdr:rowOff>
    </xdr:to>
    <xdr:cxnSp macro="">
      <xdr:nvCxnSpPr>
        <xdr:cNvPr id="333" name="直線コネクタ 332"/>
        <xdr:cNvCxnSpPr/>
      </xdr:nvCxnSpPr>
      <xdr:spPr>
        <a:xfrm flipV="1">
          <a:off x="12814300" y="597027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43832</xdr:rowOff>
    </xdr:from>
    <xdr:ext cx="405111" cy="259045"/>
    <xdr:sp macro="" textlink="">
      <xdr:nvSpPr>
        <xdr:cNvPr id="334" name="n_1aveValue【一般廃棄物処理施設】&#10;有形固定資産減価償却率"/>
        <xdr:cNvSpPr txBox="1"/>
      </xdr:nvSpPr>
      <xdr:spPr>
        <a:xfrm>
          <a:off x="15266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34307</xdr:rowOff>
    </xdr:from>
    <xdr:ext cx="405111" cy="259045"/>
    <xdr:sp macro="" textlink="">
      <xdr:nvSpPr>
        <xdr:cNvPr id="335" name="n_2aveValue【一般廃棄物処理施設】&#10;有形固定資産減価償却率"/>
        <xdr:cNvSpPr txBox="1"/>
      </xdr:nvSpPr>
      <xdr:spPr>
        <a:xfrm>
          <a:off x="14389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336" name="n_3aveValue【一般廃棄物処理施設】&#10;有形固定資産減価償却率"/>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28592</xdr:rowOff>
    </xdr:from>
    <xdr:ext cx="405111" cy="259045"/>
    <xdr:sp macro="" textlink="">
      <xdr:nvSpPr>
        <xdr:cNvPr id="337" name="n_4aveValue【一般廃棄物処理施設】&#10;有形固定資産減価償却率"/>
        <xdr:cNvSpPr txBox="1"/>
      </xdr:nvSpPr>
      <xdr:spPr>
        <a:xfrm>
          <a:off x="12611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652</xdr:rowOff>
    </xdr:from>
    <xdr:ext cx="405111" cy="259045"/>
    <xdr:sp macro="" textlink="">
      <xdr:nvSpPr>
        <xdr:cNvPr id="338" name="n_1mainValue【一般廃棄物処理施設】&#10;有形固定資産減価償却率"/>
        <xdr:cNvSpPr txBox="1"/>
      </xdr:nvSpPr>
      <xdr:spPr>
        <a:xfrm>
          <a:off x="15266044"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93997</xdr:rowOff>
    </xdr:from>
    <xdr:ext cx="405111" cy="259045"/>
    <xdr:sp macro="" textlink="">
      <xdr:nvSpPr>
        <xdr:cNvPr id="339" name="n_2mainValue【一般廃棄物処理施設】&#10;有形固定資産減価償却率"/>
        <xdr:cNvSpPr txBox="1"/>
      </xdr:nvSpPr>
      <xdr:spPr>
        <a:xfrm>
          <a:off x="1438974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36847</xdr:rowOff>
    </xdr:from>
    <xdr:ext cx="405111" cy="259045"/>
    <xdr:sp macro="" textlink="">
      <xdr:nvSpPr>
        <xdr:cNvPr id="340" name="n_3mainValue【一般廃棄物処理施設】&#10;有形固定資産減価償却率"/>
        <xdr:cNvSpPr txBox="1"/>
      </xdr:nvSpPr>
      <xdr:spPr>
        <a:xfrm>
          <a:off x="1350074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151147</xdr:rowOff>
    </xdr:from>
    <xdr:ext cx="405111" cy="259045"/>
    <xdr:sp macro="" textlink="">
      <xdr:nvSpPr>
        <xdr:cNvPr id="341" name="n_4mainValue【一般廃棄物処理施設】&#10;有形固定資産減価償却率"/>
        <xdr:cNvSpPr txBox="1"/>
      </xdr:nvSpPr>
      <xdr:spPr>
        <a:xfrm>
          <a:off x="12611744"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2" name="直線コネクタ 35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3" name="テキスト ボックス 35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4" name="直線コネクタ 35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55" name="テキスト ボックス 35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6" name="直線コネクタ 35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7" name="テキスト ボックス 35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8" name="直線コネクタ 35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9" name="テキスト ボックス 35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0" name="直線コネクタ 35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61" name="テキスト ボックス 36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2" name="直線コネクタ 36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63" name="テキスト ボックス 36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4" name="直線コネクタ 3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5" name="テキスト ボックス 36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52194</xdr:rowOff>
    </xdr:from>
    <xdr:to>
      <xdr:col>116</xdr:col>
      <xdr:colOff>62864</xdr:colOff>
      <xdr:row>42</xdr:row>
      <xdr:rowOff>84005</xdr:rowOff>
    </xdr:to>
    <xdr:cxnSp macro="">
      <xdr:nvCxnSpPr>
        <xdr:cNvPr id="367" name="直線コネクタ 366"/>
        <xdr:cNvCxnSpPr/>
      </xdr:nvCxnSpPr>
      <xdr:spPr>
        <a:xfrm flipV="1">
          <a:off x="22160864" y="5881494"/>
          <a:ext cx="0" cy="1403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87832</xdr:rowOff>
    </xdr:from>
    <xdr:ext cx="469744" cy="259045"/>
    <xdr:sp macro="" textlink="">
      <xdr:nvSpPr>
        <xdr:cNvPr id="368" name="【一般廃棄物処理施設】&#10;一人当たり有形固定資産（償却資産）額最小値テキスト"/>
        <xdr:cNvSpPr txBox="1"/>
      </xdr:nvSpPr>
      <xdr:spPr>
        <a:xfrm>
          <a:off x="22199600" y="728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84005</xdr:rowOff>
    </xdr:from>
    <xdr:to>
      <xdr:col>116</xdr:col>
      <xdr:colOff>152400</xdr:colOff>
      <xdr:row>42</xdr:row>
      <xdr:rowOff>84005</xdr:rowOff>
    </xdr:to>
    <xdr:cxnSp macro="">
      <xdr:nvCxnSpPr>
        <xdr:cNvPr id="369" name="直線コネクタ 368"/>
        <xdr:cNvCxnSpPr/>
      </xdr:nvCxnSpPr>
      <xdr:spPr>
        <a:xfrm>
          <a:off x="22072600" y="72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170321</xdr:rowOff>
    </xdr:from>
    <xdr:ext cx="599010" cy="259045"/>
    <xdr:sp macro="" textlink="">
      <xdr:nvSpPr>
        <xdr:cNvPr id="370" name="【一般廃棄物処理施設】&#10;一人当たり有形固定資産（償却資産）額最大値テキスト"/>
        <xdr:cNvSpPr txBox="1"/>
      </xdr:nvSpPr>
      <xdr:spPr>
        <a:xfrm>
          <a:off x="22199600" y="565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52194</xdr:rowOff>
    </xdr:from>
    <xdr:to>
      <xdr:col>116</xdr:col>
      <xdr:colOff>152400</xdr:colOff>
      <xdr:row>34</xdr:row>
      <xdr:rowOff>52194</xdr:rowOff>
    </xdr:to>
    <xdr:cxnSp macro="">
      <xdr:nvCxnSpPr>
        <xdr:cNvPr id="371" name="直線コネクタ 370"/>
        <xdr:cNvCxnSpPr/>
      </xdr:nvCxnSpPr>
      <xdr:spPr>
        <a:xfrm>
          <a:off x="22072600" y="588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126899</xdr:rowOff>
    </xdr:from>
    <xdr:ext cx="599010" cy="259045"/>
    <xdr:sp macro="" textlink="">
      <xdr:nvSpPr>
        <xdr:cNvPr id="372" name="【一般廃棄物処理施設】&#10;一人当たり有形固定資産（償却資産）額平均値テキスト"/>
        <xdr:cNvSpPr txBox="1"/>
      </xdr:nvSpPr>
      <xdr:spPr>
        <a:xfrm>
          <a:off x="22199600" y="68134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148472</xdr:rowOff>
    </xdr:from>
    <xdr:to>
      <xdr:col>116</xdr:col>
      <xdr:colOff>114300</xdr:colOff>
      <xdr:row>40</xdr:row>
      <xdr:rowOff>78622</xdr:rowOff>
    </xdr:to>
    <xdr:sp macro="" textlink="">
      <xdr:nvSpPr>
        <xdr:cNvPr id="373" name="フローチャート: 判断 372"/>
        <xdr:cNvSpPr/>
      </xdr:nvSpPr>
      <xdr:spPr>
        <a:xfrm>
          <a:off x="22110700" y="683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145728</xdr:rowOff>
    </xdr:from>
    <xdr:to>
      <xdr:col>112</xdr:col>
      <xdr:colOff>38100</xdr:colOff>
      <xdr:row>41</xdr:row>
      <xdr:rowOff>75878</xdr:rowOff>
    </xdr:to>
    <xdr:sp macro="" textlink="">
      <xdr:nvSpPr>
        <xdr:cNvPr id="374" name="フローチャート: 判断 373"/>
        <xdr:cNvSpPr/>
      </xdr:nvSpPr>
      <xdr:spPr>
        <a:xfrm>
          <a:off x="21272500" y="700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148527</xdr:rowOff>
    </xdr:from>
    <xdr:to>
      <xdr:col>107</xdr:col>
      <xdr:colOff>101600</xdr:colOff>
      <xdr:row>41</xdr:row>
      <xdr:rowOff>78677</xdr:rowOff>
    </xdr:to>
    <xdr:sp macro="" textlink="">
      <xdr:nvSpPr>
        <xdr:cNvPr id="375" name="フローチャート: 判断 374"/>
        <xdr:cNvSpPr/>
      </xdr:nvSpPr>
      <xdr:spPr>
        <a:xfrm>
          <a:off x="20383500" y="700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158214</xdr:rowOff>
    </xdr:from>
    <xdr:to>
      <xdr:col>102</xdr:col>
      <xdr:colOff>165100</xdr:colOff>
      <xdr:row>41</xdr:row>
      <xdr:rowOff>88364</xdr:rowOff>
    </xdr:to>
    <xdr:sp macro="" textlink="">
      <xdr:nvSpPr>
        <xdr:cNvPr id="376" name="フローチャート: 判断 375"/>
        <xdr:cNvSpPr/>
      </xdr:nvSpPr>
      <xdr:spPr>
        <a:xfrm>
          <a:off x="19494500" y="701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149432</xdr:rowOff>
    </xdr:from>
    <xdr:to>
      <xdr:col>98</xdr:col>
      <xdr:colOff>38100</xdr:colOff>
      <xdr:row>41</xdr:row>
      <xdr:rowOff>79582</xdr:rowOff>
    </xdr:to>
    <xdr:sp macro="" textlink="">
      <xdr:nvSpPr>
        <xdr:cNvPr id="377" name="フローチャート: 判断 376"/>
        <xdr:cNvSpPr/>
      </xdr:nvSpPr>
      <xdr:spPr>
        <a:xfrm>
          <a:off x="18605500" y="7007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8" name="テキスト ボックス 3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9" name="テキスト ボックス 3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0" name="テキスト ボックス 3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1" name="テキスト ボックス 3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2" name="テキスト ボックス 3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150202</xdr:rowOff>
    </xdr:from>
    <xdr:to>
      <xdr:col>116</xdr:col>
      <xdr:colOff>114300</xdr:colOff>
      <xdr:row>39</xdr:row>
      <xdr:rowOff>80352</xdr:rowOff>
    </xdr:to>
    <xdr:sp macro="" textlink="">
      <xdr:nvSpPr>
        <xdr:cNvPr id="383" name="楕円 382"/>
        <xdr:cNvSpPr/>
      </xdr:nvSpPr>
      <xdr:spPr>
        <a:xfrm>
          <a:off x="22110700" y="66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1629</xdr:rowOff>
    </xdr:from>
    <xdr:ext cx="599010" cy="259045"/>
    <xdr:sp macro="" textlink="">
      <xdr:nvSpPr>
        <xdr:cNvPr id="384" name="【一般廃棄物処理施設】&#10;一人当たり有形固定資産（償却資産）額該当値テキスト"/>
        <xdr:cNvSpPr txBox="1"/>
      </xdr:nvSpPr>
      <xdr:spPr>
        <a:xfrm>
          <a:off x="22199600" y="651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169349</xdr:rowOff>
    </xdr:from>
    <xdr:to>
      <xdr:col>112</xdr:col>
      <xdr:colOff>38100</xdr:colOff>
      <xdr:row>39</xdr:row>
      <xdr:rowOff>99499</xdr:rowOff>
    </xdr:to>
    <xdr:sp macro="" textlink="">
      <xdr:nvSpPr>
        <xdr:cNvPr id="385" name="楕円 384"/>
        <xdr:cNvSpPr/>
      </xdr:nvSpPr>
      <xdr:spPr>
        <a:xfrm>
          <a:off x="21272500" y="66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29552</xdr:rowOff>
    </xdr:from>
    <xdr:to>
      <xdr:col>116</xdr:col>
      <xdr:colOff>63500</xdr:colOff>
      <xdr:row>39</xdr:row>
      <xdr:rowOff>48699</xdr:rowOff>
    </xdr:to>
    <xdr:cxnSp macro="">
      <xdr:nvCxnSpPr>
        <xdr:cNvPr id="386" name="直線コネクタ 385"/>
        <xdr:cNvCxnSpPr/>
      </xdr:nvCxnSpPr>
      <xdr:spPr>
        <a:xfrm flipV="1">
          <a:off x="21323300" y="6716102"/>
          <a:ext cx="838200" cy="1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170921</xdr:rowOff>
    </xdr:from>
    <xdr:to>
      <xdr:col>107</xdr:col>
      <xdr:colOff>101600</xdr:colOff>
      <xdr:row>39</xdr:row>
      <xdr:rowOff>101071</xdr:rowOff>
    </xdr:to>
    <xdr:sp macro="" textlink="">
      <xdr:nvSpPr>
        <xdr:cNvPr id="387" name="楕円 386"/>
        <xdr:cNvSpPr/>
      </xdr:nvSpPr>
      <xdr:spPr>
        <a:xfrm>
          <a:off x="20383500" y="668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48699</xdr:rowOff>
    </xdr:from>
    <xdr:to>
      <xdr:col>111</xdr:col>
      <xdr:colOff>177800</xdr:colOff>
      <xdr:row>39</xdr:row>
      <xdr:rowOff>50271</xdr:rowOff>
    </xdr:to>
    <xdr:cxnSp macro="">
      <xdr:nvCxnSpPr>
        <xdr:cNvPr id="388" name="直線コネクタ 387"/>
        <xdr:cNvCxnSpPr/>
      </xdr:nvCxnSpPr>
      <xdr:spPr>
        <a:xfrm flipV="1">
          <a:off x="20434300" y="6735249"/>
          <a:ext cx="8890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12847</xdr:rowOff>
    </xdr:from>
    <xdr:to>
      <xdr:col>102</xdr:col>
      <xdr:colOff>165100</xdr:colOff>
      <xdr:row>39</xdr:row>
      <xdr:rowOff>114447</xdr:rowOff>
    </xdr:to>
    <xdr:sp macro="" textlink="">
      <xdr:nvSpPr>
        <xdr:cNvPr id="389" name="楕円 388"/>
        <xdr:cNvSpPr/>
      </xdr:nvSpPr>
      <xdr:spPr>
        <a:xfrm>
          <a:off x="19494500" y="669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50271</xdr:rowOff>
    </xdr:from>
    <xdr:to>
      <xdr:col>107</xdr:col>
      <xdr:colOff>50800</xdr:colOff>
      <xdr:row>39</xdr:row>
      <xdr:rowOff>63647</xdr:rowOff>
    </xdr:to>
    <xdr:cxnSp macro="">
      <xdr:nvCxnSpPr>
        <xdr:cNvPr id="390" name="直線コネクタ 389"/>
        <xdr:cNvCxnSpPr/>
      </xdr:nvCxnSpPr>
      <xdr:spPr>
        <a:xfrm flipV="1">
          <a:off x="19545300" y="6736821"/>
          <a:ext cx="889000" cy="1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25632</xdr:rowOff>
    </xdr:from>
    <xdr:to>
      <xdr:col>98</xdr:col>
      <xdr:colOff>38100</xdr:colOff>
      <xdr:row>37</xdr:row>
      <xdr:rowOff>127232</xdr:rowOff>
    </xdr:to>
    <xdr:sp macro="" textlink="">
      <xdr:nvSpPr>
        <xdr:cNvPr id="391" name="楕円 390"/>
        <xdr:cNvSpPr/>
      </xdr:nvSpPr>
      <xdr:spPr>
        <a:xfrm>
          <a:off x="18605500" y="636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76432</xdr:rowOff>
    </xdr:from>
    <xdr:to>
      <xdr:col>102</xdr:col>
      <xdr:colOff>114300</xdr:colOff>
      <xdr:row>39</xdr:row>
      <xdr:rowOff>63647</xdr:rowOff>
    </xdr:to>
    <xdr:cxnSp macro="">
      <xdr:nvCxnSpPr>
        <xdr:cNvPr id="392" name="直線コネクタ 391"/>
        <xdr:cNvCxnSpPr/>
      </xdr:nvCxnSpPr>
      <xdr:spPr>
        <a:xfrm>
          <a:off x="18656300" y="6420082"/>
          <a:ext cx="889000" cy="33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67005</xdr:rowOff>
    </xdr:from>
    <xdr:ext cx="534377" cy="259045"/>
    <xdr:sp macro="" textlink="">
      <xdr:nvSpPr>
        <xdr:cNvPr id="393" name="n_1aveValue【一般廃棄物処理施設】&#10;一人当たり有形固定資産（償却資産）額"/>
        <xdr:cNvSpPr txBox="1"/>
      </xdr:nvSpPr>
      <xdr:spPr>
        <a:xfrm>
          <a:off x="21043411" y="709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69804</xdr:rowOff>
    </xdr:from>
    <xdr:ext cx="534377" cy="259045"/>
    <xdr:sp macro="" textlink="">
      <xdr:nvSpPr>
        <xdr:cNvPr id="394" name="n_2aveValue【一般廃棄物処理施設】&#10;一人当たり有形固定資産（償却資産）額"/>
        <xdr:cNvSpPr txBox="1"/>
      </xdr:nvSpPr>
      <xdr:spPr>
        <a:xfrm>
          <a:off x="20167111" y="709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79491</xdr:rowOff>
    </xdr:from>
    <xdr:ext cx="534377" cy="259045"/>
    <xdr:sp macro="" textlink="">
      <xdr:nvSpPr>
        <xdr:cNvPr id="395" name="n_3aveValue【一般廃棄物処理施設】&#10;一人当たり有形固定資産（償却資産）額"/>
        <xdr:cNvSpPr txBox="1"/>
      </xdr:nvSpPr>
      <xdr:spPr>
        <a:xfrm>
          <a:off x="19278111" y="710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70709</xdr:rowOff>
    </xdr:from>
    <xdr:ext cx="534377" cy="259045"/>
    <xdr:sp macro="" textlink="">
      <xdr:nvSpPr>
        <xdr:cNvPr id="396" name="n_4aveValue【一般廃棄物処理施設】&#10;一人当たり有形固定資産（償却資産）額"/>
        <xdr:cNvSpPr txBox="1"/>
      </xdr:nvSpPr>
      <xdr:spPr>
        <a:xfrm>
          <a:off x="18389111" y="710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116026</xdr:rowOff>
    </xdr:from>
    <xdr:ext cx="599010" cy="259045"/>
    <xdr:sp macro="" textlink="">
      <xdr:nvSpPr>
        <xdr:cNvPr id="397" name="n_1mainValue【一般廃棄物処理施設】&#10;一人当たり有形固定資産（償却資産）額"/>
        <xdr:cNvSpPr txBox="1"/>
      </xdr:nvSpPr>
      <xdr:spPr>
        <a:xfrm>
          <a:off x="21011095" y="645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117597</xdr:rowOff>
    </xdr:from>
    <xdr:ext cx="599010" cy="259045"/>
    <xdr:sp macro="" textlink="">
      <xdr:nvSpPr>
        <xdr:cNvPr id="398" name="n_2mainValue【一般廃棄物処理施設】&#10;一人当たり有形固定資産（償却資産）額"/>
        <xdr:cNvSpPr txBox="1"/>
      </xdr:nvSpPr>
      <xdr:spPr>
        <a:xfrm>
          <a:off x="20134795" y="646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130974</xdr:rowOff>
    </xdr:from>
    <xdr:ext cx="599010" cy="259045"/>
    <xdr:sp macro="" textlink="">
      <xdr:nvSpPr>
        <xdr:cNvPr id="399" name="n_3mainValue【一般廃棄物処理施設】&#10;一人当たり有形固定資産（償却資産）額"/>
        <xdr:cNvSpPr txBox="1"/>
      </xdr:nvSpPr>
      <xdr:spPr>
        <a:xfrm>
          <a:off x="19245795" y="647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143759</xdr:rowOff>
    </xdr:from>
    <xdr:ext cx="599010" cy="259045"/>
    <xdr:sp macro="" textlink="">
      <xdr:nvSpPr>
        <xdr:cNvPr id="400" name="n_4mainValue【一般廃棄物処理施設】&#10;一人当たり有形固定資産（償却資産）額"/>
        <xdr:cNvSpPr txBox="1"/>
      </xdr:nvSpPr>
      <xdr:spPr>
        <a:xfrm>
          <a:off x="18356795" y="6144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2" name="正方形/長方形 4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3" name="正方形/長方形 4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4" name="正方形/長方形 4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5" name="正方形/長方形 4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6" name="正方形/長方形 4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7" name="正方形/長方形 4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正方形/長方形 4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9" name="テキスト ボックス 4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0" name="直線コネクタ 4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1" name="テキスト ボックス 4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2" name="直線コネクタ 41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3" name="テキスト ボックス 41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4" name="直線コネクタ 41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5" name="テキスト ボックス 41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6" name="直線コネクタ 41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7" name="テキスト ボックス 41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8" name="直線コネクタ 41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19" name="テキスト ボックス 41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0" name="直線コネクタ 4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1" name="テキスト ボックス 42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155448</xdr:rowOff>
    </xdr:from>
    <xdr:to>
      <xdr:col>85</xdr:col>
      <xdr:colOff>126364</xdr:colOff>
      <xdr:row>64</xdr:row>
      <xdr:rowOff>0</xdr:rowOff>
    </xdr:to>
    <xdr:cxnSp macro="">
      <xdr:nvCxnSpPr>
        <xdr:cNvPr id="423" name="直線コネクタ 422"/>
        <xdr:cNvCxnSpPr/>
      </xdr:nvCxnSpPr>
      <xdr:spPr>
        <a:xfrm flipV="1">
          <a:off x="16318864" y="975664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424" name="【保健センター・保健所】&#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25" name="直線コネクタ 424"/>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102125</xdr:rowOff>
    </xdr:from>
    <xdr:ext cx="405111" cy="259045"/>
    <xdr:sp macro="" textlink="">
      <xdr:nvSpPr>
        <xdr:cNvPr id="426" name="【保健センター・保健所】&#10;有形固定資産減価償却率最大値テキスト"/>
        <xdr:cNvSpPr txBox="1"/>
      </xdr:nvSpPr>
      <xdr:spPr>
        <a:xfrm>
          <a:off x="16357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155448</xdr:rowOff>
    </xdr:from>
    <xdr:to>
      <xdr:col>86</xdr:col>
      <xdr:colOff>25400</xdr:colOff>
      <xdr:row>56</xdr:row>
      <xdr:rowOff>155448</xdr:rowOff>
    </xdr:to>
    <xdr:cxnSp macro="">
      <xdr:nvCxnSpPr>
        <xdr:cNvPr id="427" name="直線コネクタ 426"/>
        <xdr:cNvCxnSpPr/>
      </xdr:nvCxnSpPr>
      <xdr:spPr>
        <a:xfrm>
          <a:off x="16230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128795</xdr:rowOff>
    </xdr:from>
    <xdr:ext cx="405111" cy="259045"/>
    <xdr:sp macro="" textlink="">
      <xdr:nvSpPr>
        <xdr:cNvPr id="428" name="【保健センター・保健所】&#10;有形固定資産減価償却率平均値テキスト"/>
        <xdr:cNvSpPr txBox="1"/>
      </xdr:nvSpPr>
      <xdr:spPr>
        <a:xfrm>
          <a:off x="16357600" y="10244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150368</xdr:rowOff>
    </xdr:from>
    <xdr:to>
      <xdr:col>85</xdr:col>
      <xdr:colOff>177800</xdr:colOff>
      <xdr:row>60</xdr:row>
      <xdr:rowOff>80518</xdr:rowOff>
    </xdr:to>
    <xdr:sp macro="" textlink="">
      <xdr:nvSpPr>
        <xdr:cNvPr id="429" name="フローチャート: 判断 428"/>
        <xdr:cNvSpPr/>
      </xdr:nvSpPr>
      <xdr:spPr>
        <a:xfrm>
          <a:off x="16268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104648</xdr:rowOff>
    </xdr:from>
    <xdr:to>
      <xdr:col>81</xdr:col>
      <xdr:colOff>101600</xdr:colOff>
      <xdr:row>60</xdr:row>
      <xdr:rowOff>34798</xdr:rowOff>
    </xdr:to>
    <xdr:sp macro="" textlink="">
      <xdr:nvSpPr>
        <xdr:cNvPr id="430" name="フローチャート: 判断 429"/>
        <xdr:cNvSpPr/>
      </xdr:nvSpPr>
      <xdr:spPr>
        <a:xfrm>
          <a:off x="15430500" y="1022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72644</xdr:rowOff>
    </xdr:from>
    <xdr:to>
      <xdr:col>76</xdr:col>
      <xdr:colOff>165100</xdr:colOff>
      <xdr:row>60</xdr:row>
      <xdr:rowOff>2794</xdr:rowOff>
    </xdr:to>
    <xdr:sp macro="" textlink="">
      <xdr:nvSpPr>
        <xdr:cNvPr id="431" name="フローチャート: 判断 430"/>
        <xdr:cNvSpPr/>
      </xdr:nvSpPr>
      <xdr:spPr>
        <a:xfrm>
          <a:off x="14541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61214</xdr:rowOff>
    </xdr:from>
    <xdr:to>
      <xdr:col>72</xdr:col>
      <xdr:colOff>38100</xdr:colOff>
      <xdr:row>59</xdr:row>
      <xdr:rowOff>162814</xdr:rowOff>
    </xdr:to>
    <xdr:sp macro="" textlink="">
      <xdr:nvSpPr>
        <xdr:cNvPr id="432" name="フローチャート: 判断 431"/>
        <xdr:cNvSpPr/>
      </xdr:nvSpPr>
      <xdr:spPr>
        <a:xfrm>
          <a:off x="136525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164084</xdr:rowOff>
    </xdr:from>
    <xdr:to>
      <xdr:col>67</xdr:col>
      <xdr:colOff>101600</xdr:colOff>
      <xdr:row>59</xdr:row>
      <xdr:rowOff>94234</xdr:rowOff>
    </xdr:to>
    <xdr:sp macro="" textlink="">
      <xdr:nvSpPr>
        <xdr:cNvPr id="433" name="フローチャート: 判断 432"/>
        <xdr:cNvSpPr/>
      </xdr:nvSpPr>
      <xdr:spPr>
        <a:xfrm>
          <a:off x="12763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4" name="テキスト ボックス 4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5" name="テキスト ボックス 4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6" name="テキスト ボックス 4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7" name="テキスト ボックス 4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8" name="テキスト ボックス 4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104648</xdr:rowOff>
    </xdr:from>
    <xdr:to>
      <xdr:col>85</xdr:col>
      <xdr:colOff>177800</xdr:colOff>
      <xdr:row>57</xdr:row>
      <xdr:rowOff>34798</xdr:rowOff>
    </xdr:to>
    <xdr:sp macro="" textlink="">
      <xdr:nvSpPr>
        <xdr:cNvPr id="439" name="楕円 438"/>
        <xdr:cNvSpPr/>
      </xdr:nvSpPr>
      <xdr:spPr>
        <a:xfrm>
          <a:off x="16268700" y="97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57675</xdr:rowOff>
    </xdr:from>
    <xdr:ext cx="405111" cy="259045"/>
    <xdr:sp macro="" textlink="">
      <xdr:nvSpPr>
        <xdr:cNvPr id="440" name="【保健センター・保健所】&#10;有形固定資産減価償却率該当値テキスト"/>
        <xdr:cNvSpPr txBox="1"/>
      </xdr:nvSpPr>
      <xdr:spPr>
        <a:xfrm>
          <a:off x="16357600" y="9658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47498</xdr:rowOff>
    </xdr:from>
    <xdr:to>
      <xdr:col>81</xdr:col>
      <xdr:colOff>101600</xdr:colOff>
      <xdr:row>56</xdr:row>
      <xdr:rowOff>149098</xdr:rowOff>
    </xdr:to>
    <xdr:sp macro="" textlink="">
      <xdr:nvSpPr>
        <xdr:cNvPr id="441" name="楕円 440"/>
        <xdr:cNvSpPr/>
      </xdr:nvSpPr>
      <xdr:spPr>
        <a:xfrm>
          <a:off x="15430500" y="96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98298</xdr:rowOff>
    </xdr:from>
    <xdr:to>
      <xdr:col>85</xdr:col>
      <xdr:colOff>127000</xdr:colOff>
      <xdr:row>56</xdr:row>
      <xdr:rowOff>155448</xdr:rowOff>
    </xdr:to>
    <xdr:cxnSp macro="">
      <xdr:nvCxnSpPr>
        <xdr:cNvPr id="442" name="直線コネクタ 441"/>
        <xdr:cNvCxnSpPr/>
      </xdr:nvCxnSpPr>
      <xdr:spPr>
        <a:xfrm>
          <a:off x="15481300" y="969949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164084</xdr:rowOff>
    </xdr:from>
    <xdr:to>
      <xdr:col>76</xdr:col>
      <xdr:colOff>165100</xdr:colOff>
      <xdr:row>56</xdr:row>
      <xdr:rowOff>94234</xdr:rowOff>
    </xdr:to>
    <xdr:sp macro="" textlink="">
      <xdr:nvSpPr>
        <xdr:cNvPr id="443" name="楕円 442"/>
        <xdr:cNvSpPr/>
      </xdr:nvSpPr>
      <xdr:spPr>
        <a:xfrm>
          <a:off x="14541500" y="959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43434</xdr:rowOff>
    </xdr:from>
    <xdr:to>
      <xdr:col>81</xdr:col>
      <xdr:colOff>50800</xdr:colOff>
      <xdr:row>56</xdr:row>
      <xdr:rowOff>98298</xdr:rowOff>
    </xdr:to>
    <xdr:cxnSp macro="">
      <xdr:nvCxnSpPr>
        <xdr:cNvPr id="444" name="直線コネクタ 443"/>
        <xdr:cNvCxnSpPr/>
      </xdr:nvCxnSpPr>
      <xdr:spPr>
        <a:xfrm>
          <a:off x="14592300" y="964463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111506</xdr:rowOff>
    </xdr:from>
    <xdr:to>
      <xdr:col>72</xdr:col>
      <xdr:colOff>38100</xdr:colOff>
      <xdr:row>56</xdr:row>
      <xdr:rowOff>41656</xdr:rowOff>
    </xdr:to>
    <xdr:sp macro="" textlink="">
      <xdr:nvSpPr>
        <xdr:cNvPr id="445" name="楕円 444"/>
        <xdr:cNvSpPr/>
      </xdr:nvSpPr>
      <xdr:spPr>
        <a:xfrm>
          <a:off x="13652500" y="954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162306</xdr:rowOff>
    </xdr:from>
    <xdr:to>
      <xdr:col>76</xdr:col>
      <xdr:colOff>114300</xdr:colOff>
      <xdr:row>56</xdr:row>
      <xdr:rowOff>43434</xdr:rowOff>
    </xdr:to>
    <xdr:cxnSp macro="">
      <xdr:nvCxnSpPr>
        <xdr:cNvPr id="446" name="直線コネクタ 445"/>
        <xdr:cNvCxnSpPr/>
      </xdr:nvCxnSpPr>
      <xdr:spPr>
        <a:xfrm>
          <a:off x="13703300" y="959205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65786</xdr:rowOff>
    </xdr:from>
    <xdr:to>
      <xdr:col>67</xdr:col>
      <xdr:colOff>101600</xdr:colOff>
      <xdr:row>55</xdr:row>
      <xdr:rowOff>167386</xdr:rowOff>
    </xdr:to>
    <xdr:sp macro="" textlink="">
      <xdr:nvSpPr>
        <xdr:cNvPr id="447" name="楕円 446"/>
        <xdr:cNvSpPr/>
      </xdr:nvSpPr>
      <xdr:spPr>
        <a:xfrm>
          <a:off x="12763500" y="94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116586</xdr:rowOff>
    </xdr:from>
    <xdr:to>
      <xdr:col>71</xdr:col>
      <xdr:colOff>177800</xdr:colOff>
      <xdr:row>55</xdr:row>
      <xdr:rowOff>162306</xdr:rowOff>
    </xdr:to>
    <xdr:cxnSp macro="">
      <xdr:nvCxnSpPr>
        <xdr:cNvPr id="448" name="直線コネクタ 447"/>
        <xdr:cNvCxnSpPr/>
      </xdr:nvCxnSpPr>
      <xdr:spPr>
        <a:xfrm>
          <a:off x="12814300" y="95463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25925</xdr:rowOff>
    </xdr:from>
    <xdr:ext cx="405111" cy="259045"/>
    <xdr:sp macro="" textlink="">
      <xdr:nvSpPr>
        <xdr:cNvPr id="449" name="n_1aveValue【保健センター・保健所】&#10;有形固定資産減価償却率"/>
        <xdr:cNvSpPr txBox="1"/>
      </xdr:nvSpPr>
      <xdr:spPr>
        <a:xfrm>
          <a:off x="15266044" y="1031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165371</xdr:rowOff>
    </xdr:from>
    <xdr:ext cx="405111" cy="259045"/>
    <xdr:sp macro="" textlink="">
      <xdr:nvSpPr>
        <xdr:cNvPr id="450" name="n_2aveValue【保健センター・保健所】&#10;有形固定資産減価償却率"/>
        <xdr:cNvSpPr txBox="1"/>
      </xdr:nvSpPr>
      <xdr:spPr>
        <a:xfrm>
          <a:off x="14389744"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153941</xdr:rowOff>
    </xdr:from>
    <xdr:ext cx="405111" cy="259045"/>
    <xdr:sp macro="" textlink="">
      <xdr:nvSpPr>
        <xdr:cNvPr id="451" name="n_3aveValue【保健センター・保健所】&#10;有形固定資産減価償却率"/>
        <xdr:cNvSpPr txBox="1"/>
      </xdr:nvSpPr>
      <xdr:spPr>
        <a:xfrm>
          <a:off x="13500744" y="1026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85361</xdr:rowOff>
    </xdr:from>
    <xdr:ext cx="405111" cy="259045"/>
    <xdr:sp macro="" textlink="">
      <xdr:nvSpPr>
        <xdr:cNvPr id="452" name="n_4aveValue【保健センター・保健所】&#10;有形固定資産減価償却率"/>
        <xdr:cNvSpPr txBox="1"/>
      </xdr:nvSpPr>
      <xdr:spPr>
        <a:xfrm>
          <a:off x="126117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165625</xdr:rowOff>
    </xdr:from>
    <xdr:ext cx="405111" cy="259045"/>
    <xdr:sp macro="" textlink="">
      <xdr:nvSpPr>
        <xdr:cNvPr id="453" name="n_1mainValue【保健センター・保健所】&#10;有形固定資産減価償却率"/>
        <xdr:cNvSpPr txBox="1"/>
      </xdr:nvSpPr>
      <xdr:spPr>
        <a:xfrm>
          <a:off x="15266044" y="942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110761</xdr:rowOff>
    </xdr:from>
    <xdr:ext cx="405111" cy="259045"/>
    <xdr:sp macro="" textlink="">
      <xdr:nvSpPr>
        <xdr:cNvPr id="454" name="n_2mainValue【保健センター・保健所】&#10;有形固定資産減価償却率"/>
        <xdr:cNvSpPr txBox="1"/>
      </xdr:nvSpPr>
      <xdr:spPr>
        <a:xfrm>
          <a:off x="14389744" y="9369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58183</xdr:rowOff>
    </xdr:from>
    <xdr:ext cx="405111" cy="259045"/>
    <xdr:sp macro="" textlink="">
      <xdr:nvSpPr>
        <xdr:cNvPr id="455" name="n_3mainValue【保健センター・保健所】&#10;有形固定資産減価償却率"/>
        <xdr:cNvSpPr txBox="1"/>
      </xdr:nvSpPr>
      <xdr:spPr>
        <a:xfrm>
          <a:off x="13500744" y="931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12463</xdr:rowOff>
    </xdr:from>
    <xdr:ext cx="405111" cy="259045"/>
    <xdr:sp macro="" textlink="">
      <xdr:nvSpPr>
        <xdr:cNvPr id="456" name="n_4mainValue【保健センター・保健所】&#10;有形固定資産減価償却率"/>
        <xdr:cNvSpPr txBox="1"/>
      </xdr:nvSpPr>
      <xdr:spPr>
        <a:xfrm>
          <a:off x="12611744" y="927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7" name="正方形/長方形 4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8" name="正方形/長方形 4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9" name="正方形/長方形 4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0" name="正方形/長方形 4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1" name="正方形/長方形 4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2" name="正方形/長方形 4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3" name="正方形/長方形 4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4" name="正方形/長方形 4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5" name="テキスト ボックス 4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6" name="直線コネクタ 4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67" name="直線コネクタ 4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8" name="テキスト ボックス 4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9" name="直線コネクタ 4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0" name="テキスト ボックス 4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1" name="直線コネクタ 4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2" name="テキスト ボックス 4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3" name="直線コネクタ 4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4" name="テキスト ボックス 4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6858</xdr:rowOff>
    </xdr:from>
    <xdr:to>
      <xdr:col>116</xdr:col>
      <xdr:colOff>62864</xdr:colOff>
      <xdr:row>63</xdr:row>
      <xdr:rowOff>16002</xdr:rowOff>
    </xdr:to>
    <xdr:cxnSp macro="">
      <xdr:nvCxnSpPr>
        <xdr:cNvPr id="478" name="直線コネクタ 477"/>
        <xdr:cNvCxnSpPr/>
      </xdr:nvCxnSpPr>
      <xdr:spPr>
        <a:xfrm flipV="1">
          <a:off x="22160864" y="977950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19829</xdr:rowOff>
    </xdr:from>
    <xdr:ext cx="469744" cy="259045"/>
    <xdr:sp macro="" textlink="">
      <xdr:nvSpPr>
        <xdr:cNvPr id="479" name="【保健センター・保健所】&#10;一人当たり面積最小値テキスト"/>
        <xdr:cNvSpPr txBox="1"/>
      </xdr:nvSpPr>
      <xdr:spPr>
        <a:xfrm>
          <a:off x="22199600" y="108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xdr:rowOff>
    </xdr:from>
    <xdr:to>
      <xdr:col>116</xdr:col>
      <xdr:colOff>152400</xdr:colOff>
      <xdr:row>63</xdr:row>
      <xdr:rowOff>16002</xdr:rowOff>
    </xdr:to>
    <xdr:cxnSp macro="">
      <xdr:nvCxnSpPr>
        <xdr:cNvPr id="480" name="直線コネクタ 479"/>
        <xdr:cNvCxnSpPr/>
      </xdr:nvCxnSpPr>
      <xdr:spPr>
        <a:xfrm>
          <a:off x="22072600" y="1081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124985</xdr:rowOff>
    </xdr:from>
    <xdr:ext cx="469744" cy="259045"/>
    <xdr:sp macro="" textlink="">
      <xdr:nvSpPr>
        <xdr:cNvPr id="481" name="【保健センター・保健所】&#10;一人当たり面積最大値テキスト"/>
        <xdr:cNvSpPr txBox="1"/>
      </xdr:nvSpPr>
      <xdr:spPr>
        <a:xfrm>
          <a:off x="22199600" y="955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6858</xdr:rowOff>
    </xdr:from>
    <xdr:to>
      <xdr:col>116</xdr:col>
      <xdr:colOff>152400</xdr:colOff>
      <xdr:row>57</xdr:row>
      <xdr:rowOff>6858</xdr:rowOff>
    </xdr:to>
    <xdr:cxnSp macro="">
      <xdr:nvCxnSpPr>
        <xdr:cNvPr id="482" name="直線コネクタ 481"/>
        <xdr:cNvCxnSpPr/>
      </xdr:nvCxnSpPr>
      <xdr:spPr>
        <a:xfrm>
          <a:off x="22072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21353</xdr:rowOff>
    </xdr:from>
    <xdr:ext cx="469744" cy="259045"/>
    <xdr:sp macro="" textlink="">
      <xdr:nvSpPr>
        <xdr:cNvPr id="483" name="【保健センター・保健所】&#10;一人当たり面積平均値テキスト"/>
        <xdr:cNvSpPr txBox="1"/>
      </xdr:nvSpPr>
      <xdr:spPr>
        <a:xfrm>
          <a:off x="22199600" y="1047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42926</xdr:rowOff>
    </xdr:from>
    <xdr:to>
      <xdr:col>116</xdr:col>
      <xdr:colOff>114300</xdr:colOff>
      <xdr:row>61</xdr:row>
      <xdr:rowOff>144526</xdr:rowOff>
    </xdr:to>
    <xdr:sp macro="" textlink="">
      <xdr:nvSpPr>
        <xdr:cNvPr id="484" name="フローチャート: 判断 483"/>
        <xdr:cNvSpPr/>
      </xdr:nvSpPr>
      <xdr:spPr>
        <a:xfrm>
          <a:off x="221107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170942</xdr:rowOff>
    </xdr:from>
    <xdr:to>
      <xdr:col>112</xdr:col>
      <xdr:colOff>38100</xdr:colOff>
      <xdr:row>62</xdr:row>
      <xdr:rowOff>101092</xdr:rowOff>
    </xdr:to>
    <xdr:sp macro="" textlink="">
      <xdr:nvSpPr>
        <xdr:cNvPr id="485" name="フローチャート: 判断 484"/>
        <xdr:cNvSpPr/>
      </xdr:nvSpPr>
      <xdr:spPr>
        <a:xfrm>
          <a:off x="21272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xdr:rowOff>
    </xdr:from>
    <xdr:to>
      <xdr:col>107</xdr:col>
      <xdr:colOff>101600</xdr:colOff>
      <xdr:row>62</xdr:row>
      <xdr:rowOff>110236</xdr:rowOff>
    </xdr:to>
    <xdr:sp macro="" textlink="">
      <xdr:nvSpPr>
        <xdr:cNvPr id="486" name="フローチャート: 判断 485"/>
        <xdr:cNvSpPr/>
      </xdr:nvSpPr>
      <xdr:spPr>
        <a:xfrm>
          <a:off x="20383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487" name="フローチャート: 判断 486"/>
        <xdr:cNvSpPr/>
      </xdr:nvSpPr>
      <xdr:spPr>
        <a:xfrm>
          <a:off x="19494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22352</xdr:rowOff>
    </xdr:from>
    <xdr:to>
      <xdr:col>98</xdr:col>
      <xdr:colOff>38100</xdr:colOff>
      <xdr:row>62</xdr:row>
      <xdr:rowOff>123952</xdr:rowOff>
    </xdr:to>
    <xdr:sp macro="" textlink="">
      <xdr:nvSpPr>
        <xdr:cNvPr id="488" name="フローチャート: 判断 487"/>
        <xdr:cNvSpPr/>
      </xdr:nvSpPr>
      <xdr:spPr>
        <a:xfrm>
          <a:off x="18605500" y="1065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9" name="テキスト ボックス 4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0" name="テキスト ボックス 4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1" name="テキスト ボックス 4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2" name="テキスト ボックス 4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3" name="テキスト ボックス 4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56642</xdr:rowOff>
    </xdr:from>
    <xdr:to>
      <xdr:col>116</xdr:col>
      <xdr:colOff>114300</xdr:colOff>
      <xdr:row>59</xdr:row>
      <xdr:rowOff>158242</xdr:rowOff>
    </xdr:to>
    <xdr:sp macro="" textlink="">
      <xdr:nvSpPr>
        <xdr:cNvPr id="494" name="楕円 493"/>
        <xdr:cNvSpPr/>
      </xdr:nvSpPr>
      <xdr:spPr>
        <a:xfrm>
          <a:off x="221107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79519</xdr:rowOff>
    </xdr:from>
    <xdr:ext cx="469744" cy="259045"/>
    <xdr:sp macro="" textlink="">
      <xdr:nvSpPr>
        <xdr:cNvPr id="495" name="【保健センター・保健所】&#10;一人当たり面積該当値テキスト"/>
        <xdr:cNvSpPr txBox="1"/>
      </xdr:nvSpPr>
      <xdr:spPr>
        <a:xfrm>
          <a:off x="22199600" y="1002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70358</xdr:rowOff>
    </xdr:from>
    <xdr:to>
      <xdr:col>112</xdr:col>
      <xdr:colOff>38100</xdr:colOff>
      <xdr:row>60</xdr:row>
      <xdr:rowOff>508</xdr:rowOff>
    </xdr:to>
    <xdr:sp macro="" textlink="">
      <xdr:nvSpPr>
        <xdr:cNvPr id="496" name="楕円 495"/>
        <xdr:cNvSpPr/>
      </xdr:nvSpPr>
      <xdr:spPr>
        <a:xfrm>
          <a:off x="21272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107442</xdr:rowOff>
    </xdr:from>
    <xdr:to>
      <xdr:col>116</xdr:col>
      <xdr:colOff>63500</xdr:colOff>
      <xdr:row>59</xdr:row>
      <xdr:rowOff>121158</xdr:rowOff>
    </xdr:to>
    <xdr:cxnSp macro="">
      <xdr:nvCxnSpPr>
        <xdr:cNvPr id="497" name="直線コネクタ 496"/>
        <xdr:cNvCxnSpPr/>
      </xdr:nvCxnSpPr>
      <xdr:spPr>
        <a:xfrm flipV="1">
          <a:off x="21323300" y="102229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79502</xdr:rowOff>
    </xdr:from>
    <xdr:to>
      <xdr:col>107</xdr:col>
      <xdr:colOff>101600</xdr:colOff>
      <xdr:row>60</xdr:row>
      <xdr:rowOff>9652</xdr:rowOff>
    </xdr:to>
    <xdr:sp macro="" textlink="">
      <xdr:nvSpPr>
        <xdr:cNvPr id="498" name="楕円 497"/>
        <xdr:cNvSpPr/>
      </xdr:nvSpPr>
      <xdr:spPr>
        <a:xfrm>
          <a:off x="20383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121158</xdr:rowOff>
    </xdr:from>
    <xdr:to>
      <xdr:col>111</xdr:col>
      <xdr:colOff>177800</xdr:colOff>
      <xdr:row>59</xdr:row>
      <xdr:rowOff>130302</xdr:rowOff>
    </xdr:to>
    <xdr:cxnSp macro="">
      <xdr:nvCxnSpPr>
        <xdr:cNvPr id="499" name="直線コネクタ 498"/>
        <xdr:cNvCxnSpPr/>
      </xdr:nvCxnSpPr>
      <xdr:spPr>
        <a:xfrm flipV="1">
          <a:off x="20434300" y="102367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88646</xdr:rowOff>
    </xdr:from>
    <xdr:to>
      <xdr:col>102</xdr:col>
      <xdr:colOff>165100</xdr:colOff>
      <xdr:row>60</xdr:row>
      <xdr:rowOff>18796</xdr:rowOff>
    </xdr:to>
    <xdr:sp macro="" textlink="">
      <xdr:nvSpPr>
        <xdr:cNvPr id="500" name="楕円 499"/>
        <xdr:cNvSpPr/>
      </xdr:nvSpPr>
      <xdr:spPr>
        <a:xfrm>
          <a:off x="194945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130302</xdr:rowOff>
    </xdr:from>
    <xdr:to>
      <xdr:col>107</xdr:col>
      <xdr:colOff>50800</xdr:colOff>
      <xdr:row>59</xdr:row>
      <xdr:rowOff>139446</xdr:rowOff>
    </xdr:to>
    <xdr:cxnSp macro="">
      <xdr:nvCxnSpPr>
        <xdr:cNvPr id="501" name="直線コネクタ 500"/>
        <xdr:cNvCxnSpPr/>
      </xdr:nvCxnSpPr>
      <xdr:spPr>
        <a:xfrm flipV="1">
          <a:off x="19545300" y="102458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93218</xdr:rowOff>
    </xdr:from>
    <xdr:to>
      <xdr:col>98</xdr:col>
      <xdr:colOff>38100</xdr:colOff>
      <xdr:row>60</xdr:row>
      <xdr:rowOff>23368</xdr:rowOff>
    </xdr:to>
    <xdr:sp macro="" textlink="">
      <xdr:nvSpPr>
        <xdr:cNvPr id="502" name="楕円 501"/>
        <xdr:cNvSpPr/>
      </xdr:nvSpPr>
      <xdr:spPr>
        <a:xfrm>
          <a:off x="18605500" y="102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139446</xdr:rowOff>
    </xdr:from>
    <xdr:to>
      <xdr:col>102</xdr:col>
      <xdr:colOff>114300</xdr:colOff>
      <xdr:row>59</xdr:row>
      <xdr:rowOff>144018</xdr:rowOff>
    </xdr:to>
    <xdr:cxnSp macro="">
      <xdr:nvCxnSpPr>
        <xdr:cNvPr id="503" name="直線コネクタ 502"/>
        <xdr:cNvCxnSpPr/>
      </xdr:nvCxnSpPr>
      <xdr:spPr>
        <a:xfrm flipV="1">
          <a:off x="18656300" y="102549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92219</xdr:rowOff>
    </xdr:from>
    <xdr:ext cx="469744" cy="259045"/>
    <xdr:sp macro="" textlink="">
      <xdr:nvSpPr>
        <xdr:cNvPr id="504" name="n_1aveValue【保健センター・保健所】&#10;一人当たり面積"/>
        <xdr:cNvSpPr txBox="1"/>
      </xdr:nvSpPr>
      <xdr:spPr>
        <a:xfrm>
          <a:off x="210757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101363</xdr:rowOff>
    </xdr:from>
    <xdr:ext cx="469744" cy="259045"/>
    <xdr:sp macro="" textlink="">
      <xdr:nvSpPr>
        <xdr:cNvPr id="505" name="n_2aveValue【保健センター・保健所】&#10;一人当たり面積"/>
        <xdr:cNvSpPr txBox="1"/>
      </xdr:nvSpPr>
      <xdr:spPr>
        <a:xfrm>
          <a:off x="201994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133367</xdr:rowOff>
    </xdr:from>
    <xdr:ext cx="469744" cy="259045"/>
    <xdr:sp macro="" textlink="">
      <xdr:nvSpPr>
        <xdr:cNvPr id="506" name="n_3aveValue【保健センター・保健所】&#10;一人当たり面積"/>
        <xdr:cNvSpPr txBox="1"/>
      </xdr:nvSpPr>
      <xdr:spPr>
        <a:xfrm>
          <a:off x="19310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115079</xdr:rowOff>
    </xdr:from>
    <xdr:ext cx="469744" cy="259045"/>
    <xdr:sp macro="" textlink="">
      <xdr:nvSpPr>
        <xdr:cNvPr id="507" name="n_4aveValue【保健センター・保健所】&#10;一人当たり面積"/>
        <xdr:cNvSpPr txBox="1"/>
      </xdr:nvSpPr>
      <xdr:spPr>
        <a:xfrm>
          <a:off x="18421427"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17035</xdr:rowOff>
    </xdr:from>
    <xdr:ext cx="469744" cy="259045"/>
    <xdr:sp macro="" textlink="">
      <xdr:nvSpPr>
        <xdr:cNvPr id="508" name="n_1mainValue【保健センター・保健所】&#10;一人当たり面積"/>
        <xdr:cNvSpPr txBox="1"/>
      </xdr:nvSpPr>
      <xdr:spPr>
        <a:xfrm>
          <a:off x="21075727" y="996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26179</xdr:rowOff>
    </xdr:from>
    <xdr:ext cx="469744" cy="259045"/>
    <xdr:sp macro="" textlink="">
      <xdr:nvSpPr>
        <xdr:cNvPr id="509" name="n_2mainValue【保健センター・保健所】&#10;一人当たり面積"/>
        <xdr:cNvSpPr txBox="1"/>
      </xdr:nvSpPr>
      <xdr:spPr>
        <a:xfrm>
          <a:off x="20199427" y="997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35323</xdr:rowOff>
    </xdr:from>
    <xdr:ext cx="469744" cy="259045"/>
    <xdr:sp macro="" textlink="">
      <xdr:nvSpPr>
        <xdr:cNvPr id="510" name="n_3mainValue【保健センター・保健所】&#10;一人当たり面積"/>
        <xdr:cNvSpPr txBox="1"/>
      </xdr:nvSpPr>
      <xdr:spPr>
        <a:xfrm>
          <a:off x="19310427" y="997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39895</xdr:rowOff>
    </xdr:from>
    <xdr:ext cx="469744" cy="259045"/>
    <xdr:sp macro="" textlink="">
      <xdr:nvSpPr>
        <xdr:cNvPr id="511" name="n_4mainValue【保健センター・保健所】&#10;一人当たり面積"/>
        <xdr:cNvSpPr txBox="1"/>
      </xdr:nvSpPr>
      <xdr:spPr>
        <a:xfrm>
          <a:off x="18421427" y="998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2" name="正方形/長方形 5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3" name="正方形/長方形 5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4" name="正方形/長方形 5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5" name="正方形/長方形 5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6" name="正方形/長方形 5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7" name="正方形/長方形 5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8" name="正方形/長方形 5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9" name="正方形/長方形 5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0" name="テキスト ボックス 5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1" name="直線コネクタ 5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2" name="テキスト ボックス 5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3" name="直線コネクタ 5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24" name="テキスト ボックス 5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5" name="直線コネクタ 5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6" name="テキスト ボックス 5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7" name="直線コネクタ 5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8" name="テキスト ボックス 5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9" name="直線コネクタ 5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0" name="テキスト ボックス 5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1" name="直線コネクタ 5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32" name="テキスト ボックス 5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3" name="直線コネクタ 5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34" name="テキスト ボックス 5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114300</xdr:rowOff>
    </xdr:to>
    <xdr:cxnSp macro="">
      <xdr:nvCxnSpPr>
        <xdr:cNvPr id="536" name="直線コネクタ 535"/>
        <xdr:cNvCxnSpPr/>
      </xdr:nvCxnSpPr>
      <xdr:spPr>
        <a:xfrm flipV="1">
          <a:off x="16318864" y="134550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37"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38" name="直線コネクタ 53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539"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540" name="直線コネクタ 539"/>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541" name="【消防施設】&#10;有形固定資産減価償却率平均値テキスト"/>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542" name="フローチャート: 判断 541"/>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543" name="フローチャート: 判断 542"/>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74930</xdr:rowOff>
    </xdr:from>
    <xdr:to>
      <xdr:col>76</xdr:col>
      <xdr:colOff>165100</xdr:colOff>
      <xdr:row>82</xdr:row>
      <xdr:rowOff>5080</xdr:rowOff>
    </xdr:to>
    <xdr:sp macro="" textlink="">
      <xdr:nvSpPr>
        <xdr:cNvPr id="544" name="フローチャート: 判断 543"/>
        <xdr:cNvSpPr/>
      </xdr:nvSpPr>
      <xdr:spPr>
        <a:xfrm>
          <a:off x="14541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170180</xdr:rowOff>
    </xdr:from>
    <xdr:to>
      <xdr:col>72</xdr:col>
      <xdr:colOff>38100</xdr:colOff>
      <xdr:row>81</xdr:row>
      <xdr:rowOff>100330</xdr:rowOff>
    </xdr:to>
    <xdr:sp macro="" textlink="">
      <xdr:nvSpPr>
        <xdr:cNvPr id="545" name="フローチャート: 判断 544"/>
        <xdr:cNvSpPr/>
      </xdr:nvSpPr>
      <xdr:spPr>
        <a:xfrm>
          <a:off x="13652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158750</xdr:rowOff>
    </xdr:from>
    <xdr:to>
      <xdr:col>67</xdr:col>
      <xdr:colOff>101600</xdr:colOff>
      <xdr:row>81</xdr:row>
      <xdr:rowOff>88900</xdr:rowOff>
    </xdr:to>
    <xdr:sp macro="" textlink="">
      <xdr:nvSpPr>
        <xdr:cNvPr id="546" name="フローチャート: 判断 545"/>
        <xdr:cNvSpPr/>
      </xdr:nvSpPr>
      <xdr:spPr>
        <a:xfrm>
          <a:off x="12763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7" name="テキスト ボックス 5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8" name="テキスト ボックス 5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9" name="テキスト ボックス 5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0" name="テキスト ボックス 5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1" name="テキスト ボックス 5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xdr:rowOff>
    </xdr:from>
    <xdr:to>
      <xdr:col>85</xdr:col>
      <xdr:colOff>177800</xdr:colOff>
      <xdr:row>82</xdr:row>
      <xdr:rowOff>109855</xdr:rowOff>
    </xdr:to>
    <xdr:sp macro="" textlink="">
      <xdr:nvSpPr>
        <xdr:cNvPr id="552" name="楕円 551"/>
        <xdr:cNvSpPr/>
      </xdr:nvSpPr>
      <xdr:spPr>
        <a:xfrm>
          <a:off x="162687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158132</xdr:rowOff>
    </xdr:from>
    <xdr:ext cx="405111" cy="259045"/>
    <xdr:sp macro="" textlink="">
      <xdr:nvSpPr>
        <xdr:cNvPr id="553" name="【消防施設】&#10;有形固定資産減価償却率該当値テキスト"/>
        <xdr:cNvSpPr txBox="1"/>
      </xdr:nvSpPr>
      <xdr:spPr>
        <a:xfrm>
          <a:off x="16357600" y="1404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48261</xdr:rowOff>
    </xdr:from>
    <xdr:to>
      <xdr:col>81</xdr:col>
      <xdr:colOff>101600</xdr:colOff>
      <xdr:row>84</xdr:row>
      <xdr:rowOff>149861</xdr:rowOff>
    </xdr:to>
    <xdr:sp macro="" textlink="">
      <xdr:nvSpPr>
        <xdr:cNvPr id="554" name="楕円 553"/>
        <xdr:cNvSpPr/>
      </xdr:nvSpPr>
      <xdr:spPr>
        <a:xfrm>
          <a:off x="15430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59055</xdr:rowOff>
    </xdr:from>
    <xdr:to>
      <xdr:col>85</xdr:col>
      <xdr:colOff>127000</xdr:colOff>
      <xdr:row>84</xdr:row>
      <xdr:rowOff>99061</xdr:rowOff>
    </xdr:to>
    <xdr:cxnSp macro="">
      <xdr:nvCxnSpPr>
        <xdr:cNvPr id="555" name="直線コネクタ 554"/>
        <xdr:cNvCxnSpPr/>
      </xdr:nvCxnSpPr>
      <xdr:spPr>
        <a:xfrm flipV="1">
          <a:off x="15481300" y="14117955"/>
          <a:ext cx="838200" cy="38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48261</xdr:rowOff>
    </xdr:from>
    <xdr:to>
      <xdr:col>76</xdr:col>
      <xdr:colOff>165100</xdr:colOff>
      <xdr:row>84</xdr:row>
      <xdr:rowOff>149861</xdr:rowOff>
    </xdr:to>
    <xdr:sp macro="" textlink="">
      <xdr:nvSpPr>
        <xdr:cNvPr id="556" name="楕円 555"/>
        <xdr:cNvSpPr/>
      </xdr:nvSpPr>
      <xdr:spPr>
        <a:xfrm>
          <a:off x="14541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99061</xdr:rowOff>
    </xdr:from>
    <xdr:to>
      <xdr:col>81</xdr:col>
      <xdr:colOff>50800</xdr:colOff>
      <xdr:row>84</xdr:row>
      <xdr:rowOff>99061</xdr:rowOff>
    </xdr:to>
    <xdr:cxnSp macro="">
      <xdr:nvCxnSpPr>
        <xdr:cNvPr id="557" name="直線コネクタ 556"/>
        <xdr:cNvCxnSpPr/>
      </xdr:nvCxnSpPr>
      <xdr:spPr>
        <a:xfrm>
          <a:off x="14592300" y="14500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558" name="n_1aveValue【消防施設】&#10;有形固定資産減価償却率"/>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21607</xdr:rowOff>
    </xdr:from>
    <xdr:ext cx="405111" cy="259045"/>
    <xdr:sp macro="" textlink="">
      <xdr:nvSpPr>
        <xdr:cNvPr id="559" name="n_2aveValue【消防施設】&#10;有形固定資産減価償却率"/>
        <xdr:cNvSpPr txBox="1"/>
      </xdr:nvSpPr>
      <xdr:spPr>
        <a:xfrm>
          <a:off x="14389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116857</xdr:rowOff>
    </xdr:from>
    <xdr:ext cx="405111" cy="259045"/>
    <xdr:sp macro="" textlink="">
      <xdr:nvSpPr>
        <xdr:cNvPr id="560" name="n_3aveValue【消防施設】&#10;有形固定資産減価償却率"/>
        <xdr:cNvSpPr txBox="1"/>
      </xdr:nvSpPr>
      <xdr:spPr>
        <a:xfrm>
          <a:off x="13500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105427</xdr:rowOff>
    </xdr:from>
    <xdr:ext cx="405111" cy="259045"/>
    <xdr:sp macro="" textlink="">
      <xdr:nvSpPr>
        <xdr:cNvPr id="561" name="n_4aveValue【消防施設】&#10;有形固定資産減価償却率"/>
        <xdr:cNvSpPr txBox="1"/>
      </xdr:nvSpPr>
      <xdr:spPr>
        <a:xfrm>
          <a:off x="12611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140988</xdr:rowOff>
    </xdr:from>
    <xdr:ext cx="405111" cy="259045"/>
    <xdr:sp macro="" textlink="">
      <xdr:nvSpPr>
        <xdr:cNvPr id="562" name="n_1mainValue【消防施設】&#10;有形固定資産減価償却率"/>
        <xdr:cNvSpPr txBox="1"/>
      </xdr:nvSpPr>
      <xdr:spPr>
        <a:xfrm>
          <a:off x="152660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140988</xdr:rowOff>
    </xdr:from>
    <xdr:ext cx="405111" cy="259045"/>
    <xdr:sp macro="" textlink="">
      <xdr:nvSpPr>
        <xdr:cNvPr id="563" name="n_2mainValue【消防施設】&#10;有形固定資産減価償却率"/>
        <xdr:cNvSpPr txBox="1"/>
      </xdr:nvSpPr>
      <xdr:spPr>
        <a:xfrm>
          <a:off x="143897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4" name="正方形/長方形 5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5" name="正方形/長方形 5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6" name="正方形/長方形 5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7" name="正方形/長方形 5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8" name="正方形/長方形 5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9" name="正方形/長方形 5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0" name="正方形/長方形 5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1" name="正方形/長方形 57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2" name="テキスト ボックス 57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3" name="直線コネクタ 57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4" name="直線コネクタ 57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5" name="テキスト ボックス 57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76" name="直線コネクタ 57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77" name="テキスト ボックス 57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78" name="直線コネクタ 57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79" name="テキスト ボックス 57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0" name="直線コネクタ 57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1" name="テキスト ボックス 58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2" name="直線コネクタ 58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3" name="テキスト ボックス 58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4" name="直線コネクタ 58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5" name="テキスト ボックス 58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6" name="直線コネクタ 5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7" name="テキスト ボックス 5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157299</xdr:rowOff>
    </xdr:from>
    <xdr:to>
      <xdr:col>116</xdr:col>
      <xdr:colOff>62864</xdr:colOff>
      <xdr:row>86</xdr:row>
      <xdr:rowOff>152400</xdr:rowOff>
    </xdr:to>
    <xdr:cxnSp macro="">
      <xdr:nvCxnSpPr>
        <xdr:cNvPr id="589" name="直線コネクタ 588"/>
        <xdr:cNvCxnSpPr/>
      </xdr:nvCxnSpPr>
      <xdr:spPr>
        <a:xfrm flipV="1">
          <a:off x="22160864" y="13358949"/>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590" name="【消防施設】&#10;一人当たり面積最小値テキスト"/>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591" name="直線コネクタ 590"/>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103976</xdr:rowOff>
    </xdr:from>
    <xdr:ext cx="469744" cy="259045"/>
    <xdr:sp macro="" textlink="">
      <xdr:nvSpPr>
        <xdr:cNvPr id="592" name="【消防施設】&#10;一人当たり面積最大値テキスト"/>
        <xdr:cNvSpPr txBox="1"/>
      </xdr:nvSpPr>
      <xdr:spPr>
        <a:xfrm>
          <a:off x="22199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157299</xdr:rowOff>
    </xdr:from>
    <xdr:to>
      <xdr:col>116</xdr:col>
      <xdr:colOff>152400</xdr:colOff>
      <xdr:row>77</xdr:row>
      <xdr:rowOff>157299</xdr:rowOff>
    </xdr:to>
    <xdr:cxnSp macro="">
      <xdr:nvCxnSpPr>
        <xdr:cNvPr id="593" name="直線コネクタ 592"/>
        <xdr:cNvCxnSpPr/>
      </xdr:nvCxnSpPr>
      <xdr:spPr>
        <a:xfrm>
          <a:off x="22072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137540</xdr:rowOff>
    </xdr:from>
    <xdr:ext cx="469744" cy="259045"/>
    <xdr:sp macro="" textlink="">
      <xdr:nvSpPr>
        <xdr:cNvPr id="594" name="【消防施設】&#10;一人当たり面積平均値テキスト"/>
        <xdr:cNvSpPr txBox="1"/>
      </xdr:nvSpPr>
      <xdr:spPr>
        <a:xfrm>
          <a:off x="22199600" y="14367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114663</xdr:rowOff>
    </xdr:from>
    <xdr:to>
      <xdr:col>116</xdr:col>
      <xdr:colOff>114300</xdr:colOff>
      <xdr:row>85</xdr:row>
      <xdr:rowOff>44813</xdr:rowOff>
    </xdr:to>
    <xdr:sp macro="" textlink="">
      <xdr:nvSpPr>
        <xdr:cNvPr id="595" name="フローチャート: 判断 594"/>
        <xdr:cNvSpPr/>
      </xdr:nvSpPr>
      <xdr:spPr>
        <a:xfrm>
          <a:off x="22110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67311</xdr:rowOff>
    </xdr:from>
    <xdr:to>
      <xdr:col>112</xdr:col>
      <xdr:colOff>38100</xdr:colOff>
      <xdr:row>85</xdr:row>
      <xdr:rowOff>168911</xdr:rowOff>
    </xdr:to>
    <xdr:sp macro="" textlink="">
      <xdr:nvSpPr>
        <xdr:cNvPr id="596" name="フローチャート: 判断 595"/>
        <xdr:cNvSpPr/>
      </xdr:nvSpPr>
      <xdr:spPr>
        <a:xfrm>
          <a:off x="21272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73842</xdr:rowOff>
    </xdr:from>
    <xdr:to>
      <xdr:col>107</xdr:col>
      <xdr:colOff>101600</xdr:colOff>
      <xdr:row>86</xdr:row>
      <xdr:rowOff>3992</xdr:rowOff>
    </xdr:to>
    <xdr:sp macro="" textlink="">
      <xdr:nvSpPr>
        <xdr:cNvPr id="597" name="フローチャート: 判断 596"/>
        <xdr:cNvSpPr/>
      </xdr:nvSpPr>
      <xdr:spPr>
        <a:xfrm>
          <a:off x="20383500" y="1464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64044</xdr:rowOff>
    </xdr:from>
    <xdr:to>
      <xdr:col>102</xdr:col>
      <xdr:colOff>165100</xdr:colOff>
      <xdr:row>85</xdr:row>
      <xdr:rowOff>165644</xdr:rowOff>
    </xdr:to>
    <xdr:sp macro="" textlink="">
      <xdr:nvSpPr>
        <xdr:cNvPr id="598" name="フローチャート: 判断 597"/>
        <xdr:cNvSpPr/>
      </xdr:nvSpPr>
      <xdr:spPr>
        <a:xfrm>
          <a:off x="19494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50981</xdr:rowOff>
    </xdr:from>
    <xdr:to>
      <xdr:col>98</xdr:col>
      <xdr:colOff>38100</xdr:colOff>
      <xdr:row>85</xdr:row>
      <xdr:rowOff>152581</xdr:rowOff>
    </xdr:to>
    <xdr:sp macro="" textlink="">
      <xdr:nvSpPr>
        <xdr:cNvPr id="599" name="フローチャート: 判断 598"/>
        <xdr:cNvSpPr/>
      </xdr:nvSpPr>
      <xdr:spPr>
        <a:xfrm>
          <a:off x="18605500" y="14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0" name="テキスト ボックス 5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1" name="テキスト ボックス 6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2" name="テキスト ボックス 6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3" name="テキスト ボックス 6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4" name="テキスト ボックス 6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57513</xdr:rowOff>
    </xdr:from>
    <xdr:to>
      <xdr:col>116</xdr:col>
      <xdr:colOff>114300</xdr:colOff>
      <xdr:row>85</xdr:row>
      <xdr:rowOff>159113</xdr:rowOff>
    </xdr:to>
    <xdr:sp macro="" textlink="">
      <xdr:nvSpPr>
        <xdr:cNvPr id="605" name="楕円 604"/>
        <xdr:cNvSpPr/>
      </xdr:nvSpPr>
      <xdr:spPr>
        <a:xfrm>
          <a:off x="221107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35940</xdr:rowOff>
    </xdr:from>
    <xdr:ext cx="469744" cy="259045"/>
    <xdr:sp macro="" textlink="">
      <xdr:nvSpPr>
        <xdr:cNvPr id="606" name="【消防施設】&#10;一人当たり面積該当値テキスト"/>
        <xdr:cNvSpPr txBox="1"/>
      </xdr:nvSpPr>
      <xdr:spPr>
        <a:xfrm>
          <a:off x="22199600" y="1460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64044</xdr:rowOff>
    </xdr:from>
    <xdr:to>
      <xdr:col>112</xdr:col>
      <xdr:colOff>38100</xdr:colOff>
      <xdr:row>85</xdr:row>
      <xdr:rowOff>165644</xdr:rowOff>
    </xdr:to>
    <xdr:sp macro="" textlink="">
      <xdr:nvSpPr>
        <xdr:cNvPr id="607" name="楕円 606"/>
        <xdr:cNvSpPr/>
      </xdr:nvSpPr>
      <xdr:spPr>
        <a:xfrm>
          <a:off x="21272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108313</xdr:rowOff>
    </xdr:from>
    <xdr:to>
      <xdr:col>116</xdr:col>
      <xdr:colOff>63500</xdr:colOff>
      <xdr:row>85</xdr:row>
      <xdr:rowOff>114844</xdr:rowOff>
    </xdr:to>
    <xdr:cxnSp macro="">
      <xdr:nvCxnSpPr>
        <xdr:cNvPr id="608" name="直線コネクタ 607"/>
        <xdr:cNvCxnSpPr/>
      </xdr:nvCxnSpPr>
      <xdr:spPr>
        <a:xfrm flipV="1">
          <a:off x="21323300" y="146815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73842</xdr:rowOff>
    </xdr:from>
    <xdr:to>
      <xdr:col>107</xdr:col>
      <xdr:colOff>101600</xdr:colOff>
      <xdr:row>86</xdr:row>
      <xdr:rowOff>3992</xdr:rowOff>
    </xdr:to>
    <xdr:sp macro="" textlink="">
      <xdr:nvSpPr>
        <xdr:cNvPr id="609" name="楕円 608"/>
        <xdr:cNvSpPr/>
      </xdr:nvSpPr>
      <xdr:spPr>
        <a:xfrm>
          <a:off x="20383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114844</xdr:rowOff>
    </xdr:from>
    <xdr:to>
      <xdr:col>111</xdr:col>
      <xdr:colOff>177800</xdr:colOff>
      <xdr:row>85</xdr:row>
      <xdr:rowOff>124642</xdr:rowOff>
    </xdr:to>
    <xdr:cxnSp macro="">
      <xdr:nvCxnSpPr>
        <xdr:cNvPr id="610" name="直線コネクタ 609"/>
        <xdr:cNvCxnSpPr/>
      </xdr:nvCxnSpPr>
      <xdr:spPr>
        <a:xfrm flipV="1">
          <a:off x="20434300" y="1468809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160038</xdr:rowOff>
    </xdr:from>
    <xdr:ext cx="469744" cy="259045"/>
    <xdr:sp macro="" textlink="">
      <xdr:nvSpPr>
        <xdr:cNvPr id="611" name="n_1aveValue【消防施設】&#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166569</xdr:rowOff>
    </xdr:from>
    <xdr:ext cx="469744" cy="259045"/>
    <xdr:sp macro="" textlink="">
      <xdr:nvSpPr>
        <xdr:cNvPr id="612" name="n_2aveValue【消防施設】&#10;一人当たり面積"/>
        <xdr:cNvSpPr txBox="1"/>
      </xdr:nvSpPr>
      <xdr:spPr>
        <a:xfrm>
          <a:off x="20199427" y="1473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10721</xdr:rowOff>
    </xdr:from>
    <xdr:ext cx="469744" cy="259045"/>
    <xdr:sp macro="" textlink="">
      <xdr:nvSpPr>
        <xdr:cNvPr id="613" name="n_3aveValue【消防施設】&#10;一人当たり面積"/>
        <xdr:cNvSpPr txBox="1"/>
      </xdr:nvSpPr>
      <xdr:spPr>
        <a:xfrm>
          <a:off x="19310427"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169108</xdr:rowOff>
    </xdr:from>
    <xdr:ext cx="469744" cy="259045"/>
    <xdr:sp macro="" textlink="">
      <xdr:nvSpPr>
        <xdr:cNvPr id="614" name="n_4aveValue【消防施設】&#10;一人当たり面積"/>
        <xdr:cNvSpPr txBox="1"/>
      </xdr:nvSpPr>
      <xdr:spPr>
        <a:xfrm>
          <a:off x="18421427" y="1439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10721</xdr:rowOff>
    </xdr:from>
    <xdr:ext cx="469744" cy="259045"/>
    <xdr:sp macro="" textlink="">
      <xdr:nvSpPr>
        <xdr:cNvPr id="615" name="n_1mainValue【消防施設】&#10;一人当たり面積"/>
        <xdr:cNvSpPr txBox="1"/>
      </xdr:nvSpPr>
      <xdr:spPr>
        <a:xfrm>
          <a:off x="21075727"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20519</xdr:rowOff>
    </xdr:from>
    <xdr:ext cx="469744" cy="259045"/>
    <xdr:sp macro="" textlink="">
      <xdr:nvSpPr>
        <xdr:cNvPr id="616" name="n_2mainValue【消防施設】&#10;一人当たり面積"/>
        <xdr:cNvSpPr txBox="1"/>
      </xdr:nvSpPr>
      <xdr:spPr>
        <a:xfrm>
          <a:off x="20199427" y="1442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7" name="テキスト ボックス 62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8" name="直線コネクタ 62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9" name="テキスト ボックス 62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0" name="直線コネクタ 62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1" name="テキスト ボックス 63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2" name="直線コネクタ 63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3" name="テキスト ボックス 63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4" name="直線コネクタ 63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5" name="テキスト ボックス 63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6" name="直線コネクタ 63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7" name="テキスト ボックス 63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8" name="直線コネクタ 63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9" name="テキスト ボックス 63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642" name="直線コネクタ 641"/>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643"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44" name="直線コネクタ 643"/>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645" name="【庁舎】&#10;有形固定資産減価償却率最大値テキスト"/>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646" name="直線コネクタ 645"/>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109963</xdr:rowOff>
    </xdr:from>
    <xdr:ext cx="405111" cy="259045"/>
    <xdr:sp macro="" textlink="">
      <xdr:nvSpPr>
        <xdr:cNvPr id="647" name="【庁舎】&#10;有形固定資産減価償却率平均値テキスト"/>
        <xdr:cNvSpPr txBox="1"/>
      </xdr:nvSpPr>
      <xdr:spPr>
        <a:xfrm>
          <a:off x="16357600" y="1794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648" name="フローチャート: 判断 647"/>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120106</xdr:rowOff>
    </xdr:from>
    <xdr:to>
      <xdr:col>81</xdr:col>
      <xdr:colOff>101600</xdr:colOff>
      <xdr:row>105</xdr:row>
      <xdr:rowOff>50256</xdr:rowOff>
    </xdr:to>
    <xdr:sp macro="" textlink="">
      <xdr:nvSpPr>
        <xdr:cNvPr id="649" name="フローチャート: 判断 648"/>
        <xdr:cNvSpPr/>
      </xdr:nvSpPr>
      <xdr:spPr>
        <a:xfrm>
          <a:off x="15430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50" name="フローチャート: 判断 649"/>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44994</xdr:rowOff>
    </xdr:from>
    <xdr:to>
      <xdr:col>72</xdr:col>
      <xdr:colOff>38100</xdr:colOff>
      <xdr:row>104</xdr:row>
      <xdr:rowOff>146594</xdr:rowOff>
    </xdr:to>
    <xdr:sp macro="" textlink="">
      <xdr:nvSpPr>
        <xdr:cNvPr id="651" name="フローチャート: 判断 650"/>
        <xdr:cNvSpPr/>
      </xdr:nvSpPr>
      <xdr:spPr>
        <a:xfrm>
          <a:off x="13652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41729</xdr:rowOff>
    </xdr:from>
    <xdr:to>
      <xdr:col>67</xdr:col>
      <xdr:colOff>101600</xdr:colOff>
      <xdr:row>104</xdr:row>
      <xdr:rowOff>143329</xdr:rowOff>
    </xdr:to>
    <xdr:sp macro="" textlink="">
      <xdr:nvSpPr>
        <xdr:cNvPr id="652" name="フローチャート: 判断 651"/>
        <xdr:cNvSpPr/>
      </xdr:nvSpPr>
      <xdr:spPr>
        <a:xfrm>
          <a:off x="12763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3" name="テキスト ボックス 6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4" name="テキスト ボックス 6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5" name="テキスト ボックス 6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6" name="テキスト ボックス 6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7" name="テキスト ボックス 6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61323</xdr:rowOff>
    </xdr:from>
    <xdr:to>
      <xdr:col>85</xdr:col>
      <xdr:colOff>177800</xdr:colOff>
      <xdr:row>102</xdr:row>
      <xdr:rowOff>162923</xdr:rowOff>
    </xdr:to>
    <xdr:sp macro="" textlink="">
      <xdr:nvSpPr>
        <xdr:cNvPr id="658" name="楕円 657"/>
        <xdr:cNvSpPr/>
      </xdr:nvSpPr>
      <xdr:spPr>
        <a:xfrm>
          <a:off x="162687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84200</xdr:rowOff>
    </xdr:from>
    <xdr:ext cx="405111" cy="259045"/>
    <xdr:sp macro="" textlink="">
      <xdr:nvSpPr>
        <xdr:cNvPr id="659" name="【庁舎】&#10;有形固定資産減価償却率該当値テキスト"/>
        <xdr:cNvSpPr txBox="1"/>
      </xdr:nvSpPr>
      <xdr:spPr>
        <a:xfrm>
          <a:off x="16357600" y="1740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61323</xdr:rowOff>
    </xdr:from>
    <xdr:to>
      <xdr:col>81</xdr:col>
      <xdr:colOff>101600</xdr:colOff>
      <xdr:row>102</xdr:row>
      <xdr:rowOff>162923</xdr:rowOff>
    </xdr:to>
    <xdr:sp macro="" textlink="">
      <xdr:nvSpPr>
        <xdr:cNvPr id="660" name="楕円 659"/>
        <xdr:cNvSpPr/>
      </xdr:nvSpPr>
      <xdr:spPr>
        <a:xfrm>
          <a:off x="154305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112123</xdr:rowOff>
    </xdr:from>
    <xdr:to>
      <xdr:col>85</xdr:col>
      <xdr:colOff>127000</xdr:colOff>
      <xdr:row>102</xdr:row>
      <xdr:rowOff>112123</xdr:rowOff>
    </xdr:to>
    <xdr:cxnSp macro="">
      <xdr:nvCxnSpPr>
        <xdr:cNvPr id="661" name="直線コネクタ 660"/>
        <xdr:cNvCxnSpPr/>
      </xdr:nvCxnSpPr>
      <xdr:spPr>
        <a:xfrm>
          <a:off x="15481300" y="176000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22134</xdr:rowOff>
    </xdr:from>
    <xdr:to>
      <xdr:col>76</xdr:col>
      <xdr:colOff>165100</xdr:colOff>
      <xdr:row>102</xdr:row>
      <xdr:rowOff>123734</xdr:rowOff>
    </xdr:to>
    <xdr:sp macro="" textlink="">
      <xdr:nvSpPr>
        <xdr:cNvPr id="662" name="楕円 661"/>
        <xdr:cNvSpPr/>
      </xdr:nvSpPr>
      <xdr:spPr>
        <a:xfrm>
          <a:off x="14541500" y="175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72934</xdr:rowOff>
    </xdr:from>
    <xdr:to>
      <xdr:col>81</xdr:col>
      <xdr:colOff>50800</xdr:colOff>
      <xdr:row>102</xdr:row>
      <xdr:rowOff>112123</xdr:rowOff>
    </xdr:to>
    <xdr:cxnSp macro="">
      <xdr:nvCxnSpPr>
        <xdr:cNvPr id="663" name="直線コネクタ 662"/>
        <xdr:cNvCxnSpPr/>
      </xdr:nvCxnSpPr>
      <xdr:spPr>
        <a:xfrm>
          <a:off x="14592300" y="175608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128270</xdr:rowOff>
    </xdr:from>
    <xdr:to>
      <xdr:col>72</xdr:col>
      <xdr:colOff>38100</xdr:colOff>
      <xdr:row>102</xdr:row>
      <xdr:rowOff>58420</xdr:rowOff>
    </xdr:to>
    <xdr:sp macro="" textlink="">
      <xdr:nvSpPr>
        <xdr:cNvPr id="664" name="楕円 663"/>
        <xdr:cNvSpPr/>
      </xdr:nvSpPr>
      <xdr:spPr>
        <a:xfrm>
          <a:off x="13652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7620</xdr:rowOff>
    </xdr:from>
    <xdr:to>
      <xdr:col>76</xdr:col>
      <xdr:colOff>114300</xdr:colOff>
      <xdr:row>102</xdr:row>
      <xdr:rowOff>72934</xdr:rowOff>
    </xdr:to>
    <xdr:cxnSp macro="">
      <xdr:nvCxnSpPr>
        <xdr:cNvPr id="665" name="直線コネクタ 664"/>
        <xdr:cNvCxnSpPr/>
      </xdr:nvCxnSpPr>
      <xdr:spPr>
        <a:xfrm>
          <a:off x="13703300" y="1749552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95613</xdr:rowOff>
    </xdr:from>
    <xdr:to>
      <xdr:col>67</xdr:col>
      <xdr:colOff>101600</xdr:colOff>
      <xdr:row>102</xdr:row>
      <xdr:rowOff>25763</xdr:rowOff>
    </xdr:to>
    <xdr:sp macro="" textlink="">
      <xdr:nvSpPr>
        <xdr:cNvPr id="666" name="楕円 665"/>
        <xdr:cNvSpPr/>
      </xdr:nvSpPr>
      <xdr:spPr>
        <a:xfrm>
          <a:off x="12763500" y="174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146413</xdr:rowOff>
    </xdr:from>
    <xdr:to>
      <xdr:col>71</xdr:col>
      <xdr:colOff>177800</xdr:colOff>
      <xdr:row>102</xdr:row>
      <xdr:rowOff>7620</xdr:rowOff>
    </xdr:to>
    <xdr:cxnSp macro="">
      <xdr:nvCxnSpPr>
        <xdr:cNvPr id="667" name="直線コネクタ 666"/>
        <xdr:cNvCxnSpPr/>
      </xdr:nvCxnSpPr>
      <xdr:spPr>
        <a:xfrm>
          <a:off x="12814300" y="174628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41383</xdr:rowOff>
    </xdr:from>
    <xdr:ext cx="405111" cy="259045"/>
    <xdr:sp macro="" textlink="">
      <xdr:nvSpPr>
        <xdr:cNvPr id="668" name="n_1aveValue【庁舎】&#10;有形固定資産減価償却率"/>
        <xdr:cNvSpPr txBox="1"/>
      </xdr:nvSpPr>
      <xdr:spPr>
        <a:xfrm>
          <a:off x="152660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669" name="n_2aveValue【庁舎】&#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137721</xdr:rowOff>
    </xdr:from>
    <xdr:ext cx="405111" cy="259045"/>
    <xdr:sp macro="" textlink="">
      <xdr:nvSpPr>
        <xdr:cNvPr id="670" name="n_3aveValue【庁舎】&#10;有形固定資産減価償却率"/>
        <xdr:cNvSpPr txBox="1"/>
      </xdr:nvSpPr>
      <xdr:spPr>
        <a:xfrm>
          <a:off x="13500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134456</xdr:rowOff>
    </xdr:from>
    <xdr:ext cx="405111" cy="259045"/>
    <xdr:sp macro="" textlink="">
      <xdr:nvSpPr>
        <xdr:cNvPr id="671" name="n_4aveValue【庁舎】&#10;有形固定資産減価償却率"/>
        <xdr:cNvSpPr txBox="1"/>
      </xdr:nvSpPr>
      <xdr:spPr>
        <a:xfrm>
          <a:off x="12611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8000</xdr:rowOff>
    </xdr:from>
    <xdr:ext cx="405111" cy="259045"/>
    <xdr:sp macro="" textlink="">
      <xdr:nvSpPr>
        <xdr:cNvPr id="672" name="n_1mainValue【庁舎】&#10;有形固定資産減価償却率"/>
        <xdr:cNvSpPr txBox="1"/>
      </xdr:nvSpPr>
      <xdr:spPr>
        <a:xfrm>
          <a:off x="152660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140261</xdr:rowOff>
    </xdr:from>
    <xdr:ext cx="405111" cy="259045"/>
    <xdr:sp macro="" textlink="">
      <xdr:nvSpPr>
        <xdr:cNvPr id="673" name="n_2mainValue【庁舎】&#10;有形固定資産減価償却率"/>
        <xdr:cNvSpPr txBox="1"/>
      </xdr:nvSpPr>
      <xdr:spPr>
        <a:xfrm>
          <a:off x="14389744" y="1728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74947</xdr:rowOff>
    </xdr:from>
    <xdr:ext cx="405111" cy="259045"/>
    <xdr:sp macro="" textlink="">
      <xdr:nvSpPr>
        <xdr:cNvPr id="674" name="n_3mainValue【庁舎】&#10;有形固定資産減価償却率"/>
        <xdr:cNvSpPr txBox="1"/>
      </xdr:nvSpPr>
      <xdr:spPr>
        <a:xfrm>
          <a:off x="13500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42290</xdr:rowOff>
    </xdr:from>
    <xdr:ext cx="405111" cy="259045"/>
    <xdr:sp macro="" textlink="">
      <xdr:nvSpPr>
        <xdr:cNvPr id="675" name="n_4mainValue【庁舎】&#10;有形固定資産減価償却率"/>
        <xdr:cNvSpPr txBox="1"/>
      </xdr:nvSpPr>
      <xdr:spPr>
        <a:xfrm>
          <a:off x="12611744" y="1718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6" name="正方形/長方形 6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7" name="正方形/長方形 6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8" name="正方形/長方形 6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9" name="正方形/長方形 6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0" name="正方形/長方形 6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1" name="正方形/長方形 6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2" name="正方形/長方形 6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3" name="正方形/長方形 6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4" name="テキスト ボックス 6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5" name="直線コネクタ 6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86" name="テキスト ボックス 68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87" name="直線コネクタ 68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8" name="テキスト ボックス 68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9" name="直線コネクタ 68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0" name="テキスト ボックス 68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1" name="直線コネクタ 69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2" name="テキスト ボックス 69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3" name="直線コネクタ 69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4" name="テキスト ボックス 69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5" name="直線コネクタ 69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6" name="テキスト ボックス 69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7" name="直線コネクタ 6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8" name="テキスト ボックス 6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700" name="直線コネクタ 699"/>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701" name="【庁舎】&#10;一人当たり面積最小値テキスト"/>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702" name="直線コネクタ 701"/>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703" name="【庁舎】&#10;一人当たり面積最大値テキスト"/>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704" name="直線コネクタ 703"/>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25416</xdr:rowOff>
    </xdr:from>
    <xdr:ext cx="469744" cy="259045"/>
    <xdr:sp macro="" textlink="">
      <xdr:nvSpPr>
        <xdr:cNvPr id="705" name="【庁舎】&#10;一人当たり面積平均値テキスト"/>
        <xdr:cNvSpPr txBox="1"/>
      </xdr:nvSpPr>
      <xdr:spPr>
        <a:xfrm>
          <a:off x="22199600" y="1819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706" name="フローチャート: 判断 705"/>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84455</xdr:rowOff>
    </xdr:from>
    <xdr:to>
      <xdr:col>112</xdr:col>
      <xdr:colOff>38100</xdr:colOff>
      <xdr:row>109</xdr:row>
      <xdr:rowOff>14605</xdr:rowOff>
    </xdr:to>
    <xdr:sp macro="" textlink="">
      <xdr:nvSpPr>
        <xdr:cNvPr id="707" name="フローチャート: 判断 706"/>
        <xdr:cNvSpPr/>
      </xdr:nvSpPr>
      <xdr:spPr>
        <a:xfrm>
          <a:off x="21272500" y="1860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84455</xdr:rowOff>
    </xdr:from>
    <xdr:to>
      <xdr:col>107</xdr:col>
      <xdr:colOff>101600</xdr:colOff>
      <xdr:row>109</xdr:row>
      <xdr:rowOff>14605</xdr:rowOff>
    </xdr:to>
    <xdr:sp macro="" textlink="">
      <xdr:nvSpPr>
        <xdr:cNvPr id="708" name="フローチャート: 判断 707"/>
        <xdr:cNvSpPr/>
      </xdr:nvSpPr>
      <xdr:spPr>
        <a:xfrm>
          <a:off x="20383500" y="1860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99695</xdr:rowOff>
    </xdr:from>
    <xdr:to>
      <xdr:col>102</xdr:col>
      <xdr:colOff>165100</xdr:colOff>
      <xdr:row>109</xdr:row>
      <xdr:rowOff>29845</xdr:rowOff>
    </xdr:to>
    <xdr:sp macro="" textlink="">
      <xdr:nvSpPr>
        <xdr:cNvPr id="709" name="フローチャート: 判断 708"/>
        <xdr:cNvSpPr/>
      </xdr:nvSpPr>
      <xdr:spPr>
        <a:xfrm>
          <a:off x="19494500" y="1861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90170</xdr:rowOff>
    </xdr:from>
    <xdr:to>
      <xdr:col>98</xdr:col>
      <xdr:colOff>38100</xdr:colOff>
      <xdr:row>109</xdr:row>
      <xdr:rowOff>20320</xdr:rowOff>
    </xdr:to>
    <xdr:sp macro="" textlink="">
      <xdr:nvSpPr>
        <xdr:cNvPr id="710" name="フローチャート: 判断 709"/>
        <xdr:cNvSpPr/>
      </xdr:nvSpPr>
      <xdr:spPr>
        <a:xfrm>
          <a:off x="18605500" y="1860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1" name="テキスト ボックス 7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2" name="テキスト ボックス 7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3" name="テキスト ボックス 7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4" name="テキスト ボックス 7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5" name="テキスト ボックス 7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158750</xdr:rowOff>
    </xdr:from>
    <xdr:to>
      <xdr:col>116</xdr:col>
      <xdr:colOff>114300</xdr:colOff>
      <xdr:row>109</xdr:row>
      <xdr:rowOff>88900</xdr:rowOff>
    </xdr:to>
    <xdr:sp macro="" textlink="">
      <xdr:nvSpPr>
        <xdr:cNvPr id="716" name="楕円 715"/>
        <xdr:cNvSpPr/>
      </xdr:nvSpPr>
      <xdr:spPr>
        <a:xfrm>
          <a:off x="22110700" y="186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73677</xdr:rowOff>
    </xdr:from>
    <xdr:ext cx="469744" cy="259045"/>
    <xdr:sp macro="" textlink="">
      <xdr:nvSpPr>
        <xdr:cNvPr id="717" name="【庁舎】&#10;一人当たり面積該当値テキスト"/>
        <xdr:cNvSpPr txBox="1"/>
      </xdr:nvSpPr>
      <xdr:spPr>
        <a:xfrm>
          <a:off x="22199600" y="1859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122555</xdr:rowOff>
    </xdr:from>
    <xdr:to>
      <xdr:col>112</xdr:col>
      <xdr:colOff>38100</xdr:colOff>
      <xdr:row>109</xdr:row>
      <xdr:rowOff>52705</xdr:rowOff>
    </xdr:to>
    <xdr:sp macro="" textlink="">
      <xdr:nvSpPr>
        <xdr:cNvPr id="718" name="楕円 717"/>
        <xdr:cNvSpPr/>
      </xdr:nvSpPr>
      <xdr:spPr>
        <a:xfrm>
          <a:off x="21272500" y="1863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1905</xdr:rowOff>
    </xdr:from>
    <xdr:to>
      <xdr:col>116</xdr:col>
      <xdr:colOff>63500</xdr:colOff>
      <xdr:row>109</xdr:row>
      <xdr:rowOff>38100</xdr:rowOff>
    </xdr:to>
    <xdr:cxnSp macro="">
      <xdr:nvCxnSpPr>
        <xdr:cNvPr id="719" name="直線コネクタ 718"/>
        <xdr:cNvCxnSpPr/>
      </xdr:nvCxnSpPr>
      <xdr:spPr>
        <a:xfrm>
          <a:off x="21323300" y="186899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126364</xdr:rowOff>
    </xdr:from>
    <xdr:to>
      <xdr:col>107</xdr:col>
      <xdr:colOff>101600</xdr:colOff>
      <xdr:row>109</xdr:row>
      <xdr:rowOff>56514</xdr:rowOff>
    </xdr:to>
    <xdr:sp macro="" textlink="">
      <xdr:nvSpPr>
        <xdr:cNvPr id="720" name="楕円 719"/>
        <xdr:cNvSpPr/>
      </xdr:nvSpPr>
      <xdr:spPr>
        <a:xfrm>
          <a:off x="20383500" y="186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1905</xdr:rowOff>
    </xdr:from>
    <xdr:to>
      <xdr:col>111</xdr:col>
      <xdr:colOff>177800</xdr:colOff>
      <xdr:row>109</xdr:row>
      <xdr:rowOff>5714</xdr:rowOff>
    </xdr:to>
    <xdr:cxnSp macro="">
      <xdr:nvCxnSpPr>
        <xdr:cNvPr id="721" name="直線コネクタ 720"/>
        <xdr:cNvCxnSpPr/>
      </xdr:nvCxnSpPr>
      <xdr:spPr>
        <a:xfrm flipV="1">
          <a:off x="20434300" y="186899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132080</xdr:rowOff>
    </xdr:from>
    <xdr:to>
      <xdr:col>102</xdr:col>
      <xdr:colOff>165100</xdr:colOff>
      <xdr:row>109</xdr:row>
      <xdr:rowOff>62230</xdr:rowOff>
    </xdr:to>
    <xdr:sp macro="" textlink="">
      <xdr:nvSpPr>
        <xdr:cNvPr id="722" name="楕円 721"/>
        <xdr:cNvSpPr/>
      </xdr:nvSpPr>
      <xdr:spPr>
        <a:xfrm>
          <a:off x="19494500" y="186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5714</xdr:rowOff>
    </xdr:from>
    <xdr:to>
      <xdr:col>107</xdr:col>
      <xdr:colOff>50800</xdr:colOff>
      <xdr:row>109</xdr:row>
      <xdr:rowOff>11430</xdr:rowOff>
    </xdr:to>
    <xdr:cxnSp macro="">
      <xdr:nvCxnSpPr>
        <xdr:cNvPr id="723" name="直線コネクタ 722"/>
        <xdr:cNvCxnSpPr/>
      </xdr:nvCxnSpPr>
      <xdr:spPr>
        <a:xfrm flipV="1">
          <a:off x="19545300" y="186937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133986</xdr:rowOff>
    </xdr:from>
    <xdr:to>
      <xdr:col>98</xdr:col>
      <xdr:colOff>38100</xdr:colOff>
      <xdr:row>109</xdr:row>
      <xdr:rowOff>64136</xdr:rowOff>
    </xdr:to>
    <xdr:sp macro="" textlink="">
      <xdr:nvSpPr>
        <xdr:cNvPr id="724" name="楕円 723"/>
        <xdr:cNvSpPr/>
      </xdr:nvSpPr>
      <xdr:spPr>
        <a:xfrm>
          <a:off x="18605500" y="1865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11430</xdr:rowOff>
    </xdr:from>
    <xdr:to>
      <xdr:col>102</xdr:col>
      <xdr:colOff>114300</xdr:colOff>
      <xdr:row>109</xdr:row>
      <xdr:rowOff>13336</xdr:rowOff>
    </xdr:to>
    <xdr:cxnSp macro="">
      <xdr:nvCxnSpPr>
        <xdr:cNvPr id="725" name="直線コネクタ 724"/>
        <xdr:cNvCxnSpPr/>
      </xdr:nvCxnSpPr>
      <xdr:spPr>
        <a:xfrm flipV="1">
          <a:off x="18656300" y="186994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31132</xdr:rowOff>
    </xdr:from>
    <xdr:ext cx="469744" cy="259045"/>
    <xdr:sp macro="" textlink="">
      <xdr:nvSpPr>
        <xdr:cNvPr id="726" name="n_1aveValue【庁舎】&#10;一人当たり面積"/>
        <xdr:cNvSpPr txBox="1"/>
      </xdr:nvSpPr>
      <xdr:spPr>
        <a:xfrm>
          <a:off x="21075727" y="1837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31132</xdr:rowOff>
    </xdr:from>
    <xdr:ext cx="469744" cy="259045"/>
    <xdr:sp macro="" textlink="">
      <xdr:nvSpPr>
        <xdr:cNvPr id="727" name="n_2aveValue【庁舎】&#10;一人当たり面積"/>
        <xdr:cNvSpPr txBox="1"/>
      </xdr:nvSpPr>
      <xdr:spPr>
        <a:xfrm>
          <a:off x="20199427" y="1837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46372</xdr:rowOff>
    </xdr:from>
    <xdr:ext cx="469744" cy="259045"/>
    <xdr:sp macro="" textlink="">
      <xdr:nvSpPr>
        <xdr:cNvPr id="728" name="n_3aveValue【庁舎】&#10;一人当たり面積"/>
        <xdr:cNvSpPr txBox="1"/>
      </xdr:nvSpPr>
      <xdr:spPr>
        <a:xfrm>
          <a:off x="19310427" y="1839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36847</xdr:rowOff>
    </xdr:from>
    <xdr:ext cx="469744" cy="259045"/>
    <xdr:sp macro="" textlink="">
      <xdr:nvSpPr>
        <xdr:cNvPr id="729" name="n_4aveValue【庁舎】&#10;一人当たり面積"/>
        <xdr:cNvSpPr txBox="1"/>
      </xdr:nvSpPr>
      <xdr:spPr>
        <a:xfrm>
          <a:off x="18421427" y="1838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43832</xdr:rowOff>
    </xdr:from>
    <xdr:ext cx="469744" cy="259045"/>
    <xdr:sp macro="" textlink="">
      <xdr:nvSpPr>
        <xdr:cNvPr id="730" name="n_1mainValue【庁舎】&#10;一人当たり面積"/>
        <xdr:cNvSpPr txBox="1"/>
      </xdr:nvSpPr>
      <xdr:spPr>
        <a:xfrm>
          <a:off x="21075727" y="1873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47641</xdr:rowOff>
    </xdr:from>
    <xdr:ext cx="469744" cy="259045"/>
    <xdr:sp macro="" textlink="">
      <xdr:nvSpPr>
        <xdr:cNvPr id="731" name="n_2mainValue【庁舎】&#10;一人当たり面積"/>
        <xdr:cNvSpPr txBox="1"/>
      </xdr:nvSpPr>
      <xdr:spPr>
        <a:xfrm>
          <a:off x="20199427" y="1873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53357</xdr:rowOff>
    </xdr:from>
    <xdr:ext cx="469744" cy="259045"/>
    <xdr:sp macro="" textlink="">
      <xdr:nvSpPr>
        <xdr:cNvPr id="732" name="n_3mainValue【庁舎】&#10;一人当たり面積"/>
        <xdr:cNvSpPr txBox="1"/>
      </xdr:nvSpPr>
      <xdr:spPr>
        <a:xfrm>
          <a:off x="19310427" y="187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55263</xdr:rowOff>
    </xdr:from>
    <xdr:ext cx="469744" cy="259045"/>
    <xdr:sp macro="" textlink="">
      <xdr:nvSpPr>
        <xdr:cNvPr id="733" name="n_4mainValue【庁舎】&#10;一人当たり面積"/>
        <xdr:cNvSpPr txBox="1"/>
      </xdr:nvSpPr>
      <xdr:spPr>
        <a:xfrm>
          <a:off x="18421427" y="1874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4" name="正方形/長方形 7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5" name="正方形/長方形 7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6" name="テキスト ボックス 7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本町は、公共施設の保有量が全国平均と比較して多い一方、築</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を経過し、老朽化した施設の割合が多いため、有形固定資産減価償却率が高い施設がある。高い施設は、公営住宅、公民館、図書館、体育館・プールである。また、一人当たりの施設の保有量が特に多い施設は、道路、橋りょう、学校施設、一般廃棄物処理施設、、保健センターである。橋りょうについては、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年に、長寿命化修繕計画を策定し、維持更新費用の縮減・平準化を進めている。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今後、公共施設等総合管理計画に掲げた施設保有量の縮減を進めるとともに、施設の維持管理経費の縮減を図る。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佐賀県有田町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19,501
19,353
65.85
15,128,198
14,699,398
308,220
5,846,855
11,225,123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長引く景気低迷による法人関係税の減収の影響などから、類似団体平均を下回ったところでの横ばい状況が続いている。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退職者不補充等による人件費の抑制、事業の峻別による歳出の徹底的な見直しを実施するとともに、税収納率の向上対策を中心とする歳入確保に努める。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145521</xdr:rowOff>
    </xdr:to>
    <xdr:cxnSp macro="">
      <xdr:nvCxnSpPr>
        <xdr:cNvPr id="72" name="直線コネクタ 71"/>
        <xdr:cNvCxnSpPr/>
      </xdr:nvCxnSpPr>
      <xdr:spPr>
        <a:xfrm>
          <a:off x="4114800" y="7507817"/>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101723</xdr:rowOff>
    </xdr:from>
    <xdr:ext cx="762000" cy="259045"/>
    <xdr:sp macro="" textlink="">
      <xdr:nvSpPr>
        <xdr:cNvPr id="73" name="財政力平均値テキスト"/>
        <xdr:cNvSpPr txBox="1"/>
      </xdr:nvSpPr>
      <xdr:spPr>
        <a:xfrm>
          <a:off x="5041900" y="7131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5" name="直線コネクタ 74"/>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135996</xdr:rowOff>
    </xdr:from>
    <xdr:to>
      <xdr:col>19</xdr:col>
      <xdr:colOff>184150</xdr:colOff>
      <xdr:row>42</xdr:row>
      <xdr:rowOff>66146</xdr:rowOff>
    </xdr:to>
    <xdr:sp macro="" textlink="">
      <xdr:nvSpPr>
        <xdr:cNvPr id="76" name="フローチャート: 判断 75"/>
        <xdr:cNvSpPr/>
      </xdr:nvSpPr>
      <xdr:spPr>
        <a:xfrm>
          <a:off x="4064000" y="71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76323</xdr:rowOff>
    </xdr:from>
    <xdr:ext cx="736600" cy="259045"/>
    <xdr:sp macro="" textlink="">
      <xdr:nvSpPr>
        <xdr:cNvPr id="77" name="テキスト ボックス 76"/>
        <xdr:cNvSpPr txBox="1"/>
      </xdr:nvSpPr>
      <xdr:spPr>
        <a:xfrm>
          <a:off x="3733800" y="69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145521</xdr:rowOff>
    </xdr:to>
    <xdr:cxnSp macro="">
      <xdr:nvCxnSpPr>
        <xdr:cNvPr id="78" name="直線コネクタ 77"/>
        <xdr:cNvCxnSpPr/>
      </xdr:nvCxnSpPr>
      <xdr:spPr>
        <a:xfrm flipV="1">
          <a:off x="2336800" y="750781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135996</xdr:rowOff>
    </xdr:from>
    <xdr:to>
      <xdr:col>15</xdr:col>
      <xdr:colOff>133350</xdr:colOff>
      <xdr:row>42</xdr:row>
      <xdr:rowOff>66146</xdr:rowOff>
    </xdr:to>
    <xdr:sp macro="" textlink="">
      <xdr:nvSpPr>
        <xdr:cNvPr id="79" name="フローチャート: 判断 78"/>
        <xdr:cNvSpPr/>
      </xdr:nvSpPr>
      <xdr:spPr>
        <a:xfrm>
          <a:off x="3175000" y="71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76323</xdr:rowOff>
    </xdr:from>
    <xdr:ext cx="762000" cy="259045"/>
    <xdr:sp macro="" textlink="">
      <xdr:nvSpPr>
        <xdr:cNvPr id="80" name="テキスト ボックス 79"/>
        <xdr:cNvSpPr txBox="1"/>
      </xdr:nvSpPr>
      <xdr:spPr>
        <a:xfrm>
          <a:off x="2844800" y="69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145521</xdr:rowOff>
    </xdr:from>
    <xdr:to>
      <xdr:col>11</xdr:col>
      <xdr:colOff>31750</xdr:colOff>
      <xdr:row>43</xdr:row>
      <xdr:rowOff>145521</xdr:rowOff>
    </xdr:to>
    <xdr:cxnSp macro="">
      <xdr:nvCxnSpPr>
        <xdr:cNvPr id="81" name="直線コネクタ 80"/>
        <xdr:cNvCxnSpPr/>
      </xdr:nvCxnSpPr>
      <xdr:spPr>
        <a:xfrm>
          <a:off x="1447800" y="7517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2" name="フローチャート: 判断 81"/>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3" name="テキスト ボックス 82"/>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156104</xdr:rowOff>
    </xdr:from>
    <xdr:to>
      <xdr:col>7</xdr:col>
      <xdr:colOff>31750</xdr:colOff>
      <xdr:row>42</xdr:row>
      <xdr:rowOff>86254</xdr:rowOff>
    </xdr:to>
    <xdr:sp macro="" textlink="">
      <xdr:nvSpPr>
        <xdr:cNvPr id="84" name="フローチャート: 判断 83"/>
        <xdr:cNvSpPr/>
      </xdr:nvSpPr>
      <xdr:spPr>
        <a:xfrm>
          <a:off x="1397000" y="71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96431</xdr:rowOff>
    </xdr:from>
    <xdr:ext cx="762000" cy="259045"/>
    <xdr:sp macro="" textlink="">
      <xdr:nvSpPr>
        <xdr:cNvPr id="85" name="テキスト ボックス 84"/>
        <xdr:cNvSpPr txBox="1"/>
      </xdr:nvSpPr>
      <xdr:spPr>
        <a:xfrm>
          <a:off x="1066800" y="695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94721</xdr:rowOff>
    </xdr:from>
    <xdr:to>
      <xdr:col>23</xdr:col>
      <xdr:colOff>184150</xdr:colOff>
      <xdr:row>44</xdr:row>
      <xdr:rowOff>24871</xdr:rowOff>
    </xdr:to>
    <xdr:sp macro="" textlink="">
      <xdr:nvSpPr>
        <xdr:cNvPr id="91" name="楕円 90"/>
        <xdr:cNvSpPr/>
      </xdr:nvSpPr>
      <xdr:spPr>
        <a:xfrm>
          <a:off x="49022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66798</xdr:rowOff>
    </xdr:from>
    <xdr:ext cx="762000" cy="259045"/>
    <xdr:sp macro="" textlink="">
      <xdr:nvSpPr>
        <xdr:cNvPr id="92" name="財政力該当値テキスト"/>
        <xdr:cNvSpPr txBox="1"/>
      </xdr:nvSpPr>
      <xdr:spPr>
        <a:xfrm>
          <a:off x="5041900" y="743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3" name="楕円 92"/>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4" name="テキスト ボックス 93"/>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5" name="楕円 94"/>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6" name="テキスト ボックス 95"/>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94721</xdr:rowOff>
    </xdr:from>
    <xdr:to>
      <xdr:col>11</xdr:col>
      <xdr:colOff>82550</xdr:colOff>
      <xdr:row>44</xdr:row>
      <xdr:rowOff>24871</xdr:rowOff>
    </xdr:to>
    <xdr:sp macro="" textlink="">
      <xdr:nvSpPr>
        <xdr:cNvPr id="97" name="楕円 96"/>
        <xdr:cNvSpPr/>
      </xdr:nvSpPr>
      <xdr:spPr>
        <a:xfrm>
          <a:off x="2286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9648</xdr:rowOff>
    </xdr:from>
    <xdr:ext cx="762000" cy="259045"/>
    <xdr:sp macro="" textlink="">
      <xdr:nvSpPr>
        <xdr:cNvPr id="98" name="テキスト ボックス 97"/>
        <xdr:cNvSpPr txBox="1"/>
      </xdr:nvSpPr>
      <xdr:spPr>
        <a:xfrm>
          <a:off x="1955800" y="75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94721</xdr:rowOff>
    </xdr:from>
    <xdr:to>
      <xdr:col>7</xdr:col>
      <xdr:colOff>31750</xdr:colOff>
      <xdr:row>44</xdr:row>
      <xdr:rowOff>24871</xdr:rowOff>
    </xdr:to>
    <xdr:sp macro="" textlink="">
      <xdr:nvSpPr>
        <xdr:cNvPr id="99" name="楕円 98"/>
        <xdr:cNvSpPr/>
      </xdr:nvSpPr>
      <xdr:spPr>
        <a:xfrm>
          <a:off x="1397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9648</xdr:rowOff>
    </xdr:from>
    <xdr:ext cx="762000" cy="259045"/>
    <xdr:sp macro="" textlink="">
      <xdr:nvSpPr>
        <xdr:cNvPr id="100" name="テキスト ボックス 99"/>
        <xdr:cNvSpPr txBox="1"/>
      </xdr:nvSpPr>
      <xdr:spPr>
        <a:xfrm>
          <a:off x="1066800" y="75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経常収支比率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上昇傾向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年度では前年度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とほぼ横ばいではあるものの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と依然高い水準である。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との差が拡大してきているため、定員適正化等による職員数の調整、繰上償還による公債費の削減など、行財政改革への取り組みを強化し、義務的経費を削減するよう努める。同時に、優先度の低い事業については計画的に廃止・縮小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154517</xdr:rowOff>
    </xdr:from>
    <xdr:to>
      <xdr:col>23</xdr:col>
      <xdr:colOff>133350</xdr:colOff>
      <xdr:row>63</xdr:row>
      <xdr:rowOff>158538</xdr:rowOff>
    </xdr:to>
    <xdr:cxnSp macro="">
      <xdr:nvCxnSpPr>
        <xdr:cNvPr id="135" name="直線コネクタ 134"/>
        <xdr:cNvCxnSpPr/>
      </xdr:nvCxnSpPr>
      <xdr:spPr>
        <a:xfrm flipV="1">
          <a:off x="4114800" y="1095586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6"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94192</xdr:rowOff>
    </xdr:from>
    <xdr:to>
      <xdr:col>19</xdr:col>
      <xdr:colOff>133350</xdr:colOff>
      <xdr:row>63</xdr:row>
      <xdr:rowOff>158538</xdr:rowOff>
    </xdr:to>
    <xdr:cxnSp macro="">
      <xdr:nvCxnSpPr>
        <xdr:cNvPr id="138" name="直線コネクタ 137"/>
        <xdr:cNvCxnSpPr/>
      </xdr:nvCxnSpPr>
      <xdr:spPr>
        <a:xfrm>
          <a:off x="3225800" y="10895542"/>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3175</xdr:rowOff>
    </xdr:from>
    <xdr:to>
      <xdr:col>19</xdr:col>
      <xdr:colOff>184150</xdr:colOff>
      <xdr:row>63</xdr:row>
      <xdr:rowOff>104775</xdr:rowOff>
    </xdr:to>
    <xdr:sp macro="" textlink="">
      <xdr:nvSpPr>
        <xdr:cNvPr id="139" name="フローチャート: 判断 138"/>
        <xdr:cNvSpPr/>
      </xdr:nvSpPr>
      <xdr:spPr>
        <a:xfrm>
          <a:off x="4064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114952</xdr:rowOff>
    </xdr:from>
    <xdr:ext cx="736600" cy="259045"/>
    <xdr:sp macro="" textlink="">
      <xdr:nvSpPr>
        <xdr:cNvPr id="140" name="テキスト ボックス 139"/>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25823</xdr:rowOff>
    </xdr:from>
    <xdr:to>
      <xdr:col>15</xdr:col>
      <xdr:colOff>82550</xdr:colOff>
      <xdr:row>63</xdr:row>
      <xdr:rowOff>94192</xdr:rowOff>
    </xdr:to>
    <xdr:cxnSp macro="">
      <xdr:nvCxnSpPr>
        <xdr:cNvPr id="141" name="直線コネクタ 140"/>
        <xdr:cNvCxnSpPr/>
      </xdr:nvCxnSpPr>
      <xdr:spPr>
        <a:xfrm>
          <a:off x="2336800" y="10827173"/>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158538</xdr:rowOff>
    </xdr:from>
    <xdr:to>
      <xdr:col>15</xdr:col>
      <xdr:colOff>133350</xdr:colOff>
      <xdr:row>63</xdr:row>
      <xdr:rowOff>88688</xdr:rowOff>
    </xdr:to>
    <xdr:sp macro="" textlink="">
      <xdr:nvSpPr>
        <xdr:cNvPr id="142" name="フローチャート: 判断 141"/>
        <xdr:cNvSpPr/>
      </xdr:nvSpPr>
      <xdr:spPr>
        <a:xfrm>
          <a:off x="3175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98865</xdr:rowOff>
    </xdr:from>
    <xdr:ext cx="762000" cy="259045"/>
    <xdr:sp macro="" textlink="">
      <xdr:nvSpPr>
        <xdr:cNvPr id="143" name="テキスト ボックス 142"/>
        <xdr:cNvSpPr txBox="1"/>
      </xdr:nvSpPr>
      <xdr:spPr>
        <a:xfrm>
          <a:off x="2844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128905</xdr:rowOff>
    </xdr:from>
    <xdr:to>
      <xdr:col>11</xdr:col>
      <xdr:colOff>31750</xdr:colOff>
      <xdr:row>63</xdr:row>
      <xdr:rowOff>25823</xdr:rowOff>
    </xdr:to>
    <xdr:cxnSp macro="">
      <xdr:nvCxnSpPr>
        <xdr:cNvPr id="144" name="直線コネクタ 143"/>
        <xdr:cNvCxnSpPr/>
      </xdr:nvCxnSpPr>
      <xdr:spPr>
        <a:xfrm>
          <a:off x="1447800" y="10758805"/>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142452</xdr:rowOff>
    </xdr:from>
    <xdr:to>
      <xdr:col>11</xdr:col>
      <xdr:colOff>82550</xdr:colOff>
      <xdr:row>63</xdr:row>
      <xdr:rowOff>72602</xdr:rowOff>
    </xdr:to>
    <xdr:sp macro="" textlink="">
      <xdr:nvSpPr>
        <xdr:cNvPr id="145" name="フローチャート: 判断 144"/>
        <xdr:cNvSpPr/>
      </xdr:nvSpPr>
      <xdr:spPr>
        <a:xfrm>
          <a:off x="2286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82779</xdr:rowOff>
    </xdr:from>
    <xdr:ext cx="762000" cy="259045"/>
    <xdr:sp macro="" textlink="">
      <xdr:nvSpPr>
        <xdr:cNvPr id="146" name="テキスト ボックス 145"/>
        <xdr:cNvSpPr txBox="1"/>
      </xdr:nvSpPr>
      <xdr:spPr>
        <a:xfrm>
          <a:off x="1955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142452</xdr:rowOff>
    </xdr:from>
    <xdr:to>
      <xdr:col>7</xdr:col>
      <xdr:colOff>31750</xdr:colOff>
      <xdr:row>63</xdr:row>
      <xdr:rowOff>72602</xdr:rowOff>
    </xdr:to>
    <xdr:sp macro="" textlink="">
      <xdr:nvSpPr>
        <xdr:cNvPr id="147" name="フローチャート: 判断 146"/>
        <xdr:cNvSpPr/>
      </xdr:nvSpPr>
      <xdr:spPr>
        <a:xfrm>
          <a:off x="1397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57379</xdr:rowOff>
    </xdr:from>
    <xdr:ext cx="762000" cy="259045"/>
    <xdr:sp macro="" textlink="">
      <xdr:nvSpPr>
        <xdr:cNvPr id="148" name="テキスト ボックス 147"/>
        <xdr:cNvSpPr txBox="1"/>
      </xdr:nvSpPr>
      <xdr:spPr>
        <a:xfrm>
          <a:off x="1066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54" name="楕円 153"/>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75794</xdr:rowOff>
    </xdr:from>
    <xdr:ext cx="762000" cy="259045"/>
    <xdr:sp macro="" textlink="">
      <xdr:nvSpPr>
        <xdr:cNvPr id="155" name="財政構造の弾力性該当値テキスト"/>
        <xdr:cNvSpPr txBox="1"/>
      </xdr:nvSpPr>
      <xdr:spPr>
        <a:xfrm>
          <a:off x="5041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107738</xdr:rowOff>
    </xdr:from>
    <xdr:to>
      <xdr:col>19</xdr:col>
      <xdr:colOff>184150</xdr:colOff>
      <xdr:row>64</xdr:row>
      <xdr:rowOff>37888</xdr:rowOff>
    </xdr:to>
    <xdr:sp macro="" textlink="">
      <xdr:nvSpPr>
        <xdr:cNvPr id="156" name="楕円 155"/>
        <xdr:cNvSpPr/>
      </xdr:nvSpPr>
      <xdr:spPr>
        <a:xfrm>
          <a:off x="4064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22665</xdr:rowOff>
    </xdr:from>
    <xdr:ext cx="736600" cy="259045"/>
    <xdr:sp macro="" textlink="">
      <xdr:nvSpPr>
        <xdr:cNvPr id="157" name="テキスト ボックス 156"/>
        <xdr:cNvSpPr txBox="1"/>
      </xdr:nvSpPr>
      <xdr:spPr>
        <a:xfrm>
          <a:off x="3733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43392</xdr:rowOff>
    </xdr:from>
    <xdr:to>
      <xdr:col>15</xdr:col>
      <xdr:colOff>133350</xdr:colOff>
      <xdr:row>63</xdr:row>
      <xdr:rowOff>144992</xdr:rowOff>
    </xdr:to>
    <xdr:sp macro="" textlink="">
      <xdr:nvSpPr>
        <xdr:cNvPr id="158" name="楕円 157"/>
        <xdr:cNvSpPr/>
      </xdr:nvSpPr>
      <xdr:spPr>
        <a:xfrm>
          <a:off x="3175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129769</xdr:rowOff>
    </xdr:from>
    <xdr:ext cx="762000" cy="259045"/>
    <xdr:sp macro="" textlink="">
      <xdr:nvSpPr>
        <xdr:cNvPr id="159" name="テキスト ボックス 158"/>
        <xdr:cNvSpPr txBox="1"/>
      </xdr:nvSpPr>
      <xdr:spPr>
        <a:xfrm>
          <a:off x="2844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146473</xdr:rowOff>
    </xdr:from>
    <xdr:to>
      <xdr:col>11</xdr:col>
      <xdr:colOff>82550</xdr:colOff>
      <xdr:row>63</xdr:row>
      <xdr:rowOff>76623</xdr:rowOff>
    </xdr:to>
    <xdr:sp macro="" textlink="">
      <xdr:nvSpPr>
        <xdr:cNvPr id="160" name="楕円 159"/>
        <xdr:cNvSpPr/>
      </xdr:nvSpPr>
      <xdr:spPr>
        <a:xfrm>
          <a:off x="2286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61400</xdr:rowOff>
    </xdr:from>
    <xdr:ext cx="762000" cy="259045"/>
    <xdr:sp macro="" textlink="">
      <xdr:nvSpPr>
        <xdr:cNvPr id="161" name="テキスト ボックス 160"/>
        <xdr:cNvSpPr txBox="1"/>
      </xdr:nvSpPr>
      <xdr:spPr>
        <a:xfrm>
          <a:off x="1955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62" name="楕円 161"/>
        <xdr:cNvSpPr/>
      </xdr:nvSpPr>
      <xdr:spPr>
        <a:xfrm>
          <a:off x="1397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63" name="テキスト ボックス 162"/>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[140,496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１人あたりの人件費・物件費等の決算額は、類似団体平均を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36,311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下回った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。ただし、純粋に数値だけを見れば</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やや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主に人件費が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増加の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要因となっており、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会計年度任用職員制度の開始、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町立保育園の運営、直営によるごみ処理施設の運営、公営企業への人件費繰出しなども影響していると考えられる。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今後は、施設の統廃合や管理運営委託などを推進し、人件費を抑制していく必要がある。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1952</xdr:rowOff>
    </xdr:from>
    <xdr:to>
      <xdr:col>23</xdr:col>
      <xdr:colOff>133350</xdr:colOff>
      <xdr:row>82</xdr:row>
      <xdr:rowOff>67489</xdr:rowOff>
    </xdr:to>
    <xdr:cxnSp macro="">
      <xdr:nvCxnSpPr>
        <xdr:cNvPr id="198" name="直線コネクタ 197"/>
        <xdr:cNvCxnSpPr/>
      </xdr:nvCxnSpPr>
      <xdr:spPr>
        <a:xfrm>
          <a:off x="4114800" y="14060852"/>
          <a:ext cx="838200" cy="6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109379</xdr:rowOff>
    </xdr:from>
    <xdr:ext cx="762000" cy="259045"/>
    <xdr:sp macro="" textlink="">
      <xdr:nvSpPr>
        <xdr:cNvPr id="199" name="人件費・物件費等の状況平均値テキスト"/>
        <xdr:cNvSpPr txBox="1"/>
      </xdr:nvSpPr>
      <xdr:spPr>
        <a:xfrm>
          <a:off x="5041900" y="14339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118901</xdr:rowOff>
    </xdr:from>
    <xdr:to>
      <xdr:col>19</xdr:col>
      <xdr:colOff>133350</xdr:colOff>
      <xdr:row>82</xdr:row>
      <xdr:rowOff>1952</xdr:rowOff>
    </xdr:to>
    <xdr:cxnSp macro="">
      <xdr:nvCxnSpPr>
        <xdr:cNvPr id="201" name="直線コネクタ 200"/>
        <xdr:cNvCxnSpPr/>
      </xdr:nvCxnSpPr>
      <xdr:spPr>
        <a:xfrm>
          <a:off x="3225800" y="14006351"/>
          <a:ext cx="889000" cy="5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6472</xdr:rowOff>
    </xdr:from>
    <xdr:to>
      <xdr:col>19</xdr:col>
      <xdr:colOff>184150</xdr:colOff>
      <xdr:row>81</xdr:row>
      <xdr:rowOff>108072</xdr:rowOff>
    </xdr:to>
    <xdr:sp macro="" textlink="">
      <xdr:nvSpPr>
        <xdr:cNvPr id="202" name="フローチャート: 判断 201"/>
        <xdr:cNvSpPr/>
      </xdr:nvSpPr>
      <xdr:spPr>
        <a:xfrm>
          <a:off x="4064000" y="1389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118249</xdr:rowOff>
    </xdr:from>
    <xdr:ext cx="736600" cy="259045"/>
    <xdr:sp macro="" textlink="">
      <xdr:nvSpPr>
        <xdr:cNvPr id="203" name="テキスト ボックス 202"/>
        <xdr:cNvSpPr txBox="1"/>
      </xdr:nvSpPr>
      <xdr:spPr>
        <a:xfrm>
          <a:off x="3733800" y="13662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86254</xdr:rowOff>
    </xdr:from>
    <xdr:to>
      <xdr:col>15</xdr:col>
      <xdr:colOff>82550</xdr:colOff>
      <xdr:row>81</xdr:row>
      <xdr:rowOff>118901</xdr:rowOff>
    </xdr:to>
    <xdr:cxnSp macro="">
      <xdr:nvCxnSpPr>
        <xdr:cNvPr id="204" name="直線コネクタ 203"/>
        <xdr:cNvCxnSpPr/>
      </xdr:nvCxnSpPr>
      <xdr:spPr>
        <a:xfrm>
          <a:off x="2336800" y="13973704"/>
          <a:ext cx="889000" cy="3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6803</xdr:rowOff>
    </xdr:from>
    <xdr:to>
      <xdr:col>15</xdr:col>
      <xdr:colOff>133350</xdr:colOff>
      <xdr:row>81</xdr:row>
      <xdr:rowOff>108403</xdr:rowOff>
    </xdr:to>
    <xdr:sp macro="" textlink="">
      <xdr:nvSpPr>
        <xdr:cNvPr id="205" name="フローチャート: 判断 204"/>
        <xdr:cNvSpPr/>
      </xdr:nvSpPr>
      <xdr:spPr>
        <a:xfrm>
          <a:off x="3175000" y="1389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118580</xdr:rowOff>
    </xdr:from>
    <xdr:ext cx="762000" cy="259045"/>
    <xdr:sp macro="" textlink="">
      <xdr:nvSpPr>
        <xdr:cNvPr id="206" name="テキスト ボックス 205"/>
        <xdr:cNvSpPr txBox="1"/>
      </xdr:nvSpPr>
      <xdr:spPr>
        <a:xfrm>
          <a:off x="2844800" y="1366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86254</xdr:rowOff>
    </xdr:from>
    <xdr:to>
      <xdr:col>11</xdr:col>
      <xdr:colOff>31750</xdr:colOff>
      <xdr:row>81</xdr:row>
      <xdr:rowOff>127403</xdr:rowOff>
    </xdr:to>
    <xdr:cxnSp macro="">
      <xdr:nvCxnSpPr>
        <xdr:cNvPr id="207" name="直線コネクタ 206"/>
        <xdr:cNvCxnSpPr/>
      </xdr:nvCxnSpPr>
      <xdr:spPr>
        <a:xfrm flipV="1">
          <a:off x="1447800" y="13973704"/>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146514</xdr:rowOff>
    </xdr:from>
    <xdr:to>
      <xdr:col>11</xdr:col>
      <xdr:colOff>82550</xdr:colOff>
      <xdr:row>81</xdr:row>
      <xdr:rowOff>76664</xdr:rowOff>
    </xdr:to>
    <xdr:sp macro="" textlink="">
      <xdr:nvSpPr>
        <xdr:cNvPr id="208" name="フローチャート: 判断 207"/>
        <xdr:cNvSpPr/>
      </xdr:nvSpPr>
      <xdr:spPr>
        <a:xfrm>
          <a:off x="2286000" y="138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86841</xdr:rowOff>
    </xdr:from>
    <xdr:ext cx="762000" cy="259045"/>
    <xdr:sp macro="" textlink="">
      <xdr:nvSpPr>
        <xdr:cNvPr id="209" name="テキスト ボックス 208"/>
        <xdr:cNvSpPr txBox="1"/>
      </xdr:nvSpPr>
      <xdr:spPr>
        <a:xfrm>
          <a:off x="1955800" y="1363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143360</xdr:rowOff>
    </xdr:from>
    <xdr:to>
      <xdr:col>7</xdr:col>
      <xdr:colOff>31750</xdr:colOff>
      <xdr:row>81</xdr:row>
      <xdr:rowOff>73510</xdr:rowOff>
    </xdr:to>
    <xdr:sp macro="" textlink="">
      <xdr:nvSpPr>
        <xdr:cNvPr id="210" name="フローチャート: 判断 209"/>
        <xdr:cNvSpPr/>
      </xdr:nvSpPr>
      <xdr:spPr>
        <a:xfrm>
          <a:off x="1397000" y="138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83687</xdr:rowOff>
    </xdr:from>
    <xdr:ext cx="762000" cy="259045"/>
    <xdr:sp macro="" textlink="">
      <xdr:nvSpPr>
        <xdr:cNvPr id="211" name="テキスト ボックス 210"/>
        <xdr:cNvSpPr txBox="1"/>
      </xdr:nvSpPr>
      <xdr:spPr>
        <a:xfrm>
          <a:off x="1066800" y="1362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16689</xdr:rowOff>
    </xdr:from>
    <xdr:to>
      <xdr:col>23</xdr:col>
      <xdr:colOff>184150</xdr:colOff>
      <xdr:row>82</xdr:row>
      <xdr:rowOff>118289</xdr:rowOff>
    </xdr:to>
    <xdr:sp macro="" textlink="">
      <xdr:nvSpPr>
        <xdr:cNvPr id="217" name="楕円 216"/>
        <xdr:cNvSpPr/>
      </xdr:nvSpPr>
      <xdr:spPr>
        <a:xfrm>
          <a:off x="4902200" y="1407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33216</xdr:rowOff>
    </xdr:from>
    <xdr:ext cx="762000" cy="259045"/>
    <xdr:sp macro="" textlink="">
      <xdr:nvSpPr>
        <xdr:cNvPr id="218" name="人件費・物件費等の状況該当値テキスト"/>
        <xdr:cNvSpPr txBox="1"/>
      </xdr:nvSpPr>
      <xdr:spPr>
        <a:xfrm>
          <a:off x="5041900" y="13920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122602</xdr:rowOff>
    </xdr:from>
    <xdr:to>
      <xdr:col>19</xdr:col>
      <xdr:colOff>184150</xdr:colOff>
      <xdr:row>82</xdr:row>
      <xdr:rowOff>52752</xdr:rowOff>
    </xdr:to>
    <xdr:sp macro="" textlink="">
      <xdr:nvSpPr>
        <xdr:cNvPr id="219" name="楕円 218"/>
        <xdr:cNvSpPr/>
      </xdr:nvSpPr>
      <xdr:spPr>
        <a:xfrm>
          <a:off x="4064000" y="1401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37529</xdr:rowOff>
    </xdr:from>
    <xdr:ext cx="736600" cy="259045"/>
    <xdr:sp macro="" textlink="">
      <xdr:nvSpPr>
        <xdr:cNvPr id="220" name="テキスト ボックス 219"/>
        <xdr:cNvSpPr txBox="1"/>
      </xdr:nvSpPr>
      <xdr:spPr>
        <a:xfrm>
          <a:off x="3733800" y="14096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68101</xdr:rowOff>
    </xdr:from>
    <xdr:to>
      <xdr:col>15</xdr:col>
      <xdr:colOff>133350</xdr:colOff>
      <xdr:row>81</xdr:row>
      <xdr:rowOff>169701</xdr:rowOff>
    </xdr:to>
    <xdr:sp macro="" textlink="">
      <xdr:nvSpPr>
        <xdr:cNvPr id="221" name="楕円 220"/>
        <xdr:cNvSpPr/>
      </xdr:nvSpPr>
      <xdr:spPr>
        <a:xfrm>
          <a:off x="3175000" y="139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154478</xdr:rowOff>
    </xdr:from>
    <xdr:ext cx="762000" cy="259045"/>
    <xdr:sp macro="" textlink="">
      <xdr:nvSpPr>
        <xdr:cNvPr id="222" name="テキスト ボックス 221"/>
        <xdr:cNvSpPr txBox="1"/>
      </xdr:nvSpPr>
      <xdr:spPr>
        <a:xfrm>
          <a:off x="2844800" y="1404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35454</xdr:rowOff>
    </xdr:from>
    <xdr:to>
      <xdr:col>11</xdr:col>
      <xdr:colOff>82550</xdr:colOff>
      <xdr:row>81</xdr:row>
      <xdr:rowOff>137054</xdr:rowOff>
    </xdr:to>
    <xdr:sp macro="" textlink="">
      <xdr:nvSpPr>
        <xdr:cNvPr id="223" name="楕円 222"/>
        <xdr:cNvSpPr/>
      </xdr:nvSpPr>
      <xdr:spPr>
        <a:xfrm>
          <a:off x="2286000" y="1392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121831</xdr:rowOff>
    </xdr:from>
    <xdr:ext cx="762000" cy="259045"/>
    <xdr:sp macro="" textlink="">
      <xdr:nvSpPr>
        <xdr:cNvPr id="224" name="テキスト ボックス 223"/>
        <xdr:cNvSpPr txBox="1"/>
      </xdr:nvSpPr>
      <xdr:spPr>
        <a:xfrm>
          <a:off x="1955800" y="1400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76603</xdr:rowOff>
    </xdr:from>
    <xdr:to>
      <xdr:col>7</xdr:col>
      <xdr:colOff>31750</xdr:colOff>
      <xdr:row>82</xdr:row>
      <xdr:rowOff>6753</xdr:rowOff>
    </xdr:to>
    <xdr:sp macro="" textlink="">
      <xdr:nvSpPr>
        <xdr:cNvPr id="225" name="楕円 224"/>
        <xdr:cNvSpPr/>
      </xdr:nvSpPr>
      <xdr:spPr>
        <a:xfrm>
          <a:off x="1397000" y="1396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162980</xdr:rowOff>
    </xdr:from>
    <xdr:ext cx="762000" cy="259045"/>
    <xdr:sp macro="" textlink="">
      <xdr:nvSpPr>
        <xdr:cNvPr id="226" name="テキスト ボックス 225"/>
        <xdr:cNvSpPr txBox="1"/>
      </xdr:nvSpPr>
      <xdr:spPr>
        <a:xfrm>
          <a:off x="1066800" y="140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回る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今後も職員給などを抑制し、より一層の給与の適正化に努めていく。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41402</xdr:rowOff>
    </xdr:from>
    <xdr:to>
      <xdr:col>81</xdr:col>
      <xdr:colOff>44450</xdr:colOff>
      <xdr:row>85</xdr:row>
      <xdr:rowOff>99313</xdr:rowOff>
    </xdr:to>
    <xdr:cxnSp macro="">
      <xdr:nvCxnSpPr>
        <xdr:cNvPr id="258" name="直線コネクタ 257"/>
        <xdr:cNvCxnSpPr/>
      </xdr:nvCxnSpPr>
      <xdr:spPr>
        <a:xfrm>
          <a:off x="16179800" y="14614652"/>
          <a:ext cx="8382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9" name="給与水準   （国との比較）平均値テキスト"/>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41402</xdr:rowOff>
    </xdr:from>
    <xdr:to>
      <xdr:col>77</xdr:col>
      <xdr:colOff>44450</xdr:colOff>
      <xdr:row>85</xdr:row>
      <xdr:rowOff>80011</xdr:rowOff>
    </xdr:to>
    <xdr:cxnSp macro="">
      <xdr:nvCxnSpPr>
        <xdr:cNvPr id="261" name="直線コネクタ 260"/>
        <xdr:cNvCxnSpPr/>
      </xdr:nvCxnSpPr>
      <xdr:spPr>
        <a:xfrm flipV="1">
          <a:off x="15290800" y="14614652"/>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142748</xdr:rowOff>
    </xdr:from>
    <xdr:to>
      <xdr:col>77</xdr:col>
      <xdr:colOff>95250</xdr:colOff>
      <xdr:row>85</xdr:row>
      <xdr:rowOff>72898</xdr:rowOff>
    </xdr:to>
    <xdr:sp macro="" textlink="">
      <xdr:nvSpPr>
        <xdr:cNvPr id="262" name="フローチャート: 判断 261"/>
        <xdr:cNvSpPr/>
      </xdr:nvSpPr>
      <xdr:spPr>
        <a:xfrm>
          <a:off x="16129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83075</xdr:rowOff>
    </xdr:from>
    <xdr:ext cx="736600" cy="259045"/>
    <xdr:sp macro="" textlink="">
      <xdr:nvSpPr>
        <xdr:cNvPr id="263" name="テキスト ボックス 262"/>
        <xdr:cNvSpPr txBox="1"/>
      </xdr:nvSpPr>
      <xdr:spPr>
        <a:xfrm>
          <a:off x="15798800" y="1431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60706</xdr:rowOff>
    </xdr:from>
    <xdr:to>
      <xdr:col>72</xdr:col>
      <xdr:colOff>203200</xdr:colOff>
      <xdr:row>85</xdr:row>
      <xdr:rowOff>80011</xdr:rowOff>
    </xdr:to>
    <xdr:cxnSp macro="">
      <xdr:nvCxnSpPr>
        <xdr:cNvPr id="264" name="直線コネクタ 263"/>
        <xdr:cNvCxnSpPr/>
      </xdr:nvCxnSpPr>
      <xdr:spPr>
        <a:xfrm>
          <a:off x="14401800" y="14633956"/>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63771</xdr:rowOff>
    </xdr:from>
    <xdr:ext cx="762000" cy="259045"/>
    <xdr:sp macro="" textlink="">
      <xdr:nvSpPr>
        <xdr:cNvPr id="266" name="テキスト ボックス 265"/>
        <xdr:cNvSpPr txBox="1"/>
      </xdr:nvSpPr>
      <xdr:spPr>
        <a:xfrm>
          <a:off x="14909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51054</xdr:rowOff>
    </xdr:from>
    <xdr:to>
      <xdr:col>68</xdr:col>
      <xdr:colOff>152400</xdr:colOff>
      <xdr:row>85</xdr:row>
      <xdr:rowOff>60706</xdr:rowOff>
    </xdr:to>
    <xdr:cxnSp macro="">
      <xdr:nvCxnSpPr>
        <xdr:cNvPr id="267" name="直線コネクタ 266"/>
        <xdr:cNvCxnSpPr/>
      </xdr:nvCxnSpPr>
      <xdr:spPr>
        <a:xfrm>
          <a:off x="13512800" y="146243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133096</xdr:rowOff>
    </xdr:from>
    <xdr:to>
      <xdr:col>68</xdr:col>
      <xdr:colOff>203200</xdr:colOff>
      <xdr:row>85</xdr:row>
      <xdr:rowOff>63246</xdr:rowOff>
    </xdr:to>
    <xdr:sp macro="" textlink="">
      <xdr:nvSpPr>
        <xdr:cNvPr id="268" name="フローチャート: 判断 267"/>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73423</xdr:rowOff>
    </xdr:from>
    <xdr:ext cx="762000" cy="259045"/>
    <xdr:sp macro="" textlink="">
      <xdr:nvSpPr>
        <xdr:cNvPr id="269" name="テキスト ボックス 268"/>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133096</xdr:rowOff>
    </xdr:from>
    <xdr:to>
      <xdr:col>64</xdr:col>
      <xdr:colOff>152400</xdr:colOff>
      <xdr:row>85</xdr:row>
      <xdr:rowOff>63246</xdr:rowOff>
    </xdr:to>
    <xdr:sp macro="" textlink="">
      <xdr:nvSpPr>
        <xdr:cNvPr id="270" name="フローチャート: 判断 269"/>
        <xdr:cNvSpPr/>
      </xdr:nvSpPr>
      <xdr:spPr>
        <a:xfrm>
          <a:off x="13462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73423</xdr:rowOff>
    </xdr:from>
    <xdr:ext cx="762000" cy="259045"/>
    <xdr:sp macro="" textlink="">
      <xdr:nvSpPr>
        <xdr:cNvPr id="271" name="テキスト ボックス 270"/>
        <xdr:cNvSpPr txBox="1"/>
      </xdr:nvSpPr>
      <xdr:spPr>
        <a:xfrm>
          <a:off x="13131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48513</xdr:rowOff>
    </xdr:from>
    <xdr:to>
      <xdr:col>81</xdr:col>
      <xdr:colOff>95250</xdr:colOff>
      <xdr:row>85</xdr:row>
      <xdr:rowOff>150113</xdr:rowOff>
    </xdr:to>
    <xdr:sp macro="" textlink="">
      <xdr:nvSpPr>
        <xdr:cNvPr id="277" name="楕円 276"/>
        <xdr:cNvSpPr/>
      </xdr:nvSpPr>
      <xdr:spPr>
        <a:xfrm>
          <a:off x="169672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20590</xdr:rowOff>
    </xdr:from>
    <xdr:ext cx="762000" cy="259045"/>
    <xdr:sp macro="" textlink="">
      <xdr:nvSpPr>
        <xdr:cNvPr id="278" name="給与水準   （国との比較）該当値テキスト"/>
        <xdr:cNvSpPr txBox="1"/>
      </xdr:nvSpPr>
      <xdr:spPr>
        <a:xfrm>
          <a:off x="17106900" y="145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162052</xdr:rowOff>
    </xdr:from>
    <xdr:to>
      <xdr:col>77</xdr:col>
      <xdr:colOff>95250</xdr:colOff>
      <xdr:row>85</xdr:row>
      <xdr:rowOff>92202</xdr:rowOff>
    </xdr:to>
    <xdr:sp macro="" textlink="">
      <xdr:nvSpPr>
        <xdr:cNvPr id="279" name="楕円 278"/>
        <xdr:cNvSpPr/>
      </xdr:nvSpPr>
      <xdr:spPr>
        <a:xfrm>
          <a:off x="16129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76979</xdr:rowOff>
    </xdr:from>
    <xdr:ext cx="736600" cy="259045"/>
    <xdr:sp macro="" textlink="">
      <xdr:nvSpPr>
        <xdr:cNvPr id="280" name="テキスト ボックス 279"/>
        <xdr:cNvSpPr txBox="1"/>
      </xdr:nvSpPr>
      <xdr:spPr>
        <a:xfrm>
          <a:off x="15798800" y="1465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29211</xdr:rowOff>
    </xdr:from>
    <xdr:to>
      <xdr:col>73</xdr:col>
      <xdr:colOff>44450</xdr:colOff>
      <xdr:row>85</xdr:row>
      <xdr:rowOff>130811</xdr:rowOff>
    </xdr:to>
    <xdr:sp macro="" textlink="">
      <xdr:nvSpPr>
        <xdr:cNvPr id="281" name="楕円 280"/>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115588</xdr:rowOff>
    </xdr:from>
    <xdr:ext cx="762000" cy="259045"/>
    <xdr:sp macro="" textlink="">
      <xdr:nvSpPr>
        <xdr:cNvPr id="282" name="テキスト ボックス 281"/>
        <xdr:cNvSpPr txBox="1"/>
      </xdr:nvSpPr>
      <xdr:spPr>
        <a:xfrm>
          <a:off x="14909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9906</xdr:rowOff>
    </xdr:from>
    <xdr:to>
      <xdr:col>68</xdr:col>
      <xdr:colOff>203200</xdr:colOff>
      <xdr:row>85</xdr:row>
      <xdr:rowOff>111506</xdr:rowOff>
    </xdr:to>
    <xdr:sp macro="" textlink="">
      <xdr:nvSpPr>
        <xdr:cNvPr id="283" name="楕円 282"/>
        <xdr:cNvSpPr/>
      </xdr:nvSpPr>
      <xdr:spPr>
        <a:xfrm>
          <a:off x="14351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96283</xdr:rowOff>
    </xdr:from>
    <xdr:ext cx="762000" cy="259045"/>
    <xdr:sp macro="" textlink="">
      <xdr:nvSpPr>
        <xdr:cNvPr id="284" name="テキスト ボックス 283"/>
        <xdr:cNvSpPr txBox="1"/>
      </xdr:nvSpPr>
      <xdr:spPr>
        <a:xfrm>
          <a:off x="14020800" y="1466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254</xdr:rowOff>
    </xdr:from>
    <xdr:to>
      <xdr:col>64</xdr:col>
      <xdr:colOff>152400</xdr:colOff>
      <xdr:row>85</xdr:row>
      <xdr:rowOff>101854</xdr:rowOff>
    </xdr:to>
    <xdr:sp macro="" textlink="">
      <xdr:nvSpPr>
        <xdr:cNvPr id="285" name="楕円 284"/>
        <xdr:cNvSpPr/>
      </xdr:nvSpPr>
      <xdr:spPr>
        <a:xfrm>
          <a:off x="134620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86631</xdr:rowOff>
    </xdr:from>
    <xdr:ext cx="762000" cy="259045"/>
    <xdr:sp macro="" textlink="">
      <xdr:nvSpPr>
        <xdr:cNvPr id="286" name="テキスト ボックス 285"/>
        <xdr:cNvSpPr txBox="1"/>
      </xdr:nvSpPr>
      <xdr:spPr>
        <a:xfrm>
          <a:off x="13131800" y="1465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年の２町合併以降、退職者の不補充などによる定員適正化に努めて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おり、令和２年度は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下回った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ただし、昨年度から大きな数値の変動はなく、純粋に数値だけを見ればやや増という結果となっている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引き続き定員適正化と事務事業の見直しを進めるとともに、施設の統廃合を推進し、より適切な定員管理に努めていく。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112395</xdr:rowOff>
    </xdr:from>
    <xdr:to>
      <xdr:col>81</xdr:col>
      <xdr:colOff>44450</xdr:colOff>
      <xdr:row>59</xdr:row>
      <xdr:rowOff>123120</xdr:rowOff>
    </xdr:to>
    <xdr:cxnSp macro="">
      <xdr:nvCxnSpPr>
        <xdr:cNvPr id="321" name="直線コネクタ 320"/>
        <xdr:cNvCxnSpPr/>
      </xdr:nvCxnSpPr>
      <xdr:spPr>
        <a:xfrm>
          <a:off x="16179800" y="10227945"/>
          <a:ext cx="8382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53922</xdr:rowOff>
    </xdr:from>
    <xdr:ext cx="762000" cy="259045"/>
    <xdr:sp macro="" textlink="">
      <xdr:nvSpPr>
        <xdr:cNvPr id="322" name="定員管理の状況平均値テキスト"/>
        <xdr:cNvSpPr txBox="1"/>
      </xdr:nvSpPr>
      <xdr:spPr>
        <a:xfrm>
          <a:off x="17106900" y="1034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112395</xdr:rowOff>
    </xdr:from>
    <xdr:to>
      <xdr:col>77</xdr:col>
      <xdr:colOff>44450</xdr:colOff>
      <xdr:row>59</xdr:row>
      <xdr:rowOff>117757</xdr:rowOff>
    </xdr:to>
    <xdr:cxnSp macro="">
      <xdr:nvCxnSpPr>
        <xdr:cNvPr id="324" name="直線コネクタ 323"/>
        <xdr:cNvCxnSpPr/>
      </xdr:nvCxnSpPr>
      <xdr:spPr>
        <a:xfrm flipV="1">
          <a:off x="15290800" y="10227945"/>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58</xdr:row>
      <xdr:rowOff>68156</xdr:rowOff>
    </xdr:from>
    <xdr:to>
      <xdr:col>77</xdr:col>
      <xdr:colOff>95250</xdr:colOff>
      <xdr:row>58</xdr:row>
      <xdr:rowOff>169756</xdr:rowOff>
    </xdr:to>
    <xdr:sp macro="" textlink="">
      <xdr:nvSpPr>
        <xdr:cNvPr id="325" name="フローチャート: 判断 324"/>
        <xdr:cNvSpPr/>
      </xdr:nvSpPr>
      <xdr:spPr>
        <a:xfrm>
          <a:off x="16129000" y="100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8483</xdr:rowOff>
    </xdr:from>
    <xdr:ext cx="736600" cy="259045"/>
    <xdr:sp macro="" textlink="">
      <xdr:nvSpPr>
        <xdr:cNvPr id="326" name="テキスト ボックス 325"/>
        <xdr:cNvSpPr txBox="1"/>
      </xdr:nvSpPr>
      <xdr:spPr>
        <a:xfrm>
          <a:off x="15798800" y="9781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117757</xdr:rowOff>
    </xdr:from>
    <xdr:to>
      <xdr:col>72</xdr:col>
      <xdr:colOff>203200</xdr:colOff>
      <xdr:row>59</xdr:row>
      <xdr:rowOff>119098</xdr:rowOff>
    </xdr:to>
    <xdr:cxnSp macro="">
      <xdr:nvCxnSpPr>
        <xdr:cNvPr id="327" name="直線コネクタ 326"/>
        <xdr:cNvCxnSpPr/>
      </xdr:nvCxnSpPr>
      <xdr:spPr>
        <a:xfrm flipV="1">
          <a:off x="14401800" y="10233307"/>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64135</xdr:rowOff>
    </xdr:from>
    <xdr:to>
      <xdr:col>73</xdr:col>
      <xdr:colOff>44450</xdr:colOff>
      <xdr:row>58</xdr:row>
      <xdr:rowOff>165735</xdr:rowOff>
    </xdr:to>
    <xdr:sp macro="" textlink="">
      <xdr:nvSpPr>
        <xdr:cNvPr id="328" name="フローチャート: 判断 327"/>
        <xdr:cNvSpPr/>
      </xdr:nvSpPr>
      <xdr:spPr>
        <a:xfrm>
          <a:off x="15240000" y="1000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4462</xdr:rowOff>
    </xdr:from>
    <xdr:ext cx="762000" cy="259045"/>
    <xdr:sp macro="" textlink="">
      <xdr:nvSpPr>
        <xdr:cNvPr id="329" name="テキスト ボックス 328"/>
        <xdr:cNvSpPr txBox="1"/>
      </xdr:nvSpPr>
      <xdr:spPr>
        <a:xfrm>
          <a:off x="14909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119098</xdr:rowOff>
    </xdr:from>
    <xdr:to>
      <xdr:col>68</xdr:col>
      <xdr:colOff>152400</xdr:colOff>
      <xdr:row>59</xdr:row>
      <xdr:rowOff>129822</xdr:rowOff>
    </xdr:to>
    <xdr:cxnSp macro="">
      <xdr:nvCxnSpPr>
        <xdr:cNvPr id="330" name="直線コネクタ 329"/>
        <xdr:cNvCxnSpPr/>
      </xdr:nvCxnSpPr>
      <xdr:spPr>
        <a:xfrm flipV="1">
          <a:off x="13512800" y="10234648"/>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56092</xdr:rowOff>
    </xdr:from>
    <xdr:to>
      <xdr:col>68</xdr:col>
      <xdr:colOff>203200</xdr:colOff>
      <xdr:row>58</xdr:row>
      <xdr:rowOff>157692</xdr:rowOff>
    </xdr:to>
    <xdr:sp macro="" textlink="">
      <xdr:nvSpPr>
        <xdr:cNvPr id="331" name="フローチャート: 判断 330"/>
        <xdr:cNvSpPr/>
      </xdr:nvSpPr>
      <xdr:spPr>
        <a:xfrm>
          <a:off x="14351000" y="1000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167869</xdr:rowOff>
    </xdr:from>
    <xdr:ext cx="762000" cy="259045"/>
    <xdr:sp macro="" textlink="">
      <xdr:nvSpPr>
        <xdr:cNvPr id="332" name="テキスト ボックス 331"/>
        <xdr:cNvSpPr txBox="1"/>
      </xdr:nvSpPr>
      <xdr:spPr>
        <a:xfrm>
          <a:off x="14020800" y="976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52070</xdr:rowOff>
    </xdr:from>
    <xdr:to>
      <xdr:col>64</xdr:col>
      <xdr:colOff>152400</xdr:colOff>
      <xdr:row>58</xdr:row>
      <xdr:rowOff>153670</xdr:rowOff>
    </xdr:to>
    <xdr:sp macro="" textlink="">
      <xdr:nvSpPr>
        <xdr:cNvPr id="333" name="フローチャート: 判断 332"/>
        <xdr:cNvSpPr/>
      </xdr:nvSpPr>
      <xdr:spPr>
        <a:xfrm>
          <a:off x="134620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163847</xdr:rowOff>
    </xdr:from>
    <xdr:ext cx="762000" cy="259045"/>
    <xdr:sp macro="" textlink="">
      <xdr:nvSpPr>
        <xdr:cNvPr id="334" name="テキスト ボックス 333"/>
        <xdr:cNvSpPr txBox="1"/>
      </xdr:nvSpPr>
      <xdr:spPr>
        <a:xfrm>
          <a:off x="13131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72320</xdr:rowOff>
    </xdr:from>
    <xdr:to>
      <xdr:col>81</xdr:col>
      <xdr:colOff>95250</xdr:colOff>
      <xdr:row>60</xdr:row>
      <xdr:rowOff>2470</xdr:rowOff>
    </xdr:to>
    <xdr:sp macro="" textlink="">
      <xdr:nvSpPr>
        <xdr:cNvPr id="340" name="楕円 339"/>
        <xdr:cNvSpPr/>
      </xdr:nvSpPr>
      <xdr:spPr>
        <a:xfrm>
          <a:off x="16967200" y="1018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88847</xdr:rowOff>
    </xdr:from>
    <xdr:ext cx="762000" cy="259045"/>
    <xdr:sp macro="" textlink="">
      <xdr:nvSpPr>
        <xdr:cNvPr id="341" name="定員管理の状況該当値テキスト"/>
        <xdr:cNvSpPr txBox="1"/>
      </xdr:nvSpPr>
      <xdr:spPr>
        <a:xfrm>
          <a:off x="17106900" y="1003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61595</xdr:rowOff>
    </xdr:from>
    <xdr:to>
      <xdr:col>77</xdr:col>
      <xdr:colOff>95250</xdr:colOff>
      <xdr:row>59</xdr:row>
      <xdr:rowOff>163195</xdr:rowOff>
    </xdr:to>
    <xdr:sp macro="" textlink="">
      <xdr:nvSpPr>
        <xdr:cNvPr id="342" name="楕円 341"/>
        <xdr:cNvSpPr/>
      </xdr:nvSpPr>
      <xdr:spPr>
        <a:xfrm>
          <a:off x="16129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147972</xdr:rowOff>
    </xdr:from>
    <xdr:ext cx="736600" cy="259045"/>
    <xdr:sp macro="" textlink="">
      <xdr:nvSpPr>
        <xdr:cNvPr id="343" name="テキスト ボックス 342"/>
        <xdr:cNvSpPr txBox="1"/>
      </xdr:nvSpPr>
      <xdr:spPr>
        <a:xfrm>
          <a:off x="15798800" y="10263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66957</xdr:rowOff>
    </xdr:from>
    <xdr:to>
      <xdr:col>73</xdr:col>
      <xdr:colOff>44450</xdr:colOff>
      <xdr:row>59</xdr:row>
      <xdr:rowOff>168557</xdr:rowOff>
    </xdr:to>
    <xdr:sp macro="" textlink="">
      <xdr:nvSpPr>
        <xdr:cNvPr id="344" name="楕円 343"/>
        <xdr:cNvSpPr/>
      </xdr:nvSpPr>
      <xdr:spPr>
        <a:xfrm>
          <a:off x="15240000" y="101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153334</xdr:rowOff>
    </xdr:from>
    <xdr:ext cx="762000" cy="259045"/>
    <xdr:sp macro="" textlink="">
      <xdr:nvSpPr>
        <xdr:cNvPr id="345" name="テキスト ボックス 344"/>
        <xdr:cNvSpPr txBox="1"/>
      </xdr:nvSpPr>
      <xdr:spPr>
        <a:xfrm>
          <a:off x="14909800" y="102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68298</xdr:rowOff>
    </xdr:from>
    <xdr:to>
      <xdr:col>68</xdr:col>
      <xdr:colOff>203200</xdr:colOff>
      <xdr:row>59</xdr:row>
      <xdr:rowOff>169898</xdr:rowOff>
    </xdr:to>
    <xdr:sp macro="" textlink="">
      <xdr:nvSpPr>
        <xdr:cNvPr id="346" name="楕円 345"/>
        <xdr:cNvSpPr/>
      </xdr:nvSpPr>
      <xdr:spPr>
        <a:xfrm>
          <a:off x="14351000" y="1018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154675</xdr:rowOff>
    </xdr:from>
    <xdr:ext cx="762000" cy="259045"/>
    <xdr:sp macro="" textlink="">
      <xdr:nvSpPr>
        <xdr:cNvPr id="347" name="テキスト ボックス 346"/>
        <xdr:cNvSpPr txBox="1"/>
      </xdr:nvSpPr>
      <xdr:spPr>
        <a:xfrm>
          <a:off x="14020800" y="1027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79022</xdr:rowOff>
    </xdr:from>
    <xdr:to>
      <xdr:col>64</xdr:col>
      <xdr:colOff>152400</xdr:colOff>
      <xdr:row>60</xdr:row>
      <xdr:rowOff>9172</xdr:rowOff>
    </xdr:to>
    <xdr:sp macro="" textlink="">
      <xdr:nvSpPr>
        <xdr:cNvPr id="348" name="楕円 347"/>
        <xdr:cNvSpPr/>
      </xdr:nvSpPr>
      <xdr:spPr>
        <a:xfrm>
          <a:off x="13462000" y="1019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165399</xdr:rowOff>
    </xdr:from>
    <xdr:ext cx="762000" cy="259045"/>
    <xdr:sp macro="" textlink="">
      <xdr:nvSpPr>
        <xdr:cNvPr id="349" name="テキスト ボックス 348"/>
        <xdr:cNvSpPr txBox="1"/>
      </xdr:nvSpPr>
      <xdr:spPr>
        <a:xfrm>
          <a:off x="13131800" y="1028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令和２年度決算に係る実質公債費比率は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基準内に収まっているが、旧合併特例事業の積極活用により、今後は公債費が上昇する。特に、令和２年度から令和３年度にかけて赤坂球場の大規模改修や町道の新規整備を予定しており、これに係る地方債の本償還が始まる令和５年度から令和６年度には、実質公債費比率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％に達する可能性があるため、注意が必要である。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138938</xdr:rowOff>
    </xdr:from>
    <xdr:to>
      <xdr:col>81</xdr:col>
      <xdr:colOff>44450</xdr:colOff>
      <xdr:row>41</xdr:row>
      <xdr:rowOff>153416</xdr:rowOff>
    </xdr:to>
    <xdr:cxnSp macro="">
      <xdr:nvCxnSpPr>
        <xdr:cNvPr id="380" name="直線コネクタ 379"/>
        <xdr:cNvCxnSpPr/>
      </xdr:nvCxnSpPr>
      <xdr:spPr>
        <a:xfrm>
          <a:off x="16179800" y="716838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1" name="公債費負担の状況平均値テキスト"/>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109982</xdr:rowOff>
    </xdr:from>
    <xdr:to>
      <xdr:col>77</xdr:col>
      <xdr:colOff>44450</xdr:colOff>
      <xdr:row>41</xdr:row>
      <xdr:rowOff>138938</xdr:rowOff>
    </xdr:to>
    <xdr:cxnSp macro="">
      <xdr:nvCxnSpPr>
        <xdr:cNvPr id="383" name="直線コネクタ 382"/>
        <xdr:cNvCxnSpPr/>
      </xdr:nvCxnSpPr>
      <xdr:spPr>
        <a:xfrm>
          <a:off x="15290800" y="713943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4" name="フローチャート: 判断 383"/>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5" name="テキスト ボックス 384"/>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41</xdr:row>
      <xdr:rowOff>109982</xdr:rowOff>
    </xdr:to>
    <xdr:cxnSp macro="">
      <xdr:nvCxnSpPr>
        <xdr:cNvPr id="386" name="直線コネクタ 385"/>
        <xdr:cNvCxnSpPr/>
      </xdr:nvCxnSpPr>
      <xdr:spPr>
        <a:xfrm>
          <a:off x="14401800" y="70911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163068</xdr:rowOff>
    </xdr:from>
    <xdr:to>
      <xdr:col>73</xdr:col>
      <xdr:colOff>44450</xdr:colOff>
      <xdr:row>41</xdr:row>
      <xdr:rowOff>93218</xdr:rowOff>
    </xdr:to>
    <xdr:sp macro="" textlink="">
      <xdr:nvSpPr>
        <xdr:cNvPr id="387" name="フローチャート: 判断 386"/>
        <xdr:cNvSpPr/>
      </xdr:nvSpPr>
      <xdr:spPr>
        <a:xfrm>
          <a:off x="15240000" y="70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103395</xdr:rowOff>
    </xdr:from>
    <xdr:ext cx="762000" cy="259045"/>
    <xdr:sp macro="" textlink="">
      <xdr:nvSpPr>
        <xdr:cNvPr id="388" name="テキスト ボックス 387"/>
        <xdr:cNvSpPr txBox="1"/>
      </xdr:nvSpPr>
      <xdr:spPr>
        <a:xfrm>
          <a:off x="14909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47244</xdr:rowOff>
    </xdr:from>
    <xdr:to>
      <xdr:col>68</xdr:col>
      <xdr:colOff>152400</xdr:colOff>
      <xdr:row>41</xdr:row>
      <xdr:rowOff>61722</xdr:rowOff>
    </xdr:to>
    <xdr:cxnSp macro="">
      <xdr:nvCxnSpPr>
        <xdr:cNvPr id="389" name="直線コネクタ 388"/>
        <xdr:cNvCxnSpPr/>
      </xdr:nvCxnSpPr>
      <xdr:spPr>
        <a:xfrm>
          <a:off x="13512800" y="707669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163068</xdr:rowOff>
    </xdr:from>
    <xdr:to>
      <xdr:col>68</xdr:col>
      <xdr:colOff>203200</xdr:colOff>
      <xdr:row>41</xdr:row>
      <xdr:rowOff>93218</xdr:rowOff>
    </xdr:to>
    <xdr:sp macro="" textlink="">
      <xdr:nvSpPr>
        <xdr:cNvPr id="390" name="フローチャート: 判断 389"/>
        <xdr:cNvSpPr/>
      </xdr:nvSpPr>
      <xdr:spPr>
        <a:xfrm>
          <a:off x="14351000" y="70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103395</xdr:rowOff>
    </xdr:from>
    <xdr:ext cx="762000" cy="259045"/>
    <xdr:sp macro="" textlink="">
      <xdr:nvSpPr>
        <xdr:cNvPr id="391" name="テキスト ボックス 390"/>
        <xdr:cNvSpPr txBox="1"/>
      </xdr:nvSpPr>
      <xdr:spPr>
        <a:xfrm>
          <a:off x="14020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163068</xdr:rowOff>
    </xdr:from>
    <xdr:to>
      <xdr:col>64</xdr:col>
      <xdr:colOff>152400</xdr:colOff>
      <xdr:row>41</xdr:row>
      <xdr:rowOff>93218</xdr:rowOff>
    </xdr:to>
    <xdr:sp macro="" textlink="">
      <xdr:nvSpPr>
        <xdr:cNvPr id="392" name="フローチャート: 判断 391"/>
        <xdr:cNvSpPr/>
      </xdr:nvSpPr>
      <xdr:spPr>
        <a:xfrm>
          <a:off x="13462000" y="70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103395</xdr:rowOff>
    </xdr:from>
    <xdr:ext cx="762000" cy="259045"/>
    <xdr:sp macro="" textlink="">
      <xdr:nvSpPr>
        <xdr:cNvPr id="393" name="テキスト ボックス 392"/>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102616</xdr:rowOff>
    </xdr:from>
    <xdr:to>
      <xdr:col>81</xdr:col>
      <xdr:colOff>95250</xdr:colOff>
      <xdr:row>42</xdr:row>
      <xdr:rowOff>32766</xdr:rowOff>
    </xdr:to>
    <xdr:sp macro="" textlink="">
      <xdr:nvSpPr>
        <xdr:cNvPr id="399" name="楕円 398"/>
        <xdr:cNvSpPr/>
      </xdr:nvSpPr>
      <xdr:spPr>
        <a:xfrm>
          <a:off x="169672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74693</xdr:rowOff>
    </xdr:from>
    <xdr:ext cx="762000" cy="259045"/>
    <xdr:sp macro="" textlink="">
      <xdr:nvSpPr>
        <xdr:cNvPr id="400" name="公債費負担の状況該当値テキスト"/>
        <xdr:cNvSpPr txBox="1"/>
      </xdr:nvSpPr>
      <xdr:spPr>
        <a:xfrm>
          <a:off x="17106900" y="710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88138</xdr:rowOff>
    </xdr:from>
    <xdr:to>
      <xdr:col>77</xdr:col>
      <xdr:colOff>95250</xdr:colOff>
      <xdr:row>42</xdr:row>
      <xdr:rowOff>18288</xdr:rowOff>
    </xdr:to>
    <xdr:sp macro="" textlink="">
      <xdr:nvSpPr>
        <xdr:cNvPr id="401" name="楕円 400"/>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3065</xdr:rowOff>
    </xdr:from>
    <xdr:ext cx="736600" cy="259045"/>
    <xdr:sp macro="" textlink="">
      <xdr:nvSpPr>
        <xdr:cNvPr id="402" name="テキスト ボックス 401"/>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59182</xdr:rowOff>
    </xdr:from>
    <xdr:to>
      <xdr:col>73</xdr:col>
      <xdr:colOff>44450</xdr:colOff>
      <xdr:row>41</xdr:row>
      <xdr:rowOff>160782</xdr:rowOff>
    </xdr:to>
    <xdr:sp macro="" textlink="">
      <xdr:nvSpPr>
        <xdr:cNvPr id="403" name="楕円 402"/>
        <xdr:cNvSpPr/>
      </xdr:nvSpPr>
      <xdr:spPr>
        <a:xfrm>
          <a:off x="15240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404" name="テキスト ボックス 403"/>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10922</xdr:rowOff>
    </xdr:from>
    <xdr:to>
      <xdr:col>68</xdr:col>
      <xdr:colOff>203200</xdr:colOff>
      <xdr:row>41</xdr:row>
      <xdr:rowOff>112522</xdr:rowOff>
    </xdr:to>
    <xdr:sp macro="" textlink="">
      <xdr:nvSpPr>
        <xdr:cNvPr id="405" name="楕円 404"/>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406" name="テキスト ボックス 405"/>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407" name="楕円 406"/>
        <xdr:cNvSpPr/>
      </xdr:nvSpPr>
      <xdr:spPr>
        <a:xfrm>
          <a:off x="13462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408" name="テキスト ボックス 407"/>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令和２年度の将来負担比率については、充当可能基金の増加により将来負担比率は算出されなかった。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増加した基金の主なものは、ふるさと応援寄附金基金（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ここ数年間、基金増となっている影響を受け、大きく改善しているように見えるが、令和３年度以降に大型事業を実施予定のため、次年度以降、揺り戻しがあると予想される。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52483</xdr:rowOff>
    </xdr:from>
    <xdr:to>
      <xdr:col>77</xdr:col>
      <xdr:colOff>44450</xdr:colOff>
      <xdr:row>15</xdr:row>
      <xdr:rowOff>74803</xdr:rowOff>
    </xdr:to>
    <xdr:cxnSp macro="">
      <xdr:nvCxnSpPr>
        <xdr:cNvPr id="438" name="直線コネクタ 437"/>
        <xdr:cNvCxnSpPr/>
      </xdr:nvCxnSpPr>
      <xdr:spPr>
        <a:xfrm flipV="1">
          <a:off x="15290800" y="2624233"/>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169943</xdr:rowOff>
    </xdr:from>
    <xdr:ext cx="762000" cy="259045"/>
    <xdr:sp macro="" textlink="">
      <xdr:nvSpPr>
        <xdr:cNvPr id="439" name="将来負担の状況平均値テキスト"/>
        <xdr:cNvSpPr txBox="1"/>
      </xdr:nvSpPr>
      <xdr:spPr>
        <a:xfrm>
          <a:off x="17106900" y="257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40" name="フローチャート: 判断 439"/>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74803</xdr:rowOff>
    </xdr:from>
    <xdr:to>
      <xdr:col>72</xdr:col>
      <xdr:colOff>203200</xdr:colOff>
      <xdr:row>16</xdr:row>
      <xdr:rowOff>155511</xdr:rowOff>
    </xdr:to>
    <xdr:cxnSp macro="">
      <xdr:nvCxnSpPr>
        <xdr:cNvPr id="441" name="直線コネクタ 440"/>
        <xdr:cNvCxnSpPr/>
      </xdr:nvCxnSpPr>
      <xdr:spPr>
        <a:xfrm flipV="1">
          <a:off x="14401800" y="2646553"/>
          <a:ext cx="889000" cy="25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71660</xdr:rowOff>
    </xdr:from>
    <xdr:to>
      <xdr:col>77</xdr:col>
      <xdr:colOff>95250</xdr:colOff>
      <xdr:row>16</xdr:row>
      <xdr:rowOff>1810</xdr:rowOff>
    </xdr:to>
    <xdr:sp macro="" textlink="">
      <xdr:nvSpPr>
        <xdr:cNvPr id="442" name="フローチャート: 判断 441"/>
        <xdr:cNvSpPr/>
      </xdr:nvSpPr>
      <xdr:spPr>
        <a:xfrm>
          <a:off x="16129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158037</xdr:rowOff>
    </xdr:from>
    <xdr:ext cx="736600" cy="259045"/>
    <xdr:sp macro="" textlink="">
      <xdr:nvSpPr>
        <xdr:cNvPr id="443" name="テキスト ボックス 442"/>
        <xdr:cNvSpPr txBox="1"/>
      </xdr:nvSpPr>
      <xdr:spPr>
        <a:xfrm>
          <a:off x="15798800" y="2729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132588</xdr:rowOff>
    </xdr:from>
    <xdr:to>
      <xdr:col>68</xdr:col>
      <xdr:colOff>152400</xdr:colOff>
      <xdr:row>16</xdr:row>
      <xdr:rowOff>155511</xdr:rowOff>
    </xdr:to>
    <xdr:cxnSp macro="">
      <xdr:nvCxnSpPr>
        <xdr:cNvPr id="444" name="直線コネクタ 443"/>
        <xdr:cNvCxnSpPr/>
      </xdr:nvCxnSpPr>
      <xdr:spPr>
        <a:xfrm>
          <a:off x="13512800" y="2875788"/>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59595</xdr:rowOff>
    </xdr:from>
    <xdr:to>
      <xdr:col>73</xdr:col>
      <xdr:colOff>44450</xdr:colOff>
      <xdr:row>15</xdr:row>
      <xdr:rowOff>161195</xdr:rowOff>
    </xdr:to>
    <xdr:sp macro="" textlink="">
      <xdr:nvSpPr>
        <xdr:cNvPr id="445" name="フローチャート: 判断 444"/>
        <xdr:cNvSpPr/>
      </xdr:nvSpPr>
      <xdr:spPr>
        <a:xfrm>
          <a:off x="15240000" y="263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145972</xdr:rowOff>
    </xdr:from>
    <xdr:ext cx="762000" cy="259045"/>
    <xdr:sp macro="" textlink="">
      <xdr:nvSpPr>
        <xdr:cNvPr id="446" name="テキスト ボックス 445"/>
        <xdr:cNvSpPr txBox="1"/>
      </xdr:nvSpPr>
      <xdr:spPr>
        <a:xfrm>
          <a:off x="14909800" y="271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71057</xdr:rowOff>
    </xdr:from>
    <xdr:to>
      <xdr:col>68</xdr:col>
      <xdr:colOff>203200</xdr:colOff>
      <xdr:row>16</xdr:row>
      <xdr:rowOff>1207</xdr:rowOff>
    </xdr:to>
    <xdr:sp macro="" textlink="">
      <xdr:nvSpPr>
        <xdr:cNvPr id="447" name="フローチャート: 判断 446"/>
        <xdr:cNvSpPr/>
      </xdr:nvSpPr>
      <xdr:spPr>
        <a:xfrm>
          <a:off x="14351000" y="264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11384</xdr:rowOff>
    </xdr:from>
    <xdr:ext cx="762000" cy="259045"/>
    <xdr:sp macro="" textlink="">
      <xdr:nvSpPr>
        <xdr:cNvPr id="448" name="テキスト ボックス 447"/>
        <xdr:cNvSpPr txBox="1"/>
      </xdr:nvSpPr>
      <xdr:spPr>
        <a:xfrm>
          <a:off x="14020800" y="241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75883</xdr:rowOff>
    </xdr:from>
    <xdr:to>
      <xdr:col>64</xdr:col>
      <xdr:colOff>152400</xdr:colOff>
      <xdr:row>16</xdr:row>
      <xdr:rowOff>6033</xdr:rowOff>
    </xdr:to>
    <xdr:sp macro="" textlink="">
      <xdr:nvSpPr>
        <xdr:cNvPr id="449" name="フローチャート: 判断 448"/>
        <xdr:cNvSpPr/>
      </xdr:nvSpPr>
      <xdr:spPr>
        <a:xfrm>
          <a:off x="13462000" y="2647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16210</xdr:rowOff>
    </xdr:from>
    <xdr:ext cx="762000" cy="259045"/>
    <xdr:sp macro="" textlink="">
      <xdr:nvSpPr>
        <xdr:cNvPr id="450" name="テキスト ボックス 449"/>
        <xdr:cNvSpPr txBox="1"/>
      </xdr:nvSpPr>
      <xdr:spPr>
        <a:xfrm>
          <a:off x="13131800" y="241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1683</xdr:rowOff>
    </xdr:from>
    <xdr:to>
      <xdr:col>77</xdr:col>
      <xdr:colOff>95250</xdr:colOff>
      <xdr:row>15</xdr:row>
      <xdr:rowOff>103283</xdr:rowOff>
    </xdr:to>
    <xdr:sp macro="" textlink="">
      <xdr:nvSpPr>
        <xdr:cNvPr id="456" name="楕円 455"/>
        <xdr:cNvSpPr/>
      </xdr:nvSpPr>
      <xdr:spPr>
        <a:xfrm>
          <a:off x="16129000" y="257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113460</xdr:rowOff>
    </xdr:from>
    <xdr:ext cx="736600" cy="259045"/>
    <xdr:sp macro="" textlink="">
      <xdr:nvSpPr>
        <xdr:cNvPr id="457" name="テキスト ボックス 456"/>
        <xdr:cNvSpPr txBox="1"/>
      </xdr:nvSpPr>
      <xdr:spPr>
        <a:xfrm>
          <a:off x="15798800" y="2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24003</xdr:rowOff>
    </xdr:from>
    <xdr:to>
      <xdr:col>73</xdr:col>
      <xdr:colOff>44450</xdr:colOff>
      <xdr:row>15</xdr:row>
      <xdr:rowOff>125603</xdr:rowOff>
    </xdr:to>
    <xdr:sp macro="" textlink="">
      <xdr:nvSpPr>
        <xdr:cNvPr id="458" name="楕円 457"/>
        <xdr:cNvSpPr/>
      </xdr:nvSpPr>
      <xdr:spPr>
        <a:xfrm>
          <a:off x="15240000" y="25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135780</xdr:rowOff>
    </xdr:from>
    <xdr:ext cx="762000" cy="259045"/>
    <xdr:sp macro="" textlink="">
      <xdr:nvSpPr>
        <xdr:cNvPr id="459" name="テキスト ボックス 458"/>
        <xdr:cNvSpPr txBox="1"/>
      </xdr:nvSpPr>
      <xdr:spPr>
        <a:xfrm>
          <a:off x="14909800" y="236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104711</xdr:rowOff>
    </xdr:from>
    <xdr:to>
      <xdr:col>68</xdr:col>
      <xdr:colOff>203200</xdr:colOff>
      <xdr:row>17</xdr:row>
      <xdr:rowOff>34861</xdr:rowOff>
    </xdr:to>
    <xdr:sp macro="" textlink="">
      <xdr:nvSpPr>
        <xdr:cNvPr id="460" name="楕円 459"/>
        <xdr:cNvSpPr/>
      </xdr:nvSpPr>
      <xdr:spPr>
        <a:xfrm>
          <a:off x="14351000" y="284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19638</xdr:rowOff>
    </xdr:from>
    <xdr:ext cx="762000" cy="259045"/>
    <xdr:sp macro="" textlink="">
      <xdr:nvSpPr>
        <xdr:cNvPr id="461" name="テキスト ボックス 460"/>
        <xdr:cNvSpPr txBox="1"/>
      </xdr:nvSpPr>
      <xdr:spPr>
        <a:xfrm>
          <a:off x="14020800" y="293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81788</xdr:rowOff>
    </xdr:from>
    <xdr:to>
      <xdr:col>64</xdr:col>
      <xdr:colOff>152400</xdr:colOff>
      <xdr:row>17</xdr:row>
      <xdr:rowOff>11938</xdr:rowOff>
    </xdr:to>
    <xdr:sp macro="" textlink="">
      <xdr:nvSpPr>
        <xdr:cNvPr id="462" name="楕円 461"/>
        <xdr:cNvSpPr/>
      </xdr:nvSpPr>
      <xdr:spPr>
        <a:xfrm>
          <a:off x="13462000" y="282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168165</xdr:rowOff>
    </xdr:from>
    <xdr:ext cx="762000" cy="259045"/>
    <xdr:sp macro="" textlink="">
      <xdr:nvSpPr>
        <xdr:cNvPr id="463" name="テキスト ボックス 462"/>
        <xdr:cNvSpPr txBox="1"/>
      </xdr:nvSpPr>
      <xdr:spPr>
        <a:xfrm>
          <a:off x="13131800" y="291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佐賀県有田町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19,501
19,353
65.85
15,128,198
14,699,398
308,220
5,846,855
11,225,123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より高い水準で推移している。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決算額は対前年度比で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百万円となっており、より一層の行政事務の効率化を推進しながら人件費の削減に努めていく。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39370</xdr:rowOff>
    </xdr:from>
    <xdr:to>
      <xdr:col>24</xdr:col>
      <xdr:colOff>25400</xdr:colOff>
      <xdr:row>35</xdr:row>
      <xdr:rowOff>161290</xdr:rowOff>
    </xdr:to>
    <xdr:cxnSp macro="">
      <xdr:nvCxnSpPr>
        <xdr:cNvPr id="66" name="直線コネクタ 65"/>
        <xdr:cNvCxnSpPr/>
      </xdr:nvCxnSpPr>
      <xdr:spPr>
        <a:xfrm>
          <a:off x="3987800" y="60401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762000" cy="259045"/>
    <xdr:sp macro="" textlink="">
      <xdr:nvSpPr>
        <xdr:cNvPr id="67" name="人件費平均値テキスト"/>
        <xdr:cNvSpPr txBox="1"/>
      </xdr:nvSpPr>
      <xdr:spPr>
        <a:xfrm>
          <a:off x="4914900" y="585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39370</xdr:rowOff>
    </xdr:from>
    <xdr:to>
      <xdr:col>19</xdr:col>
      <xdr:colOff>187325</xdr:colOff>
      <xdr:row>35</xdr:row>
      <xdr:rowOff>77470</xdr:rowOff>
    </xdr:to>
    <xdr:cxnSp macro="">
      <xdr:nvCxnSpPr>
        <xdr:cNvPr id="69" name="直線コネクタ 68"/>
        <xdr:cNvCxnSpPr/>
      </xdr:nvCxnSpPr>
      <xdr:spPr>
        <a:xfrm flipV="1">
          <a:off x="3098800" y="6040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148590</xdr:rowOff>
    </xdr:from>
    <xdr:to>
      <xdr:col>20</xdr:col>
      <xdr:colOff>38100</xdr:colOff>
      <xdr:row>34</xdr:row>
      <xdr:rowOff>78740</xdr:rowOff>
    </xdr:to>
    <xdr:sp macro="" textlink="">
      <xdr:nvSpPr>
        <xdr:cNvPr id="70" name="フローチャート: 判断 69"/>
        <xdr:cNvSpPr/>
      </xdr:nvSpPr>
      <xdr:spPr>
        <a:xfrm>
          <a:off x="3937000" y="580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88917</xdr:rowOff>
    </xdr:from>
    <xdr:ext cx="736600" cy="259045"/>
    <xdr:sp macro="" textlink="">
      <xdr:nvSpPr>
        <xdr:cNvPr id="71" name="テキスト ボックス 70"/>
        <xdr:cNvSpPr txBox="1"/>
      </xdr:nvSpPr>
      <xdr:spPr>
        <a:xfrm>
          <a:off x="3606800" y="557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35</xdr:row>
      <xdr:rowOff>77470</xdr:rowOff>
    </xdr:to>
    <xdr:cxnSp macro="">
      <xdr:nvCxnSpPr>
        <xdr:cNvPr id="72" name="直線コネクタ 71"/>
        <xdr:cNvCxnSpPr/>
      </xdr:nvCxnSpPr>
      <xdr:spPr>
        <a:xfrm>
          <a:off x="2209800" y="59791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88900</xdr:rowOff>
    </xdr:from>
    <xdr:to>
      <xdr:col>11</xdr:col>
      <xdr:colOff>9525</xdr:colOff>
      <xdr:row>34</xdr:row>
      <xdr:rowOff>149860</xdr:rowOff>
    </xdr:to>
    <xdr:cxnSp macro="">
      <xdr:nvCxnSpPr>
        <xdr:cNvPr id="75" name="直線コネクタ 74"/>
        <xdr:cNvCxnSpPr/>
      </xdr:nvCxnSpPr>
      <xdr:spPr>
        <a:xfrm>
          <a:off x="1320800" y="5918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148590</xdr:rowOff>
    </xdr:from>
    <xdr:to>
      <xdr:col>11</xdr:col>
      <xdr:colOff>60325</xdr:colOff>
      <xdr:row>34</xdr:row>
      <xdr:rowOff>78740</xdr:rowOff>
    </xdr:to>
    <xdr:sp macro="" textlink="">
      <xdr:nvSpPr>
        <xdr:cNvPr id="76" name="フローチャート: 判断 75"/>
        <xdr:cNvSpPr/>
      </xdr:nvSpPr>
      <xdr:spPr>
        <a:xfrm>
          <a:off x="2159000" y="580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88917</xdr:rowOff>
    </xdr:from>
    <xdr:ext cx="762000" cy="259045"/>
    <xdr:sp macro="" textlink="">
      <xdr:nvSpPr>
        <xdr:cNvPr id="77" name="テキスト ボックス 76"/>
        <xdr:cNvSpPr txBox="1"/>
      </xdr:nvSpPr>
      <xdr:spPr>
        <a:xfrm>
          <a:off x="1828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78" name="フローチャート: 判断 77"/>
        <xdr:cNvSpPr/>
      </xdr:nvSpPr>
      <xdr:spPr>
        <a:xfrm>
          <a:off x="1270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111777</xdr:rowOff>
    </xdr:from>
    <xdr:ext cx="762000" cy="259045"/>
    <xdr:sp macro="" textlink="">
      <xdr:nvSpPr>
        <xdr:cNvPr id="79" name="テキスト ボックス 78"/>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5" name="楕円 84"/>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82567</xdr:rowOff>
    </xdr:from>
    <xdr:ext cx="762000" cy="259045"/>
    <xdr:sp macro="" textlink="">
      <xdr:nvSpPr>
        <xdr:cNvPr id="86" name="人件費該当値テキスト"/>
        <xdr:cNvSpPr txBox="1"/>
      </xdr:nvSpPr>
      <xdr:spPr>
        <a:xfrm>
          <a:off x="49149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160020</xdr:rowOff>
    </xdr:from>
    <xdr:to>
      <xdr:col>20</xdr:col>
      <xdr:colOff>38100</xdr:colOff>
      <xdr:row>35</xdr:row>
      <xdr:rowOff>90170</xdr:rowOff>
    </xdr:to>
    <xdr:sp macro="" textlink="">
      <xdr:nvSpPr>
        <xdr:cNvPr id="87" name="楕円 86"/>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74947</xdr:rowOff>
    </xdr:from>
    <xdr:ext cx="736600" cy="259045"/>
    <xdr:sp macro="" textlink="">
      <xdr:nvSpPr>
        <xdr:cNvPr id="88" name="テキスト ボックス 87"/>
        <xdr:cNvSpPr txBox="1"/>
      </xdr:nvSpPr>
      <xdr:spPr>
        <a:xfrm>
          <a:off x="3606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26670</xdr:rowOff>
    </xdr:from>
    <xdr:to>
      <xdr:col>15</xdr:col>
      <xdr:colOff>149225</xdr:colOff>
      <xdr:row>35</xdr:row>
      <xdr:rowOff>128270</xdr:rowOff>
    </xdr:to>
    <xdr:sp macro="" textlink="">
      <xdr:nvSpPr>
        <xdr:cNvPr id="89" name="楕円 88"/>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113047</xdr:rowOff>
    </xdr:from>
    <xdr:ext cx="762000" cy="259045"/>
    <xdr:sp macro="" textlink="">
      <xdr:nvSpPr>
        <xdr:cNvPr id="90" name="テキスト ボックス 89"/>
        <xdr:cNvSpPr txBox="1"/>
      </xdr:nvSpPr>
      <xdr:spPr>
        <a:xfrm>
          <a:off x="2717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99060</xdr:rowOff>
    </xdr:from>
    <xdr:to>
      <xdr:col>11</xdr:col>
      <xdr:colOff>60325</xdr:colOff>
      <xdr:row>35</xdr:row>
      <xdr:rowOff>29210</xdr:rowOff>
    </xdr:to>
    <xdr:sp macro="" textlink="">
      <xdr:nvSpPr>
        <xdr:cNvPr id="91" name="楕円 90"/>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13987</xdr:rowOff>
    </xdr:from>
    <xdr:ext cx="762000" cy="259045"/>
    <xdr:sp macro="" textlink="">
      <xdr:nvSpPr>
        <xdr:cNvPr id="92" name="テキスト ボックス 91"/>
        <xdr:cNvSpPr txBox="1"/>
      </xdr:nvSpPr>
      <xdr:spPr>
        <a:xfrm>
          <a:off x="1828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38100</xdr:rowOff>
    </xdr:from>
    <xdr:to>
      <xdr:col>6</xdr:col>
      <xdr:colOff>171450</xdr:colOff>
      <xdr:row>34</xdr:row>
      <xdr:rowOff>139700</xdr:rowOff>
    </xdr:to>
    <xdr:sp macro="" textlink="">
      <xdr:nvSpPr>
        <xdr:cNvPr id="93" name="楕円 92"/>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124477</xdr:rowOff>
    </xdr:from>
    <xdr:ext cx="762000" cy="259045"/>
    <xdr:sp macro="" textlink="">
      <xdr:nvSpPr>
        <xdr:cNvPr id="94" name="テキスト ボックス 93"/>
        <xdr:cNvSpPr txBox="1"/>
      </xdr:nvSpPr>
      <xdr:spPr>
        <a:xfrm>
          <a:off x="939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％となり、類似団体平均を下回る水準を維持している。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決算額でみると対前年度比で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そのおもな要因としては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、会計年度任用職員制度の開始による臨時職員賃金の皆減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今後も事務事業のさらなる効率化を推進しながら節減に努めていく。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12700</xdr:rowOff>
    </xdr:from>
    <xdr:to>
      <xdr:col>82</xdr:col>
      <xdr:colOff>107950</xdr:colOff>
      <xdr:row>15</xdr:row>
      <xdr:rowOff>88900</xdr:rowOff>
    </xdr:to>
    <xdr:cxnSp macro="">
      <xdr:nvCxnSpPr>
        <xdr:cNvPr id="131" name="直線コネクタ 130"/>
        <xdr:cNvCxnSpPr/>
      </xdr:nvCxnSpPr>
      <xdr:spPr>
        <a:xfrm flipV="1">
          <a:off x="15671800" y="25844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2"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88900</xdr:rowOff>
    </xdr:from>
    <xdr:to>
      <xdr:col>78</xdr:col>
      <xdr:colOff>69850</xdr:colOff>
      <xdr:row>15</xdr:row>
      <xdr:rowOff>136525</xdr:rowOff>
    </xdr:to>
    <xdr:cxnSp macro="">
      <xdr:nvCxnSpPr>
        <xdr:cNvPr id="134" name="直線コネクタ 133"/>
        <xdr:cNvCxnSpPr/>
      </xdr:nvCxnSpPr>
      <xdr:spPr>
        <a:xfrm flipV="1">
          <a:off x="14782800" y="26606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104775</xdr:rowOff>
    </xdr:from>
    <xdr:to>
      <xdr:col>78</xdr:col>
      <xdr:colOff>120650</xdr:colOff>
      <xdr:row>19</xdr:row>
      <xdr:rowOff>34925</xdr:rowOff>
    </xdr:to>
    <xdr:sp macro="" textlink="">
      <xdr:nvSpPr>
        <xdr:cNvPr id="135" name="フローチャート: 判断 134"/>
        <xdr:cNvSpPr/>
      </xdr:nvSpPr>
      <xdr:spPr>
        <a:xfrm>
          <a:off x="15621000" y="319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19702</xdr:rowOff>
    </xdr:from>
    <xdr:ext cx="736600" cy="259045"/>
    <xdr:sp macro="" textlink="">
      <xdr:nvSpPr>
        <xdr:cNvPr id="136" name="テキスト ボックス 135"/>
        <xdr:cNvSpPr txBox="1"/>
      </xdr:nvSpPr>
      <xdr:spPr>
        <a:xfrm>
          <a:off x="15290800" y="3277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136525</xdr:rowOff>
    </xdr:from>
    <xdr:to>
      <xdr:col>73</xdr:col>
      <xdr:colOff>180975</xdr:colOff>
      <xdr:row>16</xdr:row>
      <xdr:rowOff>60325</xdr:rowOff>
    </xdr:to>
    <xdr:cxnSp macro="">
      <xdr:nvCxnSpPr>
        <xdr:cNvPr id="137" name="直線コネクタ 136"/>
        <xdr:cNvCxnSpPr/>
      </xdr:nvCxnSpPr>
      <xdr:spPr>
        <a:xfrm flipV="1">
          <a:off x="13893800" y="27082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57150</xdr:rowOff>
    </xdr:from>
    <xdr:to>
      <xdr:col>74</xdr:col>
      <xdr:colOff>31750</xdr:colOff>
      <xdr:row>18</xdr:row>
      <xdr:rowOff>158750</xdr:rowOff>
    </xdr:to>
    <xdr:sp macro="" textlink="">
      <xdr:nvSpPr>
        <xdr:cNvPr id="138" name="フローチャート: 判断 137"/>
        <xdr:cNvSpPr/>
      </xdr:nvSpPr>
      <xdr:spPr>
        <a:xfrm>
          <a:off x="14732000" y="31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143527</xdr:rowOff>
    </xdr:from>
    <xdr:ext cx="762000" cy="259045"/>
    <xdr:sp macro="" textlink="">
      <xdr:nvSpPr>
        <xdr:cNvPr id="139" name="テキスト ボックス 138"/>
        <xdr:cNvSpPr txBox="1"/>
      </xdr:nvSpPr>
      <xdr:spPr>
        <a:xfrm>
          <a:off x="14401800" y="322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22225</xdr:rowOff>
    </xdr:from>
    <xdr:to>
      <xdr:col>69</xdr:col>
      <xdr:colOff>92075</xdr:colOff>
      <xdr:row>16</xdr:row>
      <xdr:rowOff>60325</xdr:rowOff>
    </xdr:to>
    <xdr:cxnSp macro="">
      <xdr:nvCxnSpPr>
        <xdr:cNvPr id="140" name="直線コネクタ 139"/>
        <xdr:cNvCxnSpPr/>
      </xdr:nvCxnSpPr>
      <xdr:spPr>
        <a:xfrm>
          <a:off x="13004800" y="27654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38100</xdr:rowOff>
    </xdr:from>
    <xdr:to>
      <xdr:col>69</xdr:col>
      <xdr:colOff>142875</xdr:colOff>
      <xdr:row>18</xdr:row>
      <xdr:rowOff>139700</xdr:rowOff>
    </xdr:to>
    <xdr:sp macro="" textlink="">
      <xdr:nvSpPr>
        <xdr:cNvPr id="141" name="フローチャート: 判断 140"/>
        <xdr:cNvSpPr/>
      </xdr:nvSpPr>
      <xdr:spPr>
        <a:xfrm>
          <a:off x="13843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42" name="テキスト ボックス 141"/>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19050</xdr:rowOff>
    </xdr:from>
    <xdr:to>
      <xdr:col>65</xdr:col>
      <xdr:colOff>53975</xdr:colOff>
      <xdr:row>18</xdr:row>
      <xdr:rowOff>120650</xdr:rowOff>
    </xdr:to>
    <xdr:sp macro="" textlink="">
      <xdr:nvSpPr>
        <xdr:cNvPr id="143" name="フローチャート: 判断 142"/>
        <xdr:cNvSpPr/>
      </xdr:nvSpPr>
      <xdr:spPr>
        <a:xfrm>
          <a:off x="12954000" y="310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105427</xdr:rowOff>
    </xdr:from>
    <xdr:ext cx="762000" cy="259045"/>
    <xdr:sp macro="" textlink="">
      <xdr:nvSpPr>
        <xdr:cNvPr id="144" name="テキスト ボックス 143"/>
        <xdr:cNvSpPr txBox="1"/>
      </xdr:nvSpPr>
      <xdr:spPr>
        <a:xfrm>
          <a:off x="126238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133350</xdr:rowOff>
    </xdr:from>
    <xdr:to>
      <xdr:col>82</xdr:col>
      <xdr:colOff>158750</xdr:colOff>
      <xdr:row>15</xdr:row>
      <xdr:rowOff>63500</xdr:rowOff>
    </xdr:to>
    <xdr:sp macro="" textlink="">
      <xdr:nvSpPr>
        <xdr:cNvPr id="150" name="楕円 149"/>
        <xdr:cNvSpPr/>
      </xdr:nvSpPr>
      <xdr:spPr>
        <a:xfrm>
          <a:off x="164592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149877</xdr:rowOff>
    </xdr:from>
    <xdr:ext cx="762000" cy="259045"/>
    <xdr:sp macro="" textlink="">
      <xdr:nvSpPr>
        <xdr:cNvPr id="151" name="物件費該当値テキスト"/>
        <xdr:cNvSpPr txBox="1"/>
      </xdr:nvSpPr>
      <xdr:spPr>
        <a:xfrm>
          <a:off x="165989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38100</xdr:rowOff>
    </xdr:from>
    <xdr:to>
      <xdr:col>78</xdr:col>
      <xdr:colOff>120650</xdr:colOff>
      <xdr:row>15</xdr:row>
      <xdr:rowOff>139700</xdr:rowOff>
    </xdr:to>
    <xdr:sp macro="" textlink="">
      <xdr:nvSpPr>
        <xdr:cNvPr id="152" name="楕円 151"/>
        <xdr:cNvSpPr/>
      </xdr:nvSpPr>
      <xdr:spPr>
        <a:xfrm>
          <a:off x="15621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149877</xdr:rowOff>
    </xdr:from>
    <xdr:ext cx="736600" cy="259045"/>
    <xdr:sp macro="" textlink="">
      <xdr:nvSpPr>
        <xdr:cNvPr id="153" name="テキスト ボックス 152"/>
        <xdr:cNvSpPr txBox="1"/>
      </xdr:nvSpPr>
      <xdr:spPr>
        <a:xfrm>
          <a:off x="15290800" y="237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85725</xdr:rowOff>
    </xdr:from>
    <xdr:to>
      <xdr:col>74</xdr:col>
      <xdr:colOff>31750</xdr:colOff>
      <xdr:row>16</xdr:row>
      <xdr:rowOff>15875</xdr:rowOff>
    </xdr:to>
    <xdr:sp macro="" textlink="">
      <xdr:nvSpPr>
        <xdr:cNvPr id="154" name="楕円 153"/>
        <xdr:cNvSpPr/>
      </xdr:nvSpPr>
      <xdr:spPr>
        <a:xfrm>
          <a:off x="14732000" y="265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26052</xdr:rowOff>
    </xdr:from>
    <xdr:ext cx="762000" cy="259045"/>
    <xdr:sp macro="" textlink="">
      <xdr:nvSpPr>
        <xdr:cNvPr id="155" name="テキスト ボックス 154"/>
        <xdr:cNvSpPr txBox="1"/>
      </xdr:nvSpPr>
      <xdr:spPr>
        <a:xfrm>
          <a:off x="14401800" y="242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9525</xdr:rowOff>
    </xdr:from>
    <xdr:to>
      <xdr:col>69</xdr:col>
      <xdr:colOff>142875</xdr:colOff>
      <xdr:row>16</xdr:row>
      <xdr:rowOff>111125</xdr:rowOff>
    </xdr:to>
    <xdr:sp macro="" textlink="">
      <xdr:nvSpPr>
        <xdr:cNvPr id="156" name="楕円 155"/>
        <xdr:cNvSpPr/>
      </xdr:nvSpPr>
      <xdr:spPr>
        <a:xfrm>
          <a:off x="13843000" y="275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121302</xdr:rowOff>
    </xdr:from>
    <xdr:ext cx="762000" cy="259045"/>
    <xdr:sp macro="" textlink="">
      <xdr:nvSpPr>
        <xdr:cNvPr id="157" name="テキスト ボックス 156"/>
        <xdr:cNvSpPr txBox="1"/>
      </xdr:nvSpPr>
      <xdr:spPr>
        <a:xfrm>
          <a:off x="13512800" y="252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142875</xdr:rowOff>
    </xdr:from>
    <xdr:to>
      <xdr:col>65</xdr:col>
      <xdr:colOff>53975</xdr:colOff>
      <xdr:row>16</xdr:row>
      <xdr:rowOff>73025</xdr:rowOff>
    </xdr:to>
    <xdr:sp macro="" textlink="">
      <xdr:nvSpPr>
        <xdr:cNvPr id="158" name="楕円 157"/>
        <xdr:cNvSpPr/>
      </xdr:nvSpPr>
      <xdr:spPr>
        <a:xfrm>
          <a:off x="12954000" y="271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83202</xdr:rowOff>
    </xdr:from>
    <xdr:ext cx="762000" cy="259045"/>
    <xdr:sp macro="" textlink="">
      <xdr:nvSpPr>
        <xdr:cNvPr id="159" name="テキスト ボックス 158"/>
        <xdr:cNvSpPr txBox="1"/>
      </xdr:nvSpPr>
      <xdr:spPr>
        <a:xfrm>
          <a:off x="12623800" y="24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なったものの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上回った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。今後も少子高齢化などの影響による増が見込まれ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、注視していく必要がある。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決算額でみると対前年度比で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百万円となっており、そのおもな要因は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施設型給付費等負担金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号）、</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保育所入所委託費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133350</xdr:rowOff>
    </xdr:from>
    <xdr:to>
      <xdr:col>24</xdr:col>
      <xdr:colOff>25400</xdr:colOff>
      <xdr:row>56</xdr:row>
      <xdr:rowOff>139700</xdr:rowOff>
    </xdr:to>
    <xdr:cxnSp macro="">
      <xdr:nvCxnSpPr>
        <xdr:cNvPr id="192" name="直線コネクタ 191"/>
        <xdr:cNvCxnSpPr/>
      </xdr:nvCxnSpPr>
      <xdr:spPr>
        <a:xfrm flipV="1">
          <a:off x="3987800" y="95631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93"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139700</xdr:rowOff>
    </xdr:to>
    <xdr:cxnSp macro="">
      <xdr:nvCxnSpPr>
        <xdr:cNvPr id="195" name="直線コネクタ 194"/>
        <xdr:cNvCxnSpPr/>
      </xdr:nvCxnSpPr>
      <xdr:spPr>
        <a:xfrm>
          <a:off x="3098800" y="9652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107950</xdr:rowOff>
    </xdr:from>
    <xdr:to>
      <xdr:col>20</xdr:col>
      <xdr:colOff>38100</xdr:colOff>
      <xdr:row>58</xdr:row>
      <xdr:rowOff>38100</xdr:rowOff>
    </xdr:to>
    <xdr:sp macro="" textlink="">
      <xdr:nvSpPr>
        <xdr:cNvPr id="196" name="フローチャート: 判断 195"/>
        <xdr:cNvSpPr/>
      </xdr:nvSpPr>
      <xdr:spPr>
        <a:xfrm>
          <a:off x="3937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22877</xdr:rowOff>
    </xdr:from>
    <xdr:ext cx="736600" cy="259045"/>
    <xdr:sp macro="" textlink="">
      <xdr:nvSpPr>
        <xdr:cNvPr id="197" name="テキスト ボックス 196"/>
        <xdr:cNvSpPr txBox="1"/>
      </xdr:nvSpPr>
      <xdr:spPr>
        <a:xfrm>
          <a:off x="3606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63500</xdr:rowOff>
    </xdr:to>
    <xdr:cxnSp macro="">
      <xdr:nvCxnSpPr>
        <xdr:cNvPr id="198" name="直線コネクタ 197"/>
        <xdr:cNvCxnSpPr/>
      </xdr:nvCxnSpPr>
      <xdr:spPr>
        <a:xfrm flipV="1">
          <a:off x="2209800" y="9652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9" name="フローチャート: 判断 198"/>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00" name="テキスト ボックス 199"/>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158750</xdr:rowOff>
    </xdr:from>
    <xdr:to>
      <xdr:col>11</xdr:col>
      <xdr:colOff>9525</xdr:colOff>
      <xdr:row>56</xdr:row>
      <xdr:rowOff>63500</xdr:rowOff>
    </xdr:to>
    <xdr:cxnSp macro="">
      <xdr:nvCxnSpPr>
        <xdr:cNvPr id="201" name="直線コネクタ 200"/>
        <xdr:cNvCxnSpPr/>
      </xdr:nvCxnSpPr>
      <xdr:spPr>
        <a:xfrm>
          <a:off x="1320800" y="9588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2" name="フローチャート: 判断 201"/>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3" name="テキスト ボックス 202"/>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4" name="フローチャート: 判断 203"/>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5" name="テキスト ボックス 204"/>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82550</xdr:rowOff>
    </xdr:from>
    <xdr:to>
      <xdr:col>24</xdr:col>
      <xdr:colOff>76200</xdr:colOff>
      <xdr:row>56</xdr:row>
      <xdr:rowOff>12700</xdr:rowOff>
    </xdr:to>
    <xdr:sp macro="" textlink="">
      <xdr:nvSpPr>
        <xdr:cNvPr id="211" name="楕円 210"/>
        <xdr:cNvSpPr/>
      </xdr:nvSpPr>
      <xdr:spPr>
        <a:xfrm>
          <a:off x="47752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12"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13" name="楕円 212"/>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214" name="テキスト ボックス 213"/>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5" name="楕円 214"/>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16" name="テキスト ボックス 215"/>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xdr:rowOff>
    </xdr:from>
    <xdr:to>
      <xdr:col>11</xdr:col>
      <xdr:colOff>60325</xdr:colOff>
      <xdr:row>56</xdr:row>
      <xdr:rowOff>114300</xdr:rowOff>
    </xdr:to>
    <xdr:sp macro="" textlink="">
      <xdr:nvSpPr>
        <xdr:cNvPr id="217" name="楕円 216"/>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218" name="テキスト ボックス 217"/>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107950</xdr:rowOff>
    </xdr:from>
    <xdr:to>
      <xdr:col>6</xdr:col>
      <xdr:colOff>171450</xdr:colOff>
      <xdr:row>56</xdr:row>
      <xdr:rowOff>38100</xdr:rowOff>
    </xdr:to>
    <xdr:sp macro="" textlink="">
      <xdr:nvSpPr>
        <xdr:cNvPr id="219" name="楕円 218"/>
        <xdr:cNvSpPr/>
      </xdr:nvSpPr>
      <xdr:spPr>
        <a:xfrm>
          <a:off x="1270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48277</xdr:rowOff>
    </xdr:from>
    <xdr:ext cx="762000" cy="259045"/>
    <xdr:sp macro="" textlink="">
      <xdr:nvSpPr>
        <xdr:cNvPr id="220" name="テキスト ボックス 219"/>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％と、類似団体平均を下回る水準を維持している。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国民健康保険特別会計繰出金の増（＋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後期高齢者医療広域連合負担金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百万円）などが主な増要因となっている。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20320</xdr:rowOff>
    </xdr:to>
    <xdr:cxnSp macro="">
      <xdr:nvCxnSpPr>
        <xdr:cNvPr id="253" name="直線コネクタ 252"/>
        <xdr:cNvCxnSpPr/>
      </xdr:nvCxnSpPr>
      <xdr:spPr>
        <a:xfrm>
          <a:off x="15671800" y="9613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168910</xdr:rowOff>
    </xdr:from>
    <xdr:to>
      <xdr:col>78</xdr:col>
      <xdr:colOff>69850</xdr:colOff>
      <xdr:row>56</xdr:row>
      <xdr:rowOff>12700</xdr:rowOff>
    </xdr:to>
    <xdr:cxnSp macro="">
      <xdr:nvCxnSpPr>
        <xdr:cNvPr id="256" name="直線コネクタ 255"/>
        <xdr:cNvCxnSpPr/>
      </xdr:nvCxnSpPr>
      <xdr:spPr>
        <a:xfrm>
          <a:off x="14782800" y="9598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7" name="フローチャート: 判断 256"/>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8" name="テキスト ボックス 257"/>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55</xdr:row>
      <xdr:rowOff>168910</xdr:rowOff>
    </xdr:to>
    <xdr:cxnSp macro="">
      <xdr:nvCxnSpPr>
        <xdr:cNvPr id="259" name="直線コネクタ 258"/>
        <xdr:cNvCxnSpPr/>
      </xdr:nvCxnSpPr>
      <xdr:spPr>
        <a:xfrm>
          <a:off x="13893800" y="959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60" name="フローチャート: 判断 259"/>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61" name="テキスト ボックス 260"/>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55</xdr:row>
      <xdr:rowOff>168910</xdr:rowOff>
    </xdr:to>
    <xdr:cxnSp macro="">
      <xdr:nvCxnSpPr>
        <xdr:cNvPr id="262" name="直線コネクタ 261"/>
        <xdr:cNvCxnSpPr/>
      </xdr:nvCxnSpPr>
      <xdr:spPr>
        <a:xfrm flipV="1">
          <a:off x="13004800" y="959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63" name="フローチャート: 判断 262"/>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4" name="テキスト ボックス 263"/>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72" name="楕円 271"/>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157497</xdr:rowOff>
    </xdr:from>
    <xdr:ext cx="762000" cy="259045"/>
    <xdr:sp macro="" textlink="">
      <xdr:nvSpPr>
        <xdr:cNvPr id="273"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4" name="楕円 273"/>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5" name="テキスト ボックス 274"/>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118110</xdr:rowOff>
    </xdr:from>
    <xdr:to>
      <xdr:col>74</xdr:col>
      <xdr:colOff>31750</xdr:colOff>
      <xdr:row>56</xdr:row>
      <xdr:rowOff>48260</xdr:rowOff>
    </xdr:to>
    <xdr:sp macro="" textlink="">
      <xdr:nvSpPr>
        <xdr:cNvPr id="276" name="楕円 275"/>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58437</xdr:rowOff>
    </xdr:from>
    <xdr:ext cx="762000" cy="259045"/>
    <xdr:sp macro="" textlink="">
      <xdr:nvSpPr>
        <xdr:cNvPr id="277" name="テキスト ボックス 276"/>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8" name="楕円 277"/>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9" name="テキスト ボックス 278"/>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80" name="楕円 279"/>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81" name="テキスト ボックス 280"/>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から変わらず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％であり、類似団体平均を大幅に上回っている。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今後も事業の見直しや補助金・負担金の精査を引き続き行いながら、補助費の適正化に努めていく。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125367</xdr:rowOff>
    </xdr:from>
    <xdr:to>
      <xdr:col>82</xdr:col>
      <xdr:colOff>107950</xdr:colOff>
      <xdr:row>39</xdr:row>
      <xdr:rowOff>125367</xdr:rowOff>
    </xdr:to>
    <xdr:cxnSp macro="">
      <xdr:nvCxnSpPr>
        <xdr:cNvPr id="316" name="直線コネクタ 315"/>
        <xdr:cNvCxnSpPr/>
      </xdr:nvCxnSpPr>
      <xdr:spPr>
        <a:xfrm>
          <a:off x="15671800" y="68119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43741</xdr:rowOff>
    </xdr:from>
    <xdr:ext cx="762000" cy="259045"/>
    <xdr:sp macro="" textlink="">
      <xdr:nvSpPr>
        <xdr:cNvPr id="317" name="補助費等平均値テキスト"/>
        <xdr:cNvSpPr txBox="1"/>
      </xdr:nvSpPr>
      <xdr:spPr>
        <a:xfrm>
          <a:off x="16598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40459</xdr:rowOff>
    </xdr:from>
    <xdr:to>
      <xdr:col>78</xdr:col>
      <xdr:colOff>69850</xdr:colOff>
      <xdr:row>39</xdr:row>
      <xdr:rowOff>125367</xdr:rowOff>
    </xdr:to>
    <xdr:cxnSp macro="">
      <xdr:nvCxnSpPr>
        <xdr:cNvPr id="319" name="直線コネクタ 318"/>
        <xdr:cNvCxnSpPr/>
      </xdr:nvCxnSpPr>
      <xdr:spPr>
        <a:xfrm>
          <a:off x="14782800" y="672700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20" name="フローチャート: 判断 319"/>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1" name="テキスト ボックス 320"/>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133531</xdr:rowOff>
    </xdr:from>
    <xdr:to>
      <xdr:col>73</xdr:col>
      <xdr:colOff>180975</xdr:colOff>
      <xdr:row>39</xdr:row>
      <xdr:rowOff>40459</xdr:rowOff>
    </xdr:to>
    <xdr:cxnSp macro="">
      <xdr:nvCxnSpPr>
        <xdr:cNvPr id="322" name="直線コネクタ 321"/>
        <xdr:cNvCxnSpPr/>
      </xdr:nvCxnSpPr>
      <xdr:spPr>
        <a:xfrm>
          <a:off x="13893800" y="664863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107224</xdr:rowOff>
    </xdr:from>
    <xdr:to>
      <xdr:col>74</xdr:col>
      <xdr:colOff>31750</xdr:colOff>
      <xdr:row>36</xdr:row>
      <xdr:rowOff>37374</xdr:rowOff>
    </xdr:to>
    <xdr:sp macro="" textlink="">
      <xdr:nvSpPr>
        <xdr:cNvPr id="323" name="フローチャート: 判断 322"/>
        <xdr:cNvSpPr/>
      </xdr:nvSpPr>
      <xdr:spPr>
        <a:xfrm>
          <a:off x="14732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47551</xdr:rowOff>
    </xdr:from>
    <xdr:ext cx="762000" cy="259045"/>
    <xdr:sp macro="" textlink="">
      <xdr:nvSpPr>
        <xdr:cNvPr id="324" name="テキスト ボックス 323"/>
        <xdr:cNvSpPr txBox="1"/>
      </xdr:nvSpPr>
      <xdr:spPr>
        <a:xfrm>
          <a:off x="14401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133531</xdr:rowOff>
    </xdr:from>
    <xdr:to>
      <xdr:col>69</xdr:col>
      <xdr:colOff>92075</xdr:colOff>
      <xdr:row>38</xdr:row>
      <xdr:rowOff>140063</xdr:rowOff>
    </xdr:to>
    <xdr:cxnSp macro="">
      <xdr:nvCxnSpPr>
        <xdr:cNvPr id="325" name="直線コネクタ 324"/>
        <xdr:cNvCxnSpPr/>
      </xdr:nvCxnSpPr>
      <xdr:spPr>
        <a:xfrm flipV="1">
          <a:off x="13004800" y="66486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87630</xdr:rowOff>
    </xdr:from>
    <xdr:to>
      <xdr:col>69</xdr:col>
      <xdr:colOff>142875</xdr:colOff>
      <xdr:row>36</xdr:row>
      <xdr:rowOff>17780</xdr:rowOff>
    </xdr:to>
    <xdr:sp macro="" textlink="">
      <xdr:nvSpPr>
        <xdr:cNvPr id="326" name="フローチャート: 判断 325"/>
        <xdr:cNvSpPr/>
      </xdr:nvSpPr>
      <xdr:spPr>
        <a:xfrm>
          <a:off x="13843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27" name="テキスト ボックス 326"/>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107224</xdr:rowOff>
    </xdr:from>
    <xdr:to>
      <xdr:col>65</xdr:col>
      <xdr:colOff>53975</xdr:colOff>
      <xdr:row>36</xdr:row>
      <xdr:rowOff>37374</xdr:rowOff>
    </xdr:to>
    <xdr:sp macro="" textlink="">
      <xdr:nvSpPr>
        <xdr:cNvPr id="328" name="フローチャート: 判断 327"/>
        <xdr:cNvSpPr/>
      </xdr:nvSpPr>
      <xdr:spPr>
        <a:xfrm>
          <a:off x="12954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47551</xdr:rowOff>
    </xdr:from>
    <xdr:ext cx="762000" cy="259045"/>
    <xdr:sp macro="" textlink="">
      <xdr:nvSpPr>
        <xdr:cNvPr id="329" name="テキスト ボックス 328"/>
        <xdr:cNvSpPr txBox="1"/>
      </xdr:nvSpPr>
      <xdr:spPr>
        <a:xfrm>
          <a:off x="12623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74567</xdr:rowOff>
    </xdr:from>
    <xdr:to>
      <xdr:col>82</xdr:col>
      <xdr:colOff>158750</xdr:colOff>
      <xdr:row>40</xdr:row>
      <xdr:rowOff>4717</xdr:rowOff>
    </xdr:to>
    <xdr:sp macro="" textlink="">
      <xdr:nvSpPr>
        <xdr:cNvPr id="335" name="楕円 334"/>
        <xdr:cNvSpPr/>
      </xdr:nvSpPr>
      <xdr:spPr>
        <a:xfrm>
          <a:off x="16459200" y="676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46644</xdr:rowOff>
    </xdr:from>
    <xdr:ext cx="762000" cy="259045"/>
    <xdr:sp macro="" textlink="">
      <xdr:nvSpPr>
        <xdr:cNvPr id="336" name="補助費等該当値テキスト"/>
        <xdr:cNvSpPr txBox="1"/>
      </xdr:nvSpPr>
      <xdr:spPr>
        <a:xfrm>
          <a:off x="16598900" y="67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74567</xdr:rowOff>
    </xdr:from>
    <xdr:to>
      <xdr:col>78</xdr:col>
      <xdr:colOff>120650</xdr:colOff>
      <xdr:row>40</xdr:row>
      <xdr:rowOff>4717</xdr:rowOff>
    </xdr:to>
    <xdr:sp macro="" textlink="">
      <xdr:nvSpPr>
        <xdr:cNvPr id="337" name="楕円 336"/>
        <xdr:cNvSpPr/>
      </xdr:nvSpPr>
      <xdr:spPr>
        <a:xfrm>
          <a:off x="15621000" y="676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160944</xdr:rowOff>
    </xdr:from>
    <xdr:ext cx="736600" cy="259045"/>
    <xdr:sp macro="" textlink="">
      <xdr:nvSpPr>
        <xdr:cNvPr id="338" name="テキスト ボックス 337"/>
        <xdr:cNvSpPr txBox="1"/>
      </xdr:nvSpPr>
      <xdr:spPr>
        <a:xfrm>
          <a:off x="15290800" y="6847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161109</xdr:rowOff>
    </xdr:from>
    <xdr:to>
      <xdr:col>74</xdr:col>
      <xdr:colOff>31750</xdr:colOff>
      <xdr:row>39</xdr:row>
      <xdr:rowOff>91259</xdr:rowOff>
    </xdr:to>
    <xdr:sp macro="" textlink="">
      <xdr:nvSpPr>
        <xdr:cNvPr id="339" name="楕円 338"/>
        <xdr:cNvSpPr/>
      </xdr:nvSpPr>
      <xdr:spPr>
        <a:xfrm>
          <a:off x="14732000" y="667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76036</xdr:rowOff>
    </xdr:from>
    <xdr:ext cx="762000" cy="259045"/>
    <xdr:sp macro="" textlink="">
      <xdr:nvSpPr>
        <xdr:cNvPr id="340" name="テキスト ボックス 339"/>
        <xdr:cNvSpPr txBox="1"/>
      </xdr:nvSpPr>
      <xdr:spPr>
        <a:xfrm>
          <a:off x="14401800" y="676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82731</xdr:rowOff>
    </xdr:from>
    <xdr:to>
      <xdr:col>69</xdr:col>
      <xdr:colOff>142875</xdr:colOff>
      <xdr:row>39</xdr:row>
      <xdr:rowOff>12881</xdr:rowOff>
    </xdr:to>
    <xdr:sp macro="" textlink="">
      <xdr:nvSpPr>
        <xdr:cNvPr id="341" name="楕円 340"/>
        <xdr:cNvSpPr/>
      </xdr:nvSpPr>
      <xdr:spPr>
        <a:xfrm>
          <a:off x="13843000" y="659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169108</xdr:rowOff>
    </xdr:from>
    <xdr:ext cx="762000" cy="259045"/>
    <xdr:sp macro="" textlink="">
      <xdr:nvSpPr>
        <xdr:cNvPr id="342" name="テキスト ボックス 341"/>
        <xdr:cNvSpPr txBox="1"/>
      </xdr:nvSpPr>
      <xdr:spPr>
        <a:xfrm>
          <a:off x="13512800" y="668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89263</xdr:rowOff>
    </xdr:from>
    <xdr:to>
      <xdr:col>65</xdr:col>
      <xdr:colOff>53975</xdr:colOff>
      <xdr:row>39</xdr:row>
      <xdr:rowOff>19413</xdr:rowOff>
    </xdr:to>
    <xdr:sp macro="" textlink="">
      <xdr:nvSpPr>
        <xdr:cNvPr id="343" name="楕円 342"/>
        <xdr:cNvSpPr/>
      </xdr:nvSpPr>
      <xdr:spPr>
        <a:xfrm>
          <a:off x="12954000" y="66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4190</xdr:rowOff>
    </xdr:from>
    <xdr:ext cx="762000" cy="259045"/>
    <xdr:sp macro="" textlink="">
      <xdr:nvSpPr>
        <xdr:cNvPr id="344" name="テキスト ボックス 343"/>
        <xdr:cNvSpPr txBox="1"/>
      </xdr:nvSpPr>
      <xdr:spPr>
        <a:xfrm>
          <a:off x="12623800" y="66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％となり、類似団体平均を下回った。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代の後半から、旧合併特例事業債を積極的に活用しており、昨年度頃からその本償還が始まっている。このため、近年縮小傾向だった公債費が再び上昇に転じてきており、町の財政を圧迫している。ただし、旧合併特例事業の借入期限である令和７年度までは継続的な活用を計画しているため、今後も上昇傾向は継続すると考えられ、注意を払う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24130</xdr:rowOff>
    </xdr:to>
    <xdr:cxnSp macro="">
      <xdr:nvCxnSpPr>
        <xdr:cNvPr id="374" name="直線コネクタ 373"/>
        <xdr:cNvCxnSpPr/>
      </xdr:nvCxnSpPr>
      <xdr:spPr>
        <a:xfrm>
          <a:off x="3987800" y="132074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5"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77</xdr:row>
      <xdr:rowOff>5842</xdr:rowOff>
    </xdr:to>
    <xdr:cxnSp macro="">
      <xdr:nvCxnSpPr>
        <xdr:cNvPr id="377" name="直線コネクタ 376"/>
        <xdr:cNvCxnSpPr/>
      </xdr:nvCxnSpPr>
      <xdr:spPr>
        <a:xfrm>
          <a:off x="3098800" y="13189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8" name="フローチャート: 判断 377"/>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9" name="テキスト ボックス 378"/>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76</xdr:row>
      <xdr:rowOff>159004</xdr:rowOff>
    </xdr:to>
    <xdr:cxnSp macro="">
      <xdr:nvCxnSpPr>
        <xdr:cNvPr id="380" name="直線コネクタ 379"/>
        <xdr:cNvCxnSpPr/>
      </xdr:nvCxnSpPr>
      <xdr:spPr>
        <a:xfrm>
          <a:off x="2209800" y="131800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81" name="フローチャート: 判断 380"/>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82" name="テキスト ボックス 381"/>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145287</xdr:rowOff>
    </xdr:from>
    <xdr:to>
      <xdr:col>11</xdr:col>
      <xdr:colOff>9525</xdr:colOff>
      <xdr:row>76</xdr:row>
      <xdr:rowOff>149861</xdr:rowOff>
    </xdr:to>
    <xdr:cxnSp macro="">
      <xdr:nvCxnSpPr>
        <xdr:cNvPr id="383" name="直線コネクタ 382"/>
        <xdr:cNvCxnSpPr/>
      </xdr:nvCxnSpPr>
      <xdr:spPr>
        <a:xfrm>
          <a:off x="1320800" y="131754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84" name="フローチャート: 判断 383"/>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85" name="テキスト ボックス 384"/>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86" name="フローチャート: 判断 385"/>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87" name="テキスト ボックス 386"/>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93" name="楕円 392"/>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94"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126492</xdr:rowOff>
    </xdr:from>
    <xdr:to>
      <xdr:col>20</xdr:col>
      <xdr:colOff>38100</xdr:colOff>
      <xdr:row>77</xdr:row>
      <xdr:rowOff>56642</xdr:rowOff>
    </xdr:to>
    <xdr:sp macro="" textlink="">
      <xdr:nvSpPr>
        <xdr:cNvPr id="395" name="楕円 394"/>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41419</xdr:rowOff>
    </xdr:from>
    <xdr:ext cx="736600" cy="259045"/>
    <xdr:sp macro="" textlink="">
      <xdr:nvSpPr>
        <xdr:cNvPr id="396" name="テキスト ボックス 395"/>
        <xdr:cNvSpPr txBox="1"/>
      </xdr:nvSpPr>
      <xdr:spPr>
        <a:xfrm>
          <a:off x="3606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108204</xdr:rowOff>
    </xdr:from>
    <xdr:to>
      <xdr:col>15</xdr:col>
      <xdr:colOff>149225</xdr:colOff>
      <xdr:row>77</xdr:row>
      <xdr:rowOff>38354</xdr:rowOff>
    </xdr:to>
    <xdr:sp macro="" textlink="">
      <xdr:nvSpPr>
        <xdr:cNvPr id="397" name="楕円 396"/>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48531</xdr:rowOff>
    </xdr:from>
    <xdr:ext cx="762000" cy="259045"/>
    <xdr:sp macro="" textlink="">
      <xdr:nvSpPr>
        <xdr:cNvPr id="398" name="テキスト ボックス 397"/>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99" name="楕円 398"/>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400" name="テキスト ボックス 399"/>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94487</xdr:rowOff>
    </xdr:from>
    <xdr:to>
      <xdr:col>6</xdr:col>
      <xdr:colOff>171450</xdr:colOff>
      <xdr:row>77</xdr:row>
      <xdr:rowOff>24637</xdr:rowOff>
    </xdr:to>
    <xdr:sp macro="" textlink="">
      <xdr:nvSpPr>
        <xdr:cNvPr id="401" name="楕円 400"/>
        <xdr:cNvSpPr/>
      </xdr:nvSpPr>
      <xdr:spPr>
        <a:xfrm>
          <a:off x="1270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34815</xdr:rowOff>
    </xdr:from>
    <xdr:ext cx="762000" cy="259045"/>
    <xdr:sp macro="" textlink="">
      <xdr:nvSpPr>
        <xdr:cNvPr id="402" name="テキスト ボックス 401"/>
        <xdr:cNvSpPr txBox="1"/>
      </xdr:nvSpPr>
      <xdr:spPr>
        <a:xfrm>
          <a:off x="939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、類似団体平均を上回っている状況が続いている。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補助費等以外は類似団体平均を下回る水準を維持しているが、町の財政状況は厳しく、実質公債費比率も依然として高水準であり、事業の見直しや適正化に努める必要がある。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77</xdr:row>
      <xdr:rowOff>88900</xdr:rowOff>
    </xdr:to>
    <xdr:cxnSp macro="">
      <xdr:nvCxnSpPr>
        <xdr:cNvPr id="435" name="直線コネクタ 434"/>
        <xdr:cNvCxnSpPr/>
      </xdr:nvCxnSpPr>
      <xdr:spPr>
        <a:xfrm flipV="1">
          <a:off x="15671800" y="13271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6" name="公債費以外平均値テキスト"/>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43180</xdr:rowOff>
    </xdr:from>
    <xdr:to>
      <xdr:col>78</xdr:col>
      <xdr:colOff>69850</xdr:colOff>
      <xdr:row>77</xdr:row>
      <xdr:rowOff>88900</xdr:rowOff>
    </xdr:to>
    <xdr:cxnSp macro="">
      <xdr:nvCxnSpPr>
        <xdr:cNvPr id="438" name="直線コネクタ 437"/>
        <xdr:cNvCxnSpPr/>
      </xdr:nvCxnSpPr>
      <xdr:spPr>
        <a:xfrm>
          <a:off x="14782800" y="132448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39" name="フローチャート: 判断 438"/>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40" name="テキスト ボックス 439"/>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157480</xdr:rowOff>
    </xdr:from>
    <xdr:to>
      <xdr:col>73</xdr:col>
      <xdr:colOff>180975</xdr:colOff>
      <xdr:row>77</xdr:row>
      <xdr:rowOff>43180</xdr:rowOff>
    </xdr:to>
    <xdr:cxnSp macro="">
      <xdr:nvCxnSpPr>
        <xdr:cNvPr id="441" name="直線コネクタ 440"/>
        <xdr:cNvCxnSpPr/>
      </xdr:nvCxnSpPr>
      <xdr:spPr>
        <a:xfrm>
          <a:off x="13893800" y="131876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2" name="フローチャート: 判断 441"/>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31767</xdr:rowOff>
    </xdr:from>
    <xdr:ext cx="762000" cy="259045"/>
    <xdr:sp macro="" textlink="">
      <xdr:nvSpPr>
        <xdr:cNvPr id="443" name="テキスト ボックス 442"/>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96520</xdr:rowOff>
    </xdr:from>
    <xdr:to>
      <xdr:col>69</xdr:col>
      <xdr:colOff>92075</xdr:colOff>
      <xdr:row>76</xdr:row>
      <xdr:rowOff>157480</xdr:rowOff>
    </xdr:to>
    <xdr:cxnSp macro="">
      <xdr:nvCxnSpPr>
        <xdr:cNvPr id="444" name="直線コネクタ 443"/>
        <xdr:cNvCxnSpPr/>
      </xdr:nvCxnSpPr>
      <xdr:spPr>
        <a:xfrm>
          <a:off x="13004800" y="13126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5" name="フローチャート: 判断 444"/>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6" name="テキスト ボックス 445"/>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72389</xdr:rowOff>
    </xdr:from>
    <xdr:to>
      <xdr:col>65</xdr:col>
      <xdr:colOff>53975</xdr:colOff>
      <xdr:row>77</xdr:row>
      <xdr:rowOff>2539</xdr:rowOff>
    </xdr:to>
    <xdr:sp macro="" textlink="">
      <xdr:nvSpPr>
        <xdr:cNvPr id="447" name="フローチャート: 判断 446"/>
        <xdr:cNvSpPr/>
      </xdr:nvSpPr>
      <xdr:spPr>
        <a:xfrm>
          <a:off x="12954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158766</xdr:rowOff>
    </xdr:from>
    <xdr:ext cx="762000" cy="259045"/>
    <xdr:sp macro="" textlink="">
      <xdr:nvSpPr>
        <xdr:cNvPr id="448" name="テキスト ボックス 447"/>
        <xdr:cNvSpPr txBox="1"/>
      </xdr:nvSpPr>
      <xdr:spPr>
        <a:xfrm>
          <a:off x="12623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54" name="楕円 453"/>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55" name="公債費以外該当値テキスト"/>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38100</xdr:rowOff>
    </xdr:from>
    <xdr:to>
      <xdr:col>78</xdr:col>
      <xdr:colOff>120650</xdr:colOff>
      <xdr:row>77</xdr:row>
      <xdr:rowOff>139700</xdr:rowOff>
    </xdr:to>
    <xdr:sp macro="" textlink="">
      <xdr:nvSpPr>
        <xdr:cNvPr id="456" name="楕円 455"/>
        <xdr:cNvSpPr/>
      </xdr:nvSpPr>
      <xdr:spPr>
        <a:xfrm>
          <a:off x="15621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124477</xdr:rowOff>
    </xdr:from>
    <xdr:ext cx="736600" cy="259045"/>
    <xdr:sp macro="" textlink="">
      <xdr:nvSpPr>
        <xdr:cNvPr id="457" name="テキスト ボックス 456"/>
        <xdr:cNvSpPr txBox="1"/>
      </xdr:nvSpPr>
      <xdr:spPr>
        <a:xfrm>
          <a:off x="15290800" y="1332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163830</xdr:rowOff>
    </xdr:from>
    <xdr:to>
      <xdr:col>74</xdr:col>
      <xdr:colOff>31750</xdr:colOff>
      <xdr:row>77</xdr:row>
      <xdr:rowOff>93980</xdr:rowOff>
    </xdr:to>
    <xdr:sp macro="" textlink="">
      <xdr:nvSpPr>
        <xdr:cNvPr id="458" name="楕円 457"/>
        <xdr:cNvSpPr/>
      </xdr:nvSpPr>
      <xdr:spPr>
        <a:xfrm>
          <a:off x="14732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78757</xdr:rowOff>
    </xdr:from>
    <xdr:ext cx="762000" cy="259045"/>
    <xdr:sp macro="" textlink="">
      <xdr:nvSpPr>
        <xdr:cNvPr id="459" name="テキスト ボックス 458"/>
        <xdr:cNvSpPr txBox="1"/>
      </xdr:nvSpPr>
      <xdr:spPr>
        <a:xfrm>
          <a:off x="14401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106680</xdr:rowOff>
    </xdr:from>
    <xdr:to>
      <xdr:col>69</xdr:col>
      <xdr:colOff>142875</xdr:colOff>
      <xdr:row>77</xdr:row>
      <xdr:rowOff>36830</xdr:rowOff>
    </xdr:to>
    <xdr:sp macro="" textlink="">
      <xdr:nvSpPr>
        <xdr:cNvPr id="460" name="楕円 459"/>
        <xdr:cNvSpPr/>
      </xdr:nvSpPr>
      <xdr:spPr>
        <a:xfrm>
          <a:off x="13843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21607</xdr:rowOff>
    </xdr:from>
    <xdr:ext cx="762000" cy="259045"/>
    <xdr:sp macro="" textlink="">
      <xdr:nvSpPr>
        <xdr:cNvPr id="461" name="テキスト ボックス 460"/>
        <xdr:cNvSpPr txBox="1"/>
      </xdr:nvSpPr>
      <xdr:spPr>
        <a:xfrm>
          <a:off x="13512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62" name="楕円 461"/>
        <xdr:cNvSpPr/>
      </xdr:nvSpPr>
      <xdr:spPr>
        <a:xfrm>
          <a:off x="12954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63" name="テキスト ボックス 462"/>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佐賀県有田町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168110</xdr:rowOff>
    </xdr:from>
    <xdr:to>
      <xdr:col>29</xdr:col>
      <xdr:colOff>127000</xdr:colOff>
      <xdr:row>18</xdr:row>
      <xdr:rowOff>53556</xdr:rowOff>
    </xdr:to>
    <xdr:cxnSp macro="">
      <xdr:nvCxnSpPr>
        <xdr:cNvPr id="50" name="直線コネクタ 49"/>
        <xdr:cNvCxnSpPr/>
      </xdr:nvCxnSpPr>
      <xdr:spPr bwMode="auto">
        <a:xfrm flipV="1">
          <a:off x="5003800" y="3130385"/>
          <a:ext cx="647700" cy="56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33189</xdr:rowOff>
    </xdr:from>
    <xdr:ext cx="762000" cy="259045"/>
    <xdr:sp macro="" textlink="">
      <xdr:nvSpPr>
        <xdr:cNvPr id="51" name="人口1人当たり決算額の推移平均値テキスト130"/>
        <xdr:cNvSpPr txBox="1"/>
      </xdr:nvSpPr>
      <xdr:spPr>
        <a:xfrm>
          <a:off x="5740400" y="2824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53556</xdr:rowOff>
    </xdr:from>
    <xdr:to>
      <xdr:col>26</xdr:col>
      <xdr:colOff>50800</xdr:colOff>
      <xdr:row>18</xdr:row>
      <xdr:rowOff>86817</xdr:rowOff>
    </xdr:to>
    <xdr:cxnSp macro="">
      <xdr:nvCxnSpPr>
        <xdr:cNvPr id="53" name="直線コネクタ 52"/>
        <xdr:cNvCxnSpPr/>
      </xdr:nvCxnSpPr>
      <xdr:spPr bwMode="auto">
        <a:xfrm flipV="1">
          <a:off x="4305300" y="3187281"/>
          <a:ext cx="698500" cy="33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69075</xdr:rowOff>
    </xdr:from>
    <xdr:to>
      <xdr:col>26</xdr:col>
      <xdr:colOff>101600</xdr:colOff>
      <xdr:row>19</xdr:row>
      <xdr:rowOff>170675</xdr:rowOff>
    </xdr:to>
    <xdr:sp macro="" textlink="">
      <xdr:nvSpPr>
        <xdr:cNvPr id="54" name="フローチャート: 判断 53"/>
        <xdr:cNvSpPr/>
      </xdr:nvSpPr>
      <xdr:spPr bwMode="auto">
        <a:xfrm>
          <a:off x="4953000" y="3374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155452</xdr:rowOff>
    </xdr:from>
    <xdr:ext cx="736600" cy="259045"/>
    <xdr:sp macro="" textlink="">
      <xdr:nvSpPr>
        <xdr:cNvPr id="55" name="テキスト ボックス 54"/>
        <xdr:cNvSpPr txBox="1"/>
      </xdr:nvSpPr>
      <xdr:spPr>
        <a:xfrm>
          <a:off x="4622800" y="346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86817</xdr:rowOff>
    </xdr:from>
    <xdr:to>
      <xdr:col>22</xdr:col>
      <xdr:colOff>114300</xdr:colOff>
      <xdr:row>18</xdr:row>
      <xdr:rowOff>111417</xdr:rowOff>
    </xdr:to>
    <xdr:cxnSp macro="">
      <xdr:nvCxnSpPr>
        <xdr:cNvPr id="56" name="直線コネクタ 55"/>
        <xdr:cNvCxnSpPr/>
      </xdr:nvCxnSpPr>
      <xdr:spPr bwMode="auto">
        <a:xfrm flipV="1">
          <a:off x="3606800" y="3220542"/>
          <a:ext cx="698500" cy="24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73063</xdr:rowOff>
    </xdr:from>
    <xdr:to>
      <xdr:col>22</xdr:col>
      <xdr:colOff>165100</xdr:colOff>
      <xdr:row>20</xdr:row>
      <xdr:rowOff>3213</xdr:rowOff>
    </xdr:to>
    <xdr:sp macro="" textlink="">
      <xdr:nvSpPr>
        <xdr:cNvPr id="57" name="フローチャート: 判断 56"/>
        <xdr:cNvSpPr/>
      </xdr:nvSpPr>
      <xdr:spPr bwMode="auto">
        <a:xfrm>
          <a:off x="4254500" y="3378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159440</xdr:rowOff>
    </xdr:from>
    <xdr:ext cx="762000" cy="259045"/>
    <xdr:sp macro="" textlink="">
      <xdr:nvSpPr>
        <xdr:cNvPr id="58" name="テキスト ボックス 57"/>
        <xdr:cNvSpPr txBox="1"/>
      </xdr:nvSpPr>
      <xdr:spPr>
        <a:xfrm>
          <a:off x="3924300" y="346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111417</xdr:rowOff>
    </xdr:from>
    <xdr:to>
      <xdr:col>18</xdr:col>
      <xdr:colOff>177800</xdr:colOff>
      <xdr:row>18</xdr:row>
      <xdr:rowOff>113144</xdr:rowOff>
    </xdr:to>
    <xdr:cxnSp macro="">
      <xdr:nvCxnSpPr>
        <xdr:cNvPr id="59" name="直線コネクタ 58"/>
        <xdr:cNvCxnSpPr/>
      </xdr:nvCxnSpPr>
      <xdr:spPr bwMode="auto">
        <a:xfrm flipV="1">
          <a:off x="2908300" y="3245142"/>
          <a:ext cx="698500" cy="1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82652</xdr:rowOff>
    </xdr:from>
    <xdr:to>
      <xdr:col>19</xdr:col>
      <xdr:colOff>38100</xdr:colOff>
      <xdr:row>20</xdr:row>
      <xdr:rowOff>12802</xdr:rowOff>
    </xdr:to>
    <xdr:sp macro="" textlink="">
      <xdr:nvSpPr>
        <xdr:cNvPr id="60" name="フローチャート: 判断 59"/>
        <xdr:cNvSpPr/>
      </xdr:nvSpPr>
      <xdr:spPr bwMode="auto">
        <a:xfrm>
          <a:off x="3556000" y="3387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169029</xdr:rowOff>
    </xdr:from>
    <xdr:ext cx="762000" cy="259045"/>
    <xdr:sp macro="" textlink="">
      <xdr:nvSpPr>
        <xdr:cNvPr id="61" name="テキスト ボックス 60"/>
        <xdr:cNvSpPr txBox="1"/>
      </xdr:nvSpPr>
      <xdr:spPr>
        <a:xfrm>
          <a:off x="3225800" y="347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90983</xdr:rowOff>
    </xdr:from>
    <xdr:to>
      <xdr:col>15</xdr:col>
      <xdr:colOff>101600</xdr:colOff>
      <xdr:row>20</xdr:row>
      <xdr:rowOff>21133</xdr:rowOff>
    </xdr:to>
    <xdr:sp macro="" textlink="">
      <xdr:nvSpPr>
        <xdr:cNvPr id="62" name="フローチャート: 判断 61"/>
        <xdr:cNvSpPr/>
      </xdr:nvSpPr>
      <xdr:spPr bwMode="auto">
        <a:xfrm>
          <a:off x="2857500" y="33961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5910</xdr:rowOff>
    </xdr:from>
    <xdr:ext cx="762000" cy="259045"/>
    <xdr:sp macro="" textlink="">
      <xdr:nvSpPr>
        <xdr:cNvPr id="63" name="テキスト ボックス 62"/>
        <xdr:cNvSpPr txBox="1"/>
      </xdr:nvSpPr>
      <xdr:spPr>
        <a:xfrm>
          <a:off x="2527300" y="348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117310</xdr:rowOff>
    </xdr:from>
    <xdr:to>
      <xdr:col>29</xdr:col>
      <xdr:colOff>177800</xdr:colOff>
      <xdr:row>18</xdr:row>
      <xdr:rowOff>47460</xdr:rowOff>
    </xdr:to>
    <xdr:sp macro="" textlink="">
      <xdr:nvSpPr>
        <xdr:cNvPr id="69" name="楕円 68"/>
        <xdr:cNvSpPr/>
      </xdr:nvSpPr>
      <xdr:spPr bwMode="auto">
        <a:xfrm>
          <a:off x="5600700" y="3079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89387</xdr:rowOff>
    </xdr:from>
    <xdr:ext cx="762000" cy="259045"/>
    <xdr:sp macro="" textlink="">
      <xdr:nvSpPr>
        <xdr:cNvPr id="70" name="人口1人当たり決算額の推移該当値テキスト130"/>
        <xdr:cNvSpPr txBox="1"/>
      </xdr:nvSpPr>
      <xdr:spPr>
        <a:xfrm>
          <a:off x="5740400" y="305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2756</xdr:rowOff>
    </xdr:from>
    <xdr:to>
      <xdr:col>26</xdr:col>
      <xdr:colOff>101600</xdr:colOff>
      <xdr:row>18</xdr:row>
      <xdr:rowOff>104356</xdr:rowOff>
    </xdr:to>
    <xdr:sp macro="" textlink="">
      <xdr:nvSpPr>
        <xdr:cNvPr id="71" name="楕円 70"/>
        <xdr:cNvSpPr/>
      </xdr:nvSpPr>
      <xdr:spPr bwMode="auto">
        <a:xfrm>
          <a:off x="4953000" y="3136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114533</xdr:rowOff>
    </xdr:from>
    <xdr:ext cx="736600" cy="259045"/>
    <xdr:sp macro="" textlink="">
      <xdr:nvSpPr>
        <xdr:cNvPr id="72" name="テキスト ボックス 71"/>
        <xdr:cNvSpPr txBox="1"/>
      </xdr:nvSpPr>
      <xdr:spPr>
        <a:xfrm>
          <a:off x="4622800" y="2905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36017</xdr:rowOff>
    </xdr:from>
    <xdr:to>
      <xdr:col>22</xdr:col>
      <xdr:colOff>165100</xdr:colOff>
      <xdr:row>18</xdr:row>
      <xdr:rowOff>137617</xdr:rowOff>
    </xdr:to>
    <xdr:sp macro="" textlink="">
      <xdr:nvSpPr>
        <xdr:cNvPr id="73" name="楕円 72"/>
        <xdr:cNvSpPr/>
      </xdr:nvSpPr>
      <xdr:spPr bwMode="auto">
        <a:xfrm>
          <a:off x="4254500" y="3169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147794</xdr:rowOff>
    </xdr:from>
    <xdr:ext cx="762000" cy="259045"/>
    <xdr:sp macro="" textlink="">
      <xdr:nvSpPr>
        <xdr:cNvPr id="74" name="テキスト ボックス 73"/>
        <xdr:cNvSpPr txBox="1"/>
      </xdr:nvSpPr>
      <xdr:spPr>
        <a:xfrm>
          <a:off x="3924300" y="2938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60617</xdr:rowOff>
    </xdr:from>
    <xdr:to>
      <xdr:col>19</xdr:col>
      <xdr:colOff>38100</xdr:colOff>
      <xdr:row>18</xdr:row>
      <xdr:rowOff>162217</xdr:rowOff>
    </xdr:to>
    <xdr:sp macro="" textlink="">
      <xdr:nvSpPr>
        <xdr:cNvPr id="75" name="楕円 74"/>
        <xdr:cNvSpPr/>
      </xdr:nvSpPr>
      <xdr:spPr bwMode="auto">
        <a:xfrm>
          <a:off x="3556000" y="3194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944</xdr:rowOff>
    </xdr:from>
    <xdr:ext cx="762000" cy="259045"/>
    <xdr:sp macro="" textlink="">
      <xdr:nvSpPr>
        <xdr:cNvPr id="76" name="テキスト ボックス 75"/>
        <xdr:cNvSpPr txBox="1"/>
      </xdr:nvSpPr>
      <xdr:spPr>
        <a:xfrm>
          <a:off x="3225800" y="296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62344</xdr:rowOff>
    </xdr:from>
    <xdr:to>
      <xdr:col>15</xdr:col>
      <xdr:colOff>101600</xdr:colOff>
      <xdr:row>18</xdr:row>
      <xdr:rowOff>163944</xdr:rowOff>
    </xdr:to>
    <xdr:sp macro="" textlink="">
      <xdr:nvSpPr>
        <xdr:cNvPr id="77" name="楕円 76"/>
        <xdr:cNvSpPr/>
      </xdr:nvSpPr>
      <xdr:spPr bwMode="auto">
        <a:xfrm>
          <a:off x="2857500" y="3196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2671</xdr:rowOff>
    </xdr:from>
    <xdr:ext cx="762000" cy="259045"/>
    <xdr:sp macro="" textlink="">
      <xdr:nvSpPr>
        <xdr:cNvPr id="78" name="テキスト ボックス 77"/>
        <xdr:cNvSpPr txBox="1"/>
      </xdr:nvSpPr>
      <xdr:spPr>
        <a:xfrm>
          <a:off x="2527300" y="296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160928</xdr:rowOff>
    </xdr:from>
    <xdr:to>
      <xdr:col>29</xdr:col>
      <xdr:colOff>127000</xdr:colOff>
      <xdr:row>35</xdr:row>
      <xdr:rowOff>181369</xdr:rowOff>
    </xdr:to>
    <xdr:cxnSp macro="">
      <xdr:nvCxnSpPr>
        <xdr:cNvPr id="111" name="直線コネクタ 110"/>
        <xdr:cNvCxnSpPr/>
      </xdr:nvCxnSpPr>
      <xdr:spPr bwMode="auto">
        <a:xfrm flipV="1">
          <a:off x="5003800" y="6771278"/>
          <a:ext cx="647700" cy="20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145704</xdr:rowOff>
    </xdr:from>
    <xdr:ext cx="762000" cy="259045"/>
    <xdr:sp macro="" textlink="">
      <xdr:nvSpPr>
        <xdr:cNvPr id="112" name="人口1人当たり決算額の推移平均値テキスト445"/>
        <xdr:cNvSpPr txBox="1"/>
      </xdr:nvSpPr>
      <xdr:spPr>
        <a:xfrm>
          <a:off x="5740400" y="6756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92443</xdr:rowOff>
    </xdr:from>
    <xdr:to>
      <xdr:col>26</xdr:col>
      <xdr:colOff>50800</xdr:colOff>
      <xdr:row>35</xdr:row>
      <xdr:rowOff>181369</xdr:rowOff>
    </xdr:to>
    <xdr:cxnSp macro="">
      <xdr:nvCxnSpPr>
        <xdr:cNvPr id="114" name="直線コネクタ 113"/>
        <xdr:cNvCxnSpPr/>
      </xdr:nvCxnSpPr>
      <xdr:spPr bwMode="auto">
        <a:xfrm>
          <a:off x="4305300" y="6702793"/>
          <a:ext cx="698500" cy="88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270948</xdr:rowOff>
    </xdr:from>
    <xdr:to>
      <xdr:col>26</xdr:col>
      <xdr:colOff>101600</xdr:colOff>
      <xdr:row>36</xdr:row>
      <xdr:rowOff>29648</xdr:rowOff>
    </xdr:to>
    <xdr:sp macro="" textlink="">
      <xdr:nvSpPr>
        <xdr:cNvPr id="115" name="フローチャート: 判断 114"/>
        <xdr:cNvSpPr/>
      </xdr:nvSpPr>
      <xdr:spPr bwMode="auto">
        <a:xfrm>
          <a:off x="4953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14425</xdr:rowOff>
    </xdr:from>
    <xdr:ext cx="736600" cy="259045"/>
    <xdr:sp macro="" textlink="">
      <xdr:nvSpPr>
        <xdr:cNvPr id="116" name="テキスト ボックス 115"/>
        <xdr:cNvSpPr txBox="1"/>
      </xdr:nvSpPr>
      <xdr:spPr>
        <a:xfrm>
          <a:off x="4622800" y="6967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92443</xdr:rowOff>
    </xdr:from>
    <xdr:to>
      <xdr:col>22</xdr:col>
      <xdr:colOff>114300</xdr:colOff>
      <xdr:row>35</xdr:row>
      <xdr:rowOff>226422</xdr:rowOff>
    </xdr:to>
    <xdr:cxnSp macro="">
      <xdr:nvCxnSpPr>
        <xdr:cNvPr id="117" name="直線コネクタ 116"/>
        <xdr:cNvCxnSpPr/>
      </xdr:nvCxnSpPr>
      <xdr:spPr bwMode="auto">
        <a:xfrm flipV="1">
          <a:off x="3606800" y="6702793"/>
          <a:ext cx="698500" cy="133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268129</xdr:rowOff>
    </xdr:from>
    <xdr:to>
      <xdr:col>22</xdr:col>
      <xdr:colOff>165100</xdr:colOff>
      <xdr:row>36</xdr:row>
      <xdr:rowOff>26829</xdr:rowOff>
    </xdr:to>
    <xdr:sp macro="" textlink="">
      <xdr:nvSpPr>
        <xdr:cNvPr id="118" name="フローチャート: 判断 117"/>
        <xdr:cNvSpPr/>
      </xdr:nvSpPr>
      <xdr:spPr bwMode="auto">
        <a:xfrm>
          <a:off x="4254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11606</xdr:rowOff>
    </xdr:from>
    <xdr:ext cx="762000" cy="259045"/>
    <xdr:sp macro="" textlink="">
      <xdr:nvSpPr>
        <xdr:cNvPr id="119" name="テキスト ボックス 118"/>
        <xdr:cNvSpPr txBox="1"/>
      </xdr:nvSpPr>
      <xdr:spPr>
        <a:xfrm>
          <a:off x="39243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226422</xdr:rowOff>
    </xdr:from>
    <xdr:to>
      <xdr:col>18</xdr:col>
      <xdr:colOff>177800</xdr:colOff>
      <xdr:row>35</xdr:row>
      <xdr:rowOff>260807</xdr:rowOff>
    </xdr:to>
    <xdr:cxnSp macro="">
      <xdr:nvCxnSpPr>
        <xdr:cNvPr id="120" name="直線コネクタ 119"/>
        <xdr:cNvCxnSpPr/>
      </xdr:nvCxnSpPr>
      <xdr:spPr bwMode="auto">
        <a:xfrm flipV="1">
          <a:off x="2908300" y="6836772"/>
          <a:ext cx="698500" cy="34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267653</xdr:rowOff>
    </xdr:from>
    <xdr:to>
      <xdr:col>19</xdr:col>
      <xdr:colOff>38100</xdr:colOff>
      <xdr:row>36</xdr:row>
      <xdr:rowOff>26353</xdr:rowOff>
    </xdr:to>
    <xdr:sp macro="" textlink="">
      <xdr:nvSpPr>
        <xdr:cNvPr id="121" name="フローチャート: 判断 120"/>
        <xdr:cNvSpPr/>
      </xdr:nvSpPr>
      <xdr:spPr bwMode="auto">
        <a:xfrm>
          <a:off x="35560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11130</xdr:rowOff>
    </xdr:from>
    <xdr:ext cx="762000" cy="259045"/>
    <xdr:sp macro="" textlink="">
      <xdr:nvSpPr>
        <xdr:cNvPr id="122" name="テキスト ボックス 121"/>
        <xdr:cNvSpPr txBox="1"/>
      </xdr:nvSpPr>
      <xdr:spPr>
        <a:xfrm>
          <a:off x="3225800" y="696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268700</xdr:rowOff>
    </xdr:from>
    <xdr:to>
      <xdr:col>15</xdr:col>
      <xdr:colOff>101600</xdr:colOff>
      <xdr:row>36</xdr:row>
      <xdr:rowOff>27400</xdr:rowOff>
    </xdr:to>
    <xdr:sp macro="" textlink="">
      <xdr:nvSpPr>
        <xdr:cNvPr id="123" name="フローチャート: 判断 122"/>
        <xdr:cNvSpPr/>
      </xdr:nvSpPr>
      <xdr:spPr bwMode="auto">
        <a:xfrm>
          <a:off x="2857500" y="6879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12177</xdr:rowOff>
    </xdr:from>
    <xdr:ext cx="762000" cy="259045"/>
    <xdr:sp macro="" textlink="">
      <xdr:nvSpPr>
        <xdr:cNvPr id="124" name="テキスト ボックス 123"/>
        <xdr:cNvSpPr txBox="1"/>
      </xdr:nvSpPr>
      <xdr:spPr>
        <a:xfrm>
          <a:off x="2527300" y="696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110128</xdr:rowOff>
    </xdr:from>
    <xdr:to>
      <xdr:col>29</xdr:col>
      <xdr:colOff>177800</xdr:colOff>
      <xdr:row>35</xdr:row>
      <xdr:rowOff>211728</xdr:rowOff>
    </xdr:to>
    <xdr:sp macro="" textlink="">
      <xdr:nvSpPr>
        <xdr:cNvPr id="130" name="楕円 129"/>
        <xdr:cNvSpPr/>
      </xdr:nvSpPr>
      <xdr:spPr bwMode="auto">
        <a:xfrm>
          <a:off x="5600700" y="6720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298105</xdr:rowOff>
    </xdr:from>
    <xdr:ext cx="762000" cy="259045"/>
    <xdr:sp macro="" textlink="">
      <xdr:nvSpPr>
        <xdr:cNvPr id="131" name="人口1人当たり決算額の推移該当値テキスト445"/>
        <xdr:cNvSpPr txBox="1"/>
      </xdr:nvSpPr>
      <xdr:spPr>
        <a:xfrm>
          <a:off x="5740400" y="656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130569</xdr:rowOff>
    </xdr:from>
    <xdr:to>
      <xdr:col>26</xdr:col>
      <xdr:colOff>101600</xdr:colOff>
      <xdr:row>35</xdr:row>
      <xdr:rowOff>232169</xdr:rowOff>
    </xdr:to>
    <xdr:sp macro="" textlink="">
      <xdr:nvSpPr>
        <xdr:cNvPr id="132" name="楕円 131"/>
        <xdr:cNvSpPr/>
      </xdr:nvSpPr>
      <xdr:spPr bwMode="auto">
        <a:xfrm>
          <a:off x="4953000" y="6740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242346</xdr:rowOff>
    </xdr:from>
    <xdr:ext cx="736600" cy="259045"/>
    <xdr:sp macro="" textlink="">
      <xdr:nvSpPr>
        <xdr:cNvPr id="133" name="テキスト ボックス 132"/>
        <xdr:cNvSpPr txBox="1"/>
      </xdr:nvSpPr>
      <xdr:spPr>
        <a:xfrm>
          <a:off x="4622800" y="6509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41643</xdr:rowOff>
    </xdr:from>
    <xdr:to>
      <xdr:col>22</xdr:col>
      <xdr:colOff>165100</xdr:colOff>
      <xdr:row>35</xdr:row>
      <xdr:rowOff>143243</xdr:rowOff>
    </xdr:to>
    <xdr:sp macro="" textlink="">
      <xdr:nvSpPr>
        <xdr:cNvPr id="134" name="楕円 133"/>
        <xdr:cNvSpPr/>
      </xdr:nvSpPr>
      <xdr:spPr bwMode="auto">
        <a:xfrm>
          <a:off x="4254500" y="6651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153420</xdr:rowOff>
    </xdr:from>
    <xdr:ext cx="762000" cy="259045"/>
    <xdr:sp macro="" textlink="">
      <xdr:nvSpPr>
        <xdr:cNvPr id="135" name="テキスト ボックス 134"/>
        <xdr:cNvSpPr txBox="1"/>
      </xdr:nvSpPr>
      <xdr:spPr>
        <a:xfrm>
          <a:off x="3924300" y="642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175622</xdr:rowOff>
    </xdr:from>
    <xdr:to>
      <xdr:col>19</xdr:col>
      <xdr:colOff>38100</xdr:colOff>
      <xdr:row>35</xdr:row>
      <xdr:rowOff>277222</xdr:rowOff>
    </xdr:to>
    <xdr:sp macro="" textlink="">
      <xdr:nvSpPr>
        <xdr:cNvPr id="136" name="楕円 135"/>
        <xdr:cNvSpPr/>
      </xdr:nvSpPr>
      <xdr:spPr bwMode="auto">
        <a:xfrm>
          <a:off x="3556000" y="6785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287399</xdr:rowOff>
    </xdr:from>
    <xdr:ext cx="762000" cy="259045"/>
    <xdr:sp macro="" textlink="">
      <xdr:nvSpPr>
        <xdr:cNvPr id="137" name="テキスト ボックス 136"/>
        <xdr:cNvSpPr txBox="1"/>
      </xdr:nvSpPr>
      <xdr:spPr>
        <a:xfrm>
          <a:off x="3225800" y="65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210007</xdr:rowOff>
    </xdr:from>
    <xdr:to>
      <xdr:col>15</xdr:col>
      <xdr:colOff>101600</xdr:colOff>
      <xdr:row>35</xdr:row>
      <xdr:rowOff>311607</xdr:rowOff>
    </xdr:to>
    <xdr:sp macro="" textlink="">
      <xdr:nvSpPr>
        <xdr:cNvPr id="138" name="楕円 137"/>
        <xdr:cNvSpPr/>
      </xdr:nvSpPr>
      <xdr:spPr bwMode="auto">
        <a:xfrm>
          <a:off x="2857500" y="6820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321784</xdr:rowOff>
    </xdr:from>
    <xdr:ext cx="762000" cy="259045"/>
    <xdr:sp macro="" textlink="">
      <xdr:nvSpPr>
        <xdr:cNvPr id="139" name="テキスト ボックス 138"/>
        <xdr:cNvSpPr txBox="1"/>
      </xdr:nvSpPr>
      <xdr:spPr>
        <a:xfrm>
          <a:off x="2527300" y="658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19,501
19,353
65.85
15,128,198
14,699,398
308,220
5,846,855
11,225,123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80672</xdr:rowOff>
    </xdr:from>
    <xdr:to>
      <xdr:col>24</xdr:col>
      <xdr:colOff>63500</xdr:colOff>
      <xdr:row>36</xdr:row>
      <xdr:rowOff>24404</xdr:rowOff>
    </xdr:to>
    <xdr:cxnSp macro="">
      <xdr:nvCxnSpPr>
        <xdr:cNvPr id="63" name="直線コネクタ 62"/>
        <xdr:cNvCxnSpPr/>
      </xdr:nvCxnSpPr>
      <xdr:spPr>
        <a:xfrm flipV="1">
          <a:off x="3797300" y="6081422"/>
          <a:ext cx="838200" cy="1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105196</xdr:rowOff>
    </xdr:from>
    <xdr:ext cx="534377" cy="259045"/>
    <xdr:sp macro="" textlink="">
      <xdr:nvSpPr>
        <xdr:cNvPr id="64" name="人件費平均値テキスト"/>
        <xdr:cNvSpPr txBox="1"/>
      </xdr:nvSpPr>
      <xdr:spPr>
        <a:xfrm>
          <a:off x="4686300" y="576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22265</xdr:rowOff>
    </xdr:from>
    <xdr:to>
      <xdr:col>19</xdr:col>
      <xdr:colOff>177800</xdr:colOff>
      <xdr:row>36</xdr:row>
      <xdr:rowOff>24404</xdr:rowOff>
    </xdr:to>
    <xdr:cxnSp macro="">
      <xdr:nvCxnSpPr>
        <xdr:cNvPr id="66" name="直線コネクタ 65"/>
        <xdr:cNvCxnSpPr/>
      </xdr:nvCxnSpPr>
      <xdr:spPr>
        <a:xfrm>
          <a:off x="2908300" y="6194465"/>
          <a:ext cx="8890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115924</xdr:rowOff>
    </xdr:from>
    <xdr:to>
      <xdr:col>20</xdr:col>
      <xdr:colOff>38100</xdr:colOff>
      <xdr:row>38</xdr:row>
      <xdr:rowOff>46074</xdr:rowOff>
    </xdr:to>
    <xdr:sp macro="" textlink="">
      <xdr:nvSpPr>
        <xdr:cNvPr id="67" name="フローチャート: 判断 66"/>
        <xdr:cNvSpPr/>
      </xdr:nvSpPr>
      <xdr:spPr>
        <a:xfrm>
          <a:off x="3746500" y="645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37201</xdr:rowOff>
    </xdr:from>
    <xdr:ext cx="534377" cy="259045"/>
    <xdr:sp macro="" textlink="">
      <xdr:nvSpPr>
        <xdr:cNvPr id="68" name="テキスト ボックス 67"/>
        <xdr:cNvSpPr txBox="1"/>
      </xdr:nvSpPr>
      <xdr:spPr>
        <a:xfrm>
          <a:off x="3530111" y="655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22265</xdr:rowOff>
    </xdr:from>
    <xdr:to>
      <xdr:col>15</xdr:col>
      <xdr:colOff>50800</xdr:colOff>
      <xdr:row>36</xdr:row>
      <xdr:rowOff>82338</xdr:rowOff>
    </xdr:to>
    <xdr:cxnSp macro="">
      <xdr:nvCxnSpPr>
        <xdr:cNvPr id="69" name="直線コネクタ 68"/>
        <xdr:cNvCxnSpPr/>
      </xdr:nvCxnSpPr>
      <xdr:spPr>
        <a:xfrm flipV="1">
          <a:off x="2019300" y="6194465"/>
          <a:ext cx="889000" cy="6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121737</xdr:rowOff>
    </xdr:from>
    <xdr:to>
      <xdr:col>15</xdr:col>
      <xdr:colOff>101600</xdr:colOff>
      <xdr:row>38</xdr:row>
      <xdr:rowOff>51887</xdr:rowOff>
    </xdr:to>
    <xdr:sp macro="" textlink="">
      <xdr:nvSpPr>
        <xdr:cNvPr id="70" name="フローチャート: 判断 69"/>
        <xdr:cNvSpPr/>
      </xdr:nvSpPr>
      <xdr:spPr>
        <a:xfrm>
          <a:off x="2857500" y="64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43014</xdr:rowOff>
    </xdr:from>
    <xdr:ext cx="534377" cy="259045"/>
    <xdr:sp macro="" textlink="">
      <xdr:nvSpPr>
        <xdr:cNvPr id="71" name="テキスト ボックス 70"/>
        <xdr:cNvSpPr txBox="1"/>
      </xdr:nvSpPr>
      <xdr:spPr>
        <a:xfrm>
          <a:off x="2641111" y="655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82338</xdr:rowOff>
    </xdr:from>
    <xdr:to>
      <xdr:col>10</xdr:col>
      <xdr:colOff>114300</xdr:colOff>
      <xdr:row>36</xdr:row>
      <xdr:rowOff>129495</xdr:rowOff>
    </xdr:to>
    <xdr:cxnSp macro="">
      <xdr:nvCxnSpPr>
        <xdr:cNvPr id="72" name="直線コネクタ 71"/>
        <xdr:cNvCxnSpPr/>
      </xdr:nvCxnSpPr>
      <xdr:spPr>
        <a:xfrm flipV="1">
          <a:off x="1130300" y="6254538"/>
          <a:ext cx="889000" cy="4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129803</xdr:rowOff>
    </xdr:from>
    <xdr:to>
      <xdr:col>10</xdr:col>
      <xdr:colOff>165100</xdr:colOff>
      <xdr:row>38</xdr:row>
      <xdr:rowOff>59953</xdr:rowOff>
    </xdr:to>
    <xdr:sp macro="" textlink="">
      <xdr:nvSpPr>
        <xdr:cNvPr id="73" name="フローチャート: 判断 72"/>
        <xdr:cNvSpPr/>
      </xdr:nvSpPr>
      <xdr:spPr>
        <a:xfrm>
          <a:off x="1968500" y="647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51080</xdr:rowOff>
    </xdr:from>
    <xdr:ext cx="534377" cy="259045"/>
    <xdr:sp macro="" textlink="">
      <xdr:nvSpPr>
        <xdr:cNvPr id="74" name="テキスト ボックス 73"/>
        <xdr:cNvSpPr txBox="1"/>
      </xdr:nvSpPr>
      <xdr:spPr>
        <a:xfrm>
          <a:off x="1752111" y="656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132252</xdr:rowOff>
    </xdr:from>
    <xdr:to>
      <xdr:col>6</xdr:col>
      <xdr:colOff>38100</xdr:colOff>
      <xdr:row>38</xdr:row>
      <xdr:rowOff>62402</xdr:rowOff>
    </xdr:to>
    <xdr:sp macro="" textlink="">
      <xdr:nvSpPr>
        <xdr:cNvPr id="75" name="フローチャート: 判断 74"/>
        <xdr:cNvSpPr/>
      </xdr:nvSpPr>
      <xdr:spPr>
        <a:xfrm>
          <a:off x="1079500" y="647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53529</xdr:rowOff>
    </xdr:from>
    <xdr:ext cx="534377" cy="259045"/>
    <xdr:sp macro="" textlink="">
      <xdr:nvSpPr>
        <xdr:cNvPr id="76" name="テキスト ボックス 75"/>
        <xdr:cNvSpPr txBox="1"/>
      </xdr:nvSpPr>
      <xdr:spPr>
        <a:xfrm>
          <a:off x="863111" y="656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29872</xdr:rowOff>
    </xdr:from>
    <xdr:to>
      <xdr:col>24</xdr:col>
      <xdr:colOff>114300</xdr:colOff>
      <xdr:row>35</xdr:row>
      <xdr:rowOff>131472</xdr:rowOff>
    </xdr:to>
    <xdr:sp macro="" textlink="">
      <xdr:nvSpPr>
        <xdr:cNvPr id="82" name="楕円 81"/>
        <xdr:cNvSpPr/>
      </xdr:nvSpPr>
      <xdr:spPr>
        <a:xfrm>
          <a:off x="4584700" y="60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8299</xdr:rowOff>
    </xdr:from>
    <xdr:ext cx="534377" cy="259045"/>
    <xdr:sp macro="" textlink="">
      <xdr:nvSpPr>
        <xdr:cNvPr id="83" name="人件費該当値テキスト"/>
        <xdr:cNvSpPr txBox="1"/>
      </xdr:nvSpPr>
      <xdr:spPr>
        <a:xfrm>
          <a:off x="4686300" y="600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145054</xdr:rowOff>
    </xdr:from>
    <xdr:to>
      <xdr:col>20</xdr:col>
      <xdr:colOff>38100</xdr:colOff>
      <xdr:row>36</xdr:row>
      <xdr:rowOff>75204</xdr:rowOff>
    </xdr:to>
    <xdr:sp macro="" textlink="">
      <xdr:nvSpPr>
        <xdr:cNvPr id="84" name="楕円 83"/>
        <xdr:cNvSpPr/>
      </xdr:nvSpPr>
      <xdr:spPr>
        <a:xfrm>
          <a:off x="3746500" y="614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91731</xdr:rowOff>
    </xdr:from>
    <xdr:ext cx="534377" cy="259045"/>
    <xdr:sp macro="" textlink="">
      <xdr:nvSpPr>
        <xdr:cNvPr id="85" name="テキスト ボックス 84"/>
        <xdr:cNvSpPr txBox="1"/>
      </xdr:nvSpPr>
      <xdr:spPr>
        <a:xfrm>
          <a:off x="3530111" y="592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142915</xdr:rowOff>
    </xdr:from>
    <xdr:to>
      <xdr:col>15</xdr:col>
      <xdr:colOff>101600</xdr:colOff>
      <xdr:row>36</xdr:row>
      <xdr:rowOff>73065</xdr:rowOff>
    </xdr:to>
    <xdr:sp macro="" textlink="">
      <xdr:nvSpPr>
        <xdr:cNvPr id="86" name="楕円 85"/>
        <xdr:cNvSpPr/>
      </xdr:nvSpPr>
      <xdr:spPr>
        <a:xfrm>
          <a:off x="2857500" y="614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89592</xdr:rowOff>
    </xdr:from>
    <xdr:ext cx="534377" cy="259045"/>
    <xdr:sp macro="" textlink="">
      <xdr:nvSpPr>
        <xdr:cNvPr id="87" name="テキスト ボックス 86"/>
        <xdr:cNvSpPr txBox="1"/>
      </xdr:nvSpPr>
      <xdr:spPr>
        <a:xfrm>
          <a:off x="2641111" y="591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31538</xdr:rowOff>
    </xdr:from>
    <xdr:to>
      <xdr:col>10</xdr:col>
      <xdr:colOff>165100</xdr:colOff>
      <xdr:row>36</xdr:row>
      <xdr:rowOff>133138</xdr:rowOff>
    </xdr:to>
    <xdr:sp macro="" textlink="">
      <xdr:nvSpPr>
        <xdr:cNvPr id="88" name="楕円 87"/>
        <xdr:cNvSpPr/>
      </xdr:nvSpPr>
      <xdr:spPr>
        <a:xfrm>
          <a:off x="1968500" y="620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149665</xdr:rowOff>
    </xdr:from>
    <xdr:ext cx="534377" cy="259045"/>
    <xdr:sp macro="" textlink="">
      <xdr:nvSpPr>
        <xdr:cNvPr id="89" name="テキスト ボックス 88"/>
        <xdr:cNvSpPr txBox="1"/>
      </xdr:nvSpPr>
      <xdr:spPr>
        <a:xfrm>
          <a:off x="1752111" y="597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78695</xdr:rowOff>
    </xdr:from>
    <xdr:to>
      <xdr:col>6</xdr:col>
      <xdr:colOff>38100</xdr:colOff>
      <xdr:row>37</xdr:row>
      <xdr:rowOff>8845</xdr:rowOff>
    </xdr:to>
    <xdr:sp macro="" textlink="">
      <xdr:nvSpPr>
        <xdr:cNvPr id="90" name="楕円 89"/>
        <xdr:cNvSpPr/>
      </xdr:nvSpPr>
      <xdr:spPr>
        <a:xfrm>
          <a:off x="1079500" y="625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25372</xdr:rowOff>
    </xdr:from>
    <xdr:ext cx="534377" cy="259045"/>
    <xdr:sp macro="" textlink="">
      <xdr:nvSpPr>
        <xdr:cNvPr id="91" name="テキスト ボックス 90"/>
        <xdr:cNvSpPr txBox="1"/>
      </xdr:nvSpPr>
      <xdr:spPr>
        <a:xfrm>
          <a:off x="863111" y="602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144500</xdr:rowOff>
    </xdr:from>
    <xdr:to>
      <xdr:col>24</xdr:col>
      <xdr:colOff>63500</xdr:colOff>
      <xdr:row>56</xdr:row>
      <xdr:rowOff>157824</xdr:rowOff>
    </xdr:to>
    <xdr:cxnSp macro="">
      <xdr:nvCxnSpPr>
        <xdr:cNvPr id="123" name="直線コネクタ 122"/>
        <xdr:cNvCxnSpPr/>
      </xdr:nvCxnSpPr>
      <xdr:spPr>
        <a:xfrm flipV="1">
          <a:off x="3797300" y="9745700"/>
          <a:ext cx="8382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43883</xdr:rowOff>
    </xdr:from>
    <xdr:ext cx="534377" cy="259045"/>
    <xdr:sp macro="" textlink="">
      <xdr:nvSpPr>
        <xdr:cNvPr id="124" name="物件費平均値テキスト"/>
        <xdr:cNvSpPr txBox="1"/>
      </xdr:nvSpPr>
      <xdr:spPr>
        <a:xfrm>
          <a:off x="4686300" y="930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157824</xdr:rowOff>
    </xdr:from>
    <xdr:to>
      <xdr:col>19</xdr:col>
      <xdr:colOff>177800</xdr:colOff>
      <xdr:row>57</xdr:row>
      <xdr:rowOff>83758</xdr:rowOff>
    </xdr:to>
    <xdr:cxnSp macro="">
      <xdr:nvCxnSpPr>
        <xdr:cNvPr id="126" name="直線コネクタ 125"/>
        <xdr:cNvCxnSpPr/>
      </xdr:nvCxnSpPr>
      <xdr:spPr>
        <a:xfrm flipV="1">
          <a:off x="2908300" y="9759024"/>
          <a:ext cx="8890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7" name="フローチャート: 判断 126"/>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8" name="テキスト ボックス 127"/>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83758</xdr:rowOff>
    </xdr:from>
    <xdr:to>
      <xdr:col>15</xdr:col>
      <xdr:colOff>50800</xdr:colOff>
      <xdr:row>57</xdr:row>
      <xdr:rowOff>113330</xdr:rowOff>
    </xdr:to>
    <xdr:cxnSp macro="">
      <xdr:nvCxnSpPr>
        <xdr:cNvPr id="129" name="直線コネクタ 128"/>
        <xdr:cNvCxnSpPr/>
      </xdr:nvCxnSpPr>
      <xdr:spPr>
        <a:xfrm flipV="1">
          <a:off x="2019300" y="9856408"/>
          <a:ext cx="889000" cy="2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30" name="フローチャート: 判断 129"/>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31" name="テキスト ボックス 130"/>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51150</xdr:rowOff>
    </xdr:from>
    <xdr:to>
      <xdr:col>10</xdr:col>
      <xdr:colOff>114300</xdr:colOff>
      <xdr:row>57</xdr:row>
      <xdr:rowOff>113330</xdr:rowOff>
    </xdr:to>
    <xdr:cxnSp macro="">
      <xdr:nvCxnSpPr>
        <xdr:cNvPr id="132" name="直線コネクタ 131"/>
        <xdr:cNvCxnSpPr/>
      </xdr:nvCxnSpPr>
      <xdr:spPr>
        <a:xfrm>
          <a:off x="1130300" y="9823800"/>
          <a:ext cx="889000" cy="6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3" name="フローチャート: 判断 132"/>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4" name="テキスト ボックス 133"/>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5" name="フローチャート: 判断 134"/>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12969</xdr:rowOff>
    </xdr:from>
    <xdr:ext cx="534377" cy="259045"/>
    <xdr:sp macro="" textlink="">
      <xdr:nvSpPr>
        <xdr:cNvPr id="136" name="テキスト ボックス 135"/>
        <xdr:cNvSpPr txBox="1"/>
      </xdr:nvSpPr>
      <xdr:spPr>
        <a:xfrm>
          <a:off x="863111" y="99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93700</xdr:rowOff>
    </xdr:from>
    <xdr:to>
      <xdr:col>24</xdr:col>
      <xdr:colOff>114300</xdr:colOff>
      <xdr:row>57</xdr:row>
      <xdr:rowOff>23850</xdr:rowOff>
    </xdr:to>
    <xdr:sp macro="" textlink="">
      <xdr:nvSpPr>
        <xdr:cNvPr id="142" name="楕円 141"/>
        <xdr:cNvSpPr/>
      </xdr:nvSpPr>
      <xdr:spPr>
        <a:xfrm>
          <a:off x="4584700" y="96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72127</xdr:rowOff>
    </xdr:from>
    <xdr:ext cx="534377" cy="259045"/>
    <xdr:sp macro="" textlink="">
      <xdr:nvSpPr>
        <xdr:cNvPr id="143" name="物件費該当値テキスト"/>
        <xdr:cNvSpPr txBox="1"/>
      </xdr:nvSpPr>
      <xdr:spPr>
        <a:xfrm>
          <a:off x="4686300" y="96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107024</xdr:rowOff>
    </xdr:from>
    <xdr:to>
      <xdr:col>20</xdr:col>
      <xdr:colOff>38100</xdr:colOff>
      <xdr:row>57</xdr:row>
      <xdr:rowOff>37174</xdr:rowOff>
    </xdr:to>
    <xdr:sp macro="" textlink="">
      <xdr:nvSpPr>
        <xdr:cNvPr id="144" name="楕円 143"/>
        <xdr:cNvSpPr/>
      </xdr:nvSpPr>
      <xdr:spPr>
        <a:xfrm>
          <a:off x="3746500" y="970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53701</xdr:rowOff>
    </xdr:from>
    <xdr:ext cx="534377" cy="259045"/>
    <xdr:sp macro="" textlink="">
      <xdr:nvSpPr>
        <xdr:cNvPr id="145" name="テキスト ボックス 144"/>
        <xdr:cNvSpPr txBox="1"/>
      </xdr:nvSpPr>
      <xdr:spPr>
        <a:xfrm>
          <a:off x="3530111" y="948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32958</xdr:rowOff>
    </xdr:from>
    <xdr:to>
      <xdr:col>15</xdr:col>
      <xdr:colOff>101600</xdr:colOff>
      <xdr:row>57</xdr:row>
      <xdr:rowOff>134558</xdr:rowOff>
    </xdr:to>
    <xdr:sp macro="" textlink="">
      <xdr:nvSpPr>
        <xdr:cNvPr id="146" name="楕円 145"/>
        <xdr:cNvSpPr/>
      </xdr:nvSpPr>
      <xdr:spPr>
        <a:xfrm>
          <a:off x="2857500" y="98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151085</xdr:rowOff>
    </xdr:from>
    <xdr:ext cx="534377" cy="259045"/>
    <xdr:sp macro="" textlink="">
      <xdr:nvSpPr>
        <xdr:cNvPr id="147" name="テキスト ボックス 146"/>
        <xdr:cNvSpPr txBox="1"/>
      </xdr:nvSpPr>
      <xdr:spPr>
        <a:xfrm>
          <a:off x="2641111" y="958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62530</xdr:rowOff>
    </xdr:from>
    <xdr:to>
      <xdr:col>10</xdr:col>
      <xdr:colOff>165100</xdr:colOff>
      <xdr:row>57</xdr:row>
      <xdr:rowOff>164130</xdr:rowOff>
    </xdr:to>
    <xdr:sp macro="" textlink="">
      <xdr:nvSpPr>
        <xdr:cNvPr id="148" name="楕円 147"/>
        <xdr:cNvSpPr/>
      </xdr:nvSpPr>
      <xdr:spPr>
        <a:xfrm>
          <a:off x="1968500" y="983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9207</xdr:rowOff>
    </xdr:from>
    <xdr:ext cx="534377" cy="259045"/>
    <xdr:sp macro="" textlink="">
      <xdr:nvSpPr>
        <xdr:cNvPr id="149" name="テキスト ボックス 148"/>
        <xdr:cNvSpPr txBox="1"/>
      </xdr:nvSpPr>
      <xdr:spPr>
        <a:xfrm>
          <a:off x="1752111" y="961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350</xdr:rowOff>
    </xdr:from>
    <xdr:to>
      <xdr:col>6</xdr:col>
      <xdr:colOff>38100</xdr:colOff>
      <xdr:row>57</xdr:row>
      <xdr:rowOff>101950</xdr:rowOff>
    </xdr:to>
    <xdr:sp macro="" textlink="">
      <xdr:nvSpPr>
        <xdr:cNvPr id="150" name="楕円 149"/>
        <xdr:cNvSpPr/>
      </xdr:nvSpPr>
      <xdr:spPr>
        <a:xfrm>
          <a:off x="1079500" y="97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118477</xdr:rowOff>
    </xdr:from>
    <xdr:ext cx="534377" cy="259045"/>
    <xdr:sp macro="" textlink="">
      <xdr:nvSpPr>
        <xdr:cNvPr id="151" name="テキスト ボックス 150"/>
        <xdr:cNvSpPr txBox="1"/>
      </xdr:nvSpPr>
      <xdr:spPr>
        <a:xfrm>
          <a:off x="863111" y="954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100037</xdr:rowOff>
    </xdr:from>
    <xdr:to>
      <xdr:col>24</xdr:col>
      <xdr:colOff>63500</xdr:colOff>
      <xdr:row>78</xdr:row>
      <xdr:rowOff>107834</xdr:rowOff>
    </xdr:to>
    <xdr:cxnSp macro="">
      <xdr:nvCxnSpPr>
        <xdr:cNvPr id="178" name="直線コネクタ 177"/>
        <xdr:cNvCxnSpPr/>
      </xdr:nvCxnSpPr>
      <xdr:spPr>
        <a:xfrm flipV="1">
          <a:off x="3797300" y="13473137"/>
          <a:ext cx="838200" cy="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105066</xdr:rowOff>
    </xdr:from>
    <xdr:to>
      <xdr:col>19</xdr:col>
      <xdr:colOff>177800</xdr:colOff>
      <xdr:row>78</xdr:row>
      <xdr:rowOff>107834</xdr:rowOff>
    </xdr:to>
    <xdr:cxnSp macro="">
      <xdr:nvCxnSpPr>
        <xdr:cNvPr id="181" name="直線コネクタ 180"/>
        <xdr:cNvCxnSpPr/>
      </xdr:nvCxnSpPr>
      <xdr:spPr>
        <a:xfrm>
          <a:off x="2908300" y="13478166"/>
          <a:ext cx="889000" cy="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6445</xdr:rowOff>
    </xdr:from>
    <xdr:to>
      <xdr:col>20</xdr:col>
      <xdr:colOff>38100</xdr:colOff>
      <xdr:row>78</xdr:row>
      <xdr:rowOff>108045</xdr:rowOff>
    </xdr:to>
    <xdr:sp macro="" textlink="">
      <xdr:nvSpPr>
        <xdr:cNvPr id="182" name="フローチャート: 判断 181"/>
        <xdr:cNvSpPr/>
      </xdr:nvSpPr>
      <xdr:spPr>
        <a:xfrm>
          <a:off x="3746500" y="1337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124572</xdr:rowOff>
    </xdr:from>
    <xdr:ext cx="469744" cy="259045"/>
    <xdr:sp macro="" textlink="">
      <xdr:nvSpPr>
        <xdr:cNvPr id="183" name="テキスト ボックス 182"/>
        <xdr:cNvSpPr txBox="1"/>
      </xdr:nvSpPr>
      <xdr:spPr>
        <a:xfrm>
          <a:off x="3562428" y="1315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104015</xdr:rowOff>
    </xdr:from>
    <xdr:to>
      <xdr:col>15</xdr:col>
      <xdr:colOff>50800</xdr:colOff>
      <xdr:row>78</xdr:row>
      <xdr:rowOff>105066</xdr:rowOff>
    </xdr:to>
    <xdr:cxnSp macro="">
      <xdr:nvCxnSpPr>
        <xdr:cNvPr id="184" name="直線コネクタ 183"/>
        <xdr:cNvCxnSpPr/>
      </xdr:nvCxnSpPr>
      <xdr:spPr>
        <a:xfrm>
          <a:off x="2019300" y="13477115"/>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3839</xdr:rowOff>
    </xdr:from>
    <xdr:to>
      <xdr:col>15</xdr:col>
      <xdr:colOff>101600</xdr:colOff>
      <xdr:row>78</xdr:row>
      <xdr:rowOff>105439</xdr:rowOff>
    </xdr:to>
    <xdr:sp macro="" textlink="">
      <xdr:nvSpPr>
        <xdr:cNvPr id="185" name="フローチャート: 判断 184"/>
        <xdr:cNvSpPr/>
      </xdr:nvSpPr>
      <xdr:spPr>
        <a:xfrm>
          <a:off x="2857500" y="1337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121966</xdr:rowOff>
    </xdr:from>
    <xdr:ext cx="469744" cy="259045"/>
    <xdr:sp macro="" textlink="">
      <xdr:nvSpPr>
        <xdr:cNvPr id="186" name="テキスト ボックス 185"/>
        <xdr:cNvSpPr txBox="1"/>
      </xdr:nvSpPr>
      <xdr:spPr>
        <a:xfrm>
          <a:off x="2673428" y="1315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88700</xdr:rowOff>
    </xdr:from>
    <xdr:to>
      <xdr:col>10</xdr:col>
      <xdr:colOff>114300</xdr:colOff>
      <xdr:row>78</xdr:row>
      <xdr:rowOff>104015</xdr:rowOff>
    </xdr:to>
    <xdr:cxnSp macro="">
      <xdr:nvCxnSpPr>
        <xdr:cNvPr id="187" name="直線コネクタ 186"/>
        <xdr:cNvCxnSpPr/>
      </xdr:nvCxnSpPr>
      <xdr:spPr>
        <a:xfrm>
          <a:off x="1130300" y="13461800"/>
          <a:ext cx="889000" cy="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1803</xdr:rowOff>
    </xdr:from>
    <xdr:to>
      <xdr:col>10</xdr:col>
      <xdr:colOff>165100</xdr:colOff>
      <xdr:row>78</xdr:row>
      <xdr:rowOff>103403</xdr:rowOff>
    </xdr:to>
    <xdr:sp macro="" textlink="">
      <xdr:nvSpPr>
        <xdr:cNvPr id="188" name="フローチャート: 判断 187"/>
        <xdr:cNvSpPr/>
      </xdr:nvSpPr>
      <xdr:spPr>
        <a:xfrm>
          <a:off x="1968500" y="1337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119930</xdr:rowOff>
    </xdr:from>
    <xdr:ext cx="469744" cy="259045"/>
    <xdr:sp macro="" textlink="">
      <xdr:nvSpPr>
        <xdr:cNvPr id="189" name="テキスト ボックス 188"/>
        <xdr:cNvSpPr txBox="1"/>
      </xdr:nvSpPr>
      <xdr:spPr>
        <a:xfrm>
          <a:off x="1784428" y="1315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9027</xdr:rowOff>
    </xdr:from>
    <xdr:to>
      <xdr:col>6</xdr:col>
      <xdr:colOff>38100</xdr:colOff>
      <xdr:row>78</xdr:row>
      <xdr:rowOff>110627</xdr:rowOff>
    </xdr:to>
    <xdr:sp macro="" textlink="">
      <xdr:nvSpPr>
        <xdr:cNvPr id="190" name="フローチャート: 判断 189"/>
        <xdr:cNvSpPr/>
      </xdr:nvSpPr>
      <xdr:spPr>
        <a:xfrm>
          <a:off x="1079500" y="1338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127154</xdr:rowOff>
    </xdr:from>
    <xdr:ext cx="469744" cy="259045"/>
    <xdr:sp macro="" textlink="">
      <xdr:nvSpPr>
        <xdr:cNvPr id="191" name="テキスト ボックス 190"/>
        <xdr:cNvSpPr txBox="1"/>
      </xdr:nvSpPr>
      <xdr:spPr>
        <a:xfrm>
          <a:off x="895428" y="1315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49237</xdr:rowOff>
    </xdr:from>
    <xdr:to>
      <xdr:col>24</xdr:col>
      <xdr:colOff>114300</xdr:colOff>
      <xdr:row>78</xdr:row>
      <xdr:rowOff>150837</xdr:rowOff>
    </xdr:to>
    <xdr:sp macro="" textlink="">
      <xdr:nvSpPr>
        <xdr:cNvPr id="197" name="楕円 196"/>
        <xdr:cNvSpPr/>
      </xdr:nvSpPr>
      <xdr:spPr>
        <a:xfrm>
          <a:off x="4584700" y="1342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135614</xdr:rowOff>
    </xdr:from>
    <xdr:ext cx="469744" cy="259045"/>
    <xdr:sp macro="" textlink="">
      <xdr:nvSpPr>
        <xdr:cNvPr id="198" name="維持補修費該当値テキスト"/>
        <xdr:cNvSpPr txBox="1"/>
      </xdr:nvSpPr>
      <xdr:spPr>
        <a:xfrm>
          <a:off x="4686300" y="1333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57034</xdr:rowOff>
    </xdr:from>
    <xdr:to>
      <xdr:col>20</xdr:col>
      <xdr:colOff>38100</xdr:colOff>
      <xdr:row>78</xdr:row>
      <xdr:rowOff>158634</xdr:rowOff>
    </xdr:to>
    <xdr:sp macro="" textlink="">
      <xdr:nvSpPr>
        <xdr:cNvPr id="199" name="楕円 198"/>
        <xdr:cNvSpPr/>
      </xdr:nvSpPr>
      <xdr:spPr>
        <a:xfrm>
          <a:off x="3746500" y="1343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149761</xdr:rowOff>
    </xdr:from>
    <xdr:ext cx="469744" cy="259045"/>
    <xdr:sp macro="" textlink="">
      <xdr:nvSpPr>
        <xdr:cNvPr id="200" name="テキスト ボックス 199"/>
        <xdr:cNvSpPr txBox="1"/>
      </xdr:nvSpPr>
      <xdr:spPr>
        <a:xfrm>
          <a:off x="3562428" y="1352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54266</xdr:rowOff>
    </xdr:from>
    <xdr:to>
      <xdr:col>15</xdr:col>
      <xdr:colOff>101600</xdr:colOff>
      <xdr:row>78</xdr:row>
      <xdr:rowOff>155866</xdr:rowOff>
    </xdr:to>
    <xdr:sp macro="" textlink="">
      <xdr:nvSpPr>
        <xdr:cNvPr id="201" name="楕円 200"/>
        <xdr:cNvSpPr/>
      </xdr:nvSpPr>
      <xdr:spPr>
        <a:xfrm>
          <a:off x="2857500" y="1342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146993</xdr:rowOff>
    </xdr:from>
    <xdr:ext cx="469744" cy="259045"/>
    <xdr:sp macro="" textlink="">
      <xdr:nvSpPr>
        <xdr:cNvPr id="202" name="テキスト ボックス 201"/>
        <xdr:cNvSpPr txBox="1"/>
      </xdr:nvSpPr>
      <xdr:spPr>
        <a:xfrm>
          <a:off x="2673428" y="1352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53215</xdr:rowOff>
    </xdr:from>
    <xdr:to>
      <xdr:col>10</xdr:col>
      <xdr:colOff>165100</xdr:colOff>
      <xdr:row>78</xdr:row>
      <xdr:rowOff>154815</xdr:rowOff>
    </xdr:to>
    <xdr:sp macro="" textlink="">
      <xdr:nvSpPr>
        <xdr:cNvPr id="203" name="楕円 202"/>
        <xdr:cNvSpPr/>
      </xdr:nvSpPr>
      <xdr:spPr>
        <a:xfrm>
          <a:off x="1968500" y="1342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145942</xdr:rowOff>
    </xdr:from>
    <xdr:ext cx="469744" cy="259045"/>
    <xdr:sp macro="" textlink="">
      <xdr:nvSpPr>
        <xdr:cNvPr id="204" name="テキスト ボックス 203"/>
        <xdr:cNvSpPr txBox="1"/>
      </xdr:nvSpPr>
      <xdr:spPr>
        <a:xfrm>
          <a:off x="1784428" y="1351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37900</xdr:rowOff>
    </xdr:from>
    <xdr:to>
      <xdr:col>6</xdr:col>
      <xdr:colOff>38100</xdr:colOff>
      <xdr:row>78</xdr:row>
      <xdr:rowOff>139500</xdr:rowOff>
    </xdr:to>
    <xdr:sp macro="" textlink="">
      <xdr:nvSpPr>
        <xdr:cNvPr id="205" name="楕円 204"/>
        <xdr:cNvSpPr/>
      </xdr:nvSpPr>
      <xdr:spPr>
        <a:xfrm>
          <a:off x="1079500" y="1341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130627</xdr:rowOff>
    </xdr:from>
    <xdr:ext cx="469744" cy="259045"/>
    <xdr:sp macro="" textlink="">
      <xdr:nvSpPr>
        <xdr:cNvPr id="206" name="テキスト ボックス 205"/>
        <xdr:cNvSpPr txBox="1"/>
      </xdr:nvSpPr>
      <xdr:spPr>
        <a:xfrm>
          <a:off x="895428" y="1350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120940</xdr:rowOff>
    </xdr:from>
    <xdr:to>
      <xdr:col>24</xdr:col>
      <xdr:colOff>63500</xdr:colOff>
      <xdr:row>95</xdr:row>
      <xdr:rowOff>75220</xdr:rowOff>
    </xdr:to>
    <xdr:cxnSp macro="">
      <xdr:nvCxnSpPr>
        <xdr:cNvPr id="240" name="直線コネクタ 239"/>
        <xdr:cNvCxnSpPr/>
      </xdr:nvCxnSpPr>
      <xdr:spPr>
        <a:xfrm>
          <a:off x="3797300" y="1623724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9062</xdr:rowOff>
    </xdr:from>
    <xdr:ext cx="534377" cy="259045"/>
    <xdr:sp macro="" textlink="">
      <xdr:nvSpPr>
        <xdr:cNvPr id="241" name="扶助費平均値テキスト"/>
        <xdr:cNvSpPr txBox="1"/>
      </xdr:nvSpPr>
      <xdr:spPr>
        <a:xfrm>
          <a:off x="4686300" y="16296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120940</xdr:rowOff>
    </xdr:from>
    <xdr:to>
      <xdr:col>19</xdr:col>
      <xdr:colOff>177800</xdr:colOff>
      <xdr:row>95</xdr:row>
      <xdr:rowOff>14756</xdr:rowOff>
    </xdr:to>
    <xdr:cxnSp macro="">
      <xdr:nvCxnSpPr>
        <xdr:cNvPr id="243" name="直線コネクタ 242"/>
        <xdr:cNvCxnSpPr/>
      </xdr:nvCxnSpPr>
      <xdr:spPr>
        <a:xfrm flipV="1">
          <a:off x="2908300" y="16237240"/>
          <a:ext cx="889000" cy="6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38379</xdr:rowOff>
    </xdr:from>
    <xdr:to>
      <xdr:col>20</xdr:col>
      <xdr:colOff>38100</xdr:colOff>
      <xdr:row>95</xdr:row>
      <xdr:rowOff>139979</xdr:rowOff>
    </xdr:to>
    <xdr:sp macro="" textlink="">
      <xdr:nvSpPr>
        <xdr:cNvPr id="244" name="フローチャート: 判断 243"/>
        <xdr:cNvSpPr/>
      </xdr:nvSpPr>
      <xdr:spPr>
        <a:xfrm>
          <a:off x="3746500" y="1632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131106</xdr:rowOff>
    </xdr:from>
    <xdr:ext cx="534377" cy="259045"/>
    <xdr:sp macro="" textlink="">
      <xdr:nvSpPr>
        <xdr:cNvPr id="245" name="テキスト ボックス 244"/>
        <xdr:cNvSpPr txBox="1"/>
      </xdr:nvSpPr>
      <xdr:spPr>
        <a:xfrm>
          <a:off x="3530111" y="164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165974</xdr:rowOff>
    </xdr:from>
    <xdr:to>
      <xdr:col>15</xdr:col>
      <xdr:colOff>50800</xdr:colOff>
      <xdr:row>95</xdr:row>
      <xdr:rowOff>14756</xdr:rowOff>
    </xdr:to>
    <xdr:cxnSp macro="">
      <xdr:nvCxnSpPr>
        <xdr:cNvPr id="246" name="直線コネクタ 245"/>
        <xdr:cNvCxnSpPr/>
      </xdr:nvCxnSpPr>
      <xdr:spPr>
        <a:xfrm>
          <a:off x="2019300" y="16282274"/>
          <a:ext cx="889000" cy="2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89815</xdr:rowOff>
    </xdr:from>
    <xdr:to>
      <xdr:col>15</xdr:col>
      <xdr:colOff>101600</xdr:colOff>
      <xdr:row>96</xdr:row>
      <xdr:rowOff>19965</xdr:rowOff>
    </xdr:to>
    <xdr:sp macro="" textlink="">
      <xdr:nvSpPr>
        <xdr:cNvPr id="247" name="フローチャート: 判断 246"/>
        <xdr:cNvSpPr/>
      </xdr:nvSpPr>
      <xdr:spPr>
        <a:xfrm>
          <a:off x="2857500" y="1637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11092</xdr:rowOff>
    </xdr:from>
    <xdr:ext cx="534377" cy="259045"/>
    <xdr:sp macro="" textlink="">
      <xdr:nvSpPr>
        <xdr:cNvPr id="248" name="テキスト ボックス 247"/>
        <xdr:cNvSpPr txBox="1"/>
      </xdr:nvSpPr>
      <xdr:spPr>
        <a:xfrm>
          <a:off x="2641111" y="1647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165974</xdr:rowOff>
    </xdr:from>
    <xdr:to>
      <xdr:col>10</xdr:col>
      <xdr:colOff>114300</xdr:colOff>
      <xdr:row>95</xdr:row>
      <xdr:rowOff>25685</xdr:rowOff>
    </xdr:to>
    <xdr:cxnSp macro="">
      <xdr:nvCxnSpPr>
        <xdr:cNvPr id="249" name="直線コネクタ 248"/>
        <xdr:cNvCxnSpPr/>
      </xdr:nvCxnSpPr>
      <xdr:spPr>
        <a:xfrm flipV="1">
          <a:off x="1130300" y="16282274"/>
          <a:ext cx="889000" cy="3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92486</xdr:rowOff>
    </xdr:from>
    <xdr:to>
      <xdr:col>10</xdr:col>
      <xdr:colOff>165100</xdr:colOff>
      <xdr:row>96</xdr:row>
      <xdr:rowOff>22636</xdr:rowOff>
    </xdr:to>
    <xdr:sp macro="" textlink="">
      <xdr:nvSpPr>
        <xdr:cNvPr id="250" name="フローチャート: 判断 249"/>
        <xdr:cNvSpPr/>
      </xdr:nvSpPr>
      <xdr:spPr>
        <a:xfrm>
          <a:off x="1968500" y="163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13763</xdr:rowOff>
    </xdr:from>
    <xdr:ext cx="534377" cy="259045"/>
    <xdr:sp macro="" textlink="">
      <xdr:nvSpPr>
        <xdr:cNvPr id="251" name="テキスト ボックス 250"/>
        <xdr:cNvSpPr txBox="1"/>
      </xdr:nvSpPr>
      <xdr:spPr>
        <a:xfrm>
          <a:off x="1752111" y="1647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126561</xdr:rowOff>
    </xdr:from>
    <xdr:to>
      <xdr:col>6</xdr:col>
      <xdr:colOff>38100</xdr:colOff>
      <xdr:row>96</xdr:row>
      <xdr:rowOff>56711</xdr:rowOff>
    </xdr:to>
    <xdr:sp macro="" textlink="">
      <xdr:nvSpPr>
        <xdr:cNvPr id="252" name="フローチャート: 判断 251"/>
        <xdr:cNvSpPr/>
      </xdr:nvSpPr>
      <xdr:spPr>
        <a:xfrm>
          <a:off x="1079500" y="1641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47838</xdr:rowOff>
    </xdr:from>
    <xdr:ext cx="534377" cy="259045"/>
    <xdr:sp macro="" textlink="">
      <xdr:nvSpPr>
        <xdr:cNvPr id="253" name="テキスト ボックス 252"/>
        <xdr:cNvSpPr txBox="1"/>
      </xdr:nvSpPr>
      <xdr:spPr>
        <a:xfrm>
          <a:off x="863111" y="165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24420</xdr:rowOff>
    </xdr:from>
    <xdr:to>
      <xdr:col>24</xdr:col>
      <xdr:colOff>114300</xdr:colOff>
      <xdr:row>95</xdr:row>
      <xdr:rowOff>126020</xdr:rowOff>
    </xdr:to>
    <xdr:sp macro="" textlink="">
      <xdr:nvSpPr>
        <xdr:cNvPr id="259" name="楕円 258"/>
        <xdr:cNvSpPr/>
      </xdr:nvSpPr>
      <xdr:spPr>
        <a:xfrm>
          <a:off x="4584700" y="1631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47297</xdr:rowOff>
    </xdr:from>
    <xdr:ext cx="534377" cy="259045"/>
    <xdr:sp macro="" textlink="">
      <xdr:nvSpPr>
        <xdr:cNvPr id="260" name="扶助費該当値テキスト"/>
        <xdr:cNvSpPr txBox="1"/>
      </xdr:nvSpPr>
      <xdr:spPr>
        <a:xfrm>
          <a:off x="4686300" y="1616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70140</xdr:rowOff>
    </xdr:from>
    <xdr:to>
      <xdr:col>20</xdr:col>
      <xdr:colOff>38100</xdr:colOff>
      <xdr:row>95</xdr:row>
      <xdr:rowOff>290</xdr:rowOff>
    </xdr:to>
    <xdr:sp macro="" textlink="">
      <xdr:nvSpPr>
        <xdr:cNvPr id="261" name="楕円 260"/>
        <xdr:cNvSpPr/>
      </xdr:nvSpPr>
      <xdr:spPr>
        <a:xfrm>
          <a:off x="3746500" y="1618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16817</xdr:rowOff>
    </xdr:from>
    <xdr:ext cx="534377" cy="259045"/>
    <xdr:sp macro="" textlink="">
      <xdr:nvSpPr>
        <xdr:cNvPr id="262" name="テキスト ボックス 261"/>
        <xdr:cNvSpPr txBox="1"/>
      </xdr:nvSpPr>
      <xdr:spPr>
        <a:xfrm>
          <a:off x="3530111" y="1596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135406</xdr:rowOff>
    </xdr:from>
    <xdr:to>
      <xdr:col>15</xdr:col>
      <xdr:colOff>101600</xdr:colOff>
      <xdr:row>95</xdr:row>
      <xdr:rowOff>65556</xdr:rowOff>
    </xdr:to>
    <xdr:sp macro="" textlink="">
      <xdr:nvSpPr>
        <xdr:cNvPr id="263" name="楕円 262"/>
        <xdr:cNvSpPr/>
      </xdr:nvSpPr>
      <xdr:spPr>
        <a:xfrm>
          <a:off x="2857500" y="1625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82083</xdr:rowOff>
    </xdr:from>
    <xdr:ext cx="534377" cy="259045"/>
    <xdr:sp macro="" textlink="">
      <xdr:nvSpPr>
        <xdr:cNvPr id="264" name="テキスト ボックス 263"/>
        <xdr:cNvSpPr txBox="1"/>
      </xdr:nvSpPr>
      <xdr:spPr>
        <a:xfrm>
          <a:off x="2641111" y="1602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115174</xdr:rowOff>
    </xdr:from>
    <xdr:to>
      <xdr:col>10</xdr:col>
      <xdr:colOff>165100</xdr:colOff>
      <xdr:row>95</xdr:row>
      <xdr:rowOff>45324</xdr:rowOff>
    </xdr:to>
    <xdr:sp macro="" textlink="">
      <xdr:nvSpPr>
        <xdr:cNvPr id="265" name="楕円 264"/>
        <xdr:cNvSpPr/>
      </xdr:nvSpPr>
      <xdr:spPr>
        <a:xfrm>
          <a:off x="1968500" y="1623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61851</xdr:rowOff>
    </xdr:from>
    <xdr:ext cx="534377" cy="259045"/>
    <xdr:sp macro="" textlink="">
      <xdr:nvSpPr>
        <xdr:cNvPr id="266" name="テキスト ボックス 265"/>
        <xdr:cNvSpPr txBox="1"/>
      </xdr:nvSpPr>
      <xdr:spPr>
        <a:xfrm>
          <a:off x="1752111" y="1600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146335</xdr:rowOff>
    </xdr:from>
    <xdr:to>
      <xdr:col>6</xdr:col>
      <xdr:colOff>38100</xdr:colOff>
      <xdr:row>95</xdr:row>
      <xdr:rowOff>76485</xdr:rowOff>
    </xdr:to>
    <xdr:sp macro="" textlink="">
      <xdr:nvSpPr>
        <xdr:cNvPr id="267" name="楕円 266"/>
        <xdr:cNvSpPr/>
      </xdr:nvSpPr>
      <xdr:spPr>
        <a:xfrm>
          <a:off x="1079500" y="1626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93012</xdr:rowOff>
    </xdr:from>
    <xdr:ext cx="534377" cy="259045"/>
    <xdr:sp macro="" textlink="">
      <xdr:nvSpPr>
        <xdr:cNvPr id="268" name="テキスト ボックス 267"/>
        <xdr:cNvSpPr txBox="1"/>
      </xdr:nvSpPr>
      <xdr:spPr>
        <a:xfrm>
          <a:off x="863111" y="1603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97276</xdr:rowOff>
    </xdr:from>
    <xdr:to>
      <xdr:col>55</xdr:col>
      <xdr:colOff>0</xdr:colOff>
      <xdr:row>35</xdr:row>
      <xdr:rowOff>126999</xdr:rowOff>
    </xdr:to>
    <xdr:cxnSp macro="">
      <xdr:nvCxnSpPr>
        <xdr:cNvPr id="295" name="直線コネクタ 294"/>
        <xdr:cNvCxnSpPr/>
      </xdr:nvCxnSpPr>
      <xdr:spPr>
        <a:xfrm flipV="1">
          <a:off x="9639300" y="5412226"/>
          <a:ext cx="838200" cy="71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54100</xdr:rowOff>
    </xdr:from>
    <xdr:ext cx="599010" cy="259045"/>
    <xdr:sp macro="" textlink="">
      <xdr:nvSpPr>
        <xdr:cNvPr id="296" name="補助費等平均値テキスト"/>
        <xdr:cNvSpPr txBox="1"/>
      </xdr:nvSpPr>
      <xdr:spPr>
        <a:xfrm>
          <a:off x="10528300" y="5711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126999</xdr:rowOff>
    </xdr:from>
    <xdr:to>
      <xdr:col>50</xdr:col>
      <xdr:colOff>114300</xdr:colOff>
      <xdr:row>35</xdr:row>
      <xdr:rowOff>151468</xdr:rowOff>
    </xdr:to>
    <xdr:cxnSp macro="">
      <xdr:nvCxnSpPr>
        <xdr:cNvPr id="298" name="直線コネクタ 297"/>
        <xdr:cNvCxnSpPr/>
      </xdr:nvCxnSpPr>
      <xdr:spPr>
        <a:xfrm flipV="1">
          <a:off x="8750300" y="6127749"/>
          <a:ext cx="889000" cy="2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9" name="フローチャート: 判断 298"/>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300" name="テキスト ボックス 299"/>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151468</xdr:rowOff>
    </xdr:from>
    <xdr:to>
      <xdr:col>45</xdr:col>
      <xdr:colOff>177800</xdr:colOff>
      <xdr:row>36</xdr:row>
      <xdr:rowOff>45846</xdr:rowOff>
    </xdr:to>
    <xdr:cxnSp macro="">
      <xdr:nvCxnSpPr>
        <xdr:cNvPr id="301" name="直線コネクタ 300"/>
        <xdr:cNvCxnSpPr/>
      </xdr:nvCxnSpPr>
      <xdr:spPr>
        <a:xfrm flipV="1">
          <a:off x="7861300" y="6152218"/>
          <a:ext cx="889000" cy="6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302" name="フローチャート: 判断 301"/>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303" name="テキスト ボックス 302"/>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161586</xdr:rowOff>
    </xdr:from>
    <xdr:to>
      <xdr:col>41</xdr:col>
      <xdr:colOff>50800</xdr:colOff>
      <xdr:row>36</xdr:row>
      <xdr:rowOff>45846</xdr:rowOff>
    </xdr:to>
    <xdr:cxnSp macro="">
      <xdr:nvCxnSpPr>
        <xdr:cNvPr id="304" name="直線コネクタ 303"/>
        <xdr:cNvCxnSpPr/>
      </xdr:nvCxnSpPr>
      <xdr:spPr>
        <a:xfrm>
          <a:off x="6972300" y="6162336"/>
          <a:ext cx="889000" cy="5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305" name="フローチャート: 判断 304"/>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6" name="テキスト ボックス 305"/>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7" name="フローチャート: 判断 306"/>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144680</xdr:rowOff>
    </xdr:from>
    <xdr:ext cx="534377" cy="259045"/>
    <xdr:sp macro="" textlink="">
      <xdr:nvSpPr>
        <xdr:cNvPr id="308" name="テキスト ボックス 307"/>
        <xdr:cNvSpPr txBox="1"/>
      </xdr:nvSpPr>
      <xdr:spPr>
        <a:xfrm>
          <a:off x="6705111" y="64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46476</xdr:rowOff>
    </xdr:from>
    <xdr:to>
      <xdr:col>55</xdr:col>
      <xdr:colOff>50800</xdr:colOff>
      <xdr:row>31</xdr:row>
      <xdr:rowOff>148076</xdr:rowOff>
    </xdr:to>
    <xdr:sp macro="" textlink="">
      <xdr:nvSpPr>
        <xdr:cNvPr id="314" name="楕円 313"/>
        <xdr:cNvSpPr/>
      </xdr:nvSpPr>
      <xdr:spPr>
        <a:xfrm>
          <a:off x="10426700" y="536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139639</xdr:rowOff>
    </xdr:from>
    <xdr:ext cx="599010" cy="259045"/>
    <xdr:sp macro="" textlink="">
      <xdr:nvSpPr>
        <xdr:cNvPr id="315" name="補助費等該当値テキスト"/>
        <xdr:cNvSpPr txBox="1"/>
      </xdr:nvSpPr>
      <xdr:spPr>
        <a:xfrm>
          <a:off x="10528300" y="528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76199</xdr:rowOff>
    </xdr:from>
    <xdr:to>
      <xdr:col>50</xdr:col>
      <xdr:colOff>165100</xdr:colOff>
      <xdr:row>36</xdr:row>
      <xdr:rowOff>6349</xdr:rowOff>
    </xdr:to>
    <xdr:sp macro="" textlink="">
      <xdr:nvSpPr>
        <xdr:cNvPr id="316" name="楕円 315"/>
        <xdr:cNvSpPr/>
      </xdr:nvSpPr>
      <xdr:spPr>
        <a:xfrm>
          <a:off x="9588500" y="60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22876</xdr:rowOff>
    </xdr:from>
    <xdr:ext cx="599010" cy="259045"/>
    <xdr:sp macro="" textlink="">
      <xdr:nvSpPr>
        <xdr:cNvPr id="317" name="テキスト ボックス 316"/>
        <xdr:cNvSpPr txBox="1"/>
      </xdr:nvSpPr>
      <xdr:spPr>
        <a:xfrm>
          <a:off x="9339795" y="585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100668</xdr:rowOff>
    </xdr:from>
    <xdr:to>
      <xdr:col>46</xdr:col>
      <xdr:colOff>38100</xdr:colOff>
      <xdr:row>36</xdr:row>
      <xdr:rowOff>30818</xdr:rowOff>
    </xdr:to>
    <xdr:sp macro="" textlink="">
      <xdr:nvSpPr>
        <xdr:cNvPr id="318" name="楕円 317"/>
        <xdr:cNvSpPr/>
      </xdr:nvSpPr>
      <xdr:spPr>
        <a:xfrm>
          <a:off x="8699500" y="610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47345</xdr:rowOff>
    </xdr:from>
    <xdr:ext cx="599010" cy="259045"/>
    <xdr:sp macro="" textlink="">
      <xdr:nvSpPr>
        <xdr:cNvPr id="319" name="テキスト ボックス 318"/>
        <xdr:cNvSpPr txBox="1"/>
      </xdr:nvSpPr>
      <xdr:spPr>
        <a:xfrm>
          <a:off x="8450795" y="5876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166496</xdr:rowOff>
    </xdr:from>
    <xdr:to>
      <xdr:col>41</xdr:col>
      <xdr:colOff>101600</xdr:colOff>
      <xdr:row>36</xdr:row>
      <xdr:rowOff>96646</xdr:rowOff>
    </xdr:to>
    <xdr:sp macro="" textlink="">
      <xdr:nvSpPr>
        <xdr:cNvPr id="320" name="楕円 319"/>
        <xdr:cNvSpPr/>
      </xdr:nvSpPr>
      <xdr:spPr>
        <a:xfrm>
          <a:off x="7810500" y="61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113173</xdr:rowOff>
    </xdr:from>
    <xdr:ext cx="534377" cy="259045"/>
    <xdr:sp macro="" textlink="">
      <xdr:nvSpPr>
        <xdr:cNvPr id="321" name="テキスト ボックス 320"/>
        <xdr:cNvSpPr txBox="1"/>
      </xdr:nvSpPr>
      <xdr:spPr>
        <a:xfrm>
          <a:off x="7594111" y="594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110786</xdr:rowOff>
    </xdr:from>
    <xdr:to>
      <xdr:col>36</xdr:col>
      <xdr:colOff>165100</xdr:colOff>
      <xdr:row>36</xdr:row>
      <xdr:rowOff>40936</xdr:rowOff>
    </xdr:to>
    <xdr:sp macro="" textlink="">
      <xdr:nvSpPr>
        <xdr:cNvPr id="322" name="楕円 321"/>
        <xdr:cNvSpPr/>
      </xdr:nvSpPr>
      <xdr:spPr>
        <a:xfrm>
          <a:off x="6921500" y="611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57463</xdr:rowOff>
    </xdr:from>
    <xdr:ext cx="599010" cy="259045"/>
    <xdr:sp macro="" textlink="">
      <xdr:nvSpPr>
        <xdr:cNvPr id="323" name="テキスト ボックス 322"/>
        <xdr:cNvSpPr txBox="1"/>
      </xdr:nvSpPr>
      <xdr:spPr>
        <a:xfrm>
          <a:off x="6672795" y="588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149941</xdr:rowOff>
    </xdr:from>
    <xdr:to>
      <xdr:col>55</xdr:col>
      <xdr:colOff>0</xdr:colOff>
      <xdr:row>56</xdr:row>
      <xdr:rowOff>152853</xdr:rowOff>
    </xdr:to>
    <xdr:cxnSp macro="">
      <xdr:nvCxnSpPr>
        <xdr:cNvPr id="350" name="直線コネクタ 349"/>
        <xdr:cNvCxnSpPr/>
      </xdr:nvCxnSpPr>
      <xdr:spPr>
        <a:xfrm flipV="1">
          <a:off x="9639300" y="9751141"/>
          <a:ext cx="838200" cy="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14631</xdr:rowOff>
    </xdr:from>
    <xdr:ext cx="534377" cy="259045"/>
    <xdr:sp macro="" textlink="">
      <xdr:nvSpPr>
        <xdr:cNvPr id="351" name="普通建設事業費平均値テキスト"/>
        <xdr:cNvSpPr txBox="1"/>
      </xdr:nvSpPr>
      <xdr:spPr>
        <a:xfrm>
          <a:off x="10528300" y="9444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152853</xdr:rowOff>
    </xdr:from>
    <xdr:to>
      <xdr:col>50</xdr:col>
      <xdr:colOff>114300</xdr:colOff>
      <xdr:row>58</xdr:row>
      <xdr:rowOff>28298</xdr:rowOff>
    </xdr:to>
    <xdr:cxnSp macro="">
      <xdr:nvCxnSpPr>
        <xdr:cNvPr id="353" name="直線コネクタ 352"/>
        <xdr:cNvCxnSpPr/>
      </xdr:nvCxnSpPr>
      <xdr:spPr>
        <a:xfrm flipV="1">
          <a:off x="8750300" y="9754053"/>
          <a:ext cx="889000" cy="21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25971</xdr:rowOff>
    </xdr:from>
    <xdr:to>
      <xdr:col>50</xdr:col>
      <xdr:colOff>165100</xdr:colOff>
      <xdr:row>57</xdr:row>
      <xdr:rowOff>127571</xdr:rowOff>
    </xdr:to>
    <xdr:sp macro="" textlink="">
      <xdr:nvSpPr>
        <xdr:cNvPr id="354" name="フローチャート: 判断 353"/>
        <xdr:cNvSpPr/>
      </xdr:nvSpPr>
      <xdr:spPr>
        <a:xfrm>
          <a:off x="9588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118698</xdr:rowOff>
    </xdr:from>
    <xdr:ext cx="534377" cy="259045"/>
    <xdr:sp macro="" textlink="">
      <xdr:nvSpPr>
        <xdr:cNvPr id="355" name="テキスト ボックス 354"/>
        <xdr:cNvSpPr txBox="1"/>
      </xdr:nvSpPr>
      <xdr:spPr>
        <a:xfrm>
          <a:off x="9372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117018</xdr:rowOff>
    </xdr:from>
    <xdr:to>
      <xdr:col>45</xdr:col>
      <xdr:colOff>177800</xdr:colOff>
      <xdr:row>58</xdr:row>
      <xdr:rowOff>28298</xdr:rowOff>
    </xdr:to>
    <xdr:cxnSp macro="">
      <xdr:nvCxnSpPr>
        <xdr:cNvPr id="356" name="直線コネクタ 355"/>
        <xdr:cNvCxnSpPr/>
      </xdr:nvCxnSpPr>
      <xdr:spPr>
        <a:xfrm>
          <a:off x="7861300" y="9718218"/>
          <a:ext cx="889000" cy="25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43697</xdr:rowOff>
    </xdr:from>
    <xdr:to>
      <xdr:col>46</xdr:col>
      <xdr:colOff>38100</xdr:colOff>
      <xdr:row>57</xdr:row>
      <xdr:rowOff>145297</xdr:rowOff>
    </xdr:to>
    <xdr:sp macro="" textlink="">
      <xdr:nvSpPr>
        <xdr:cNvPr id="357" name="フローチャート: 判断 356"/>
        <xdr:cNvSpPr/>
      </xdr:nvSpPr>
      <xdr:spPr>
        <a:xfrm>
          <a:off x="8699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161824</xdr:rowOff>
    </xdr:from>
    <xdr:ext cx="534377" cy="259045"/>
    <xdr:sp macro="" textlink="">
      <xdr:nvSpPr>
        <xdr:cNvPr id="358" name="テキスト ボックス 357"/>
        <xdr:cNvSpPr txBox="1"/>
      </xdr:nvSpPr>
      <xdr:spPr>
        <a:xfrm>
          <a:off x="8483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117018</xdr:rowOff>
    </xdr:from>
    <xdr:to>
      <xdr:col>41</xdr:col>
      <xdr:colOff>50800</xdr:colOff>
      <xdr:row>56</xdr:row>
      <xdr:rowOff>169715</xdr:rowOff>
    </xdr:to>
    <xdr:cxnSp macro="">
      <xdr:nvCxnSpPr>
        <xdr:cNvPr id="359" name="直線コネクタ 358"/>
        <xdr:cNvCxnSpPr/>
      </xdr:nvCxnSpPr>
      <xdr:spPr>
        <a:xfrm flipV="1">
          <a:off x="6972300" y="9718218"/>
          <a:ext cx="889000" cy="5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21733</xdr:rowOff>
    </xdr:from>
    <xdr:to>
      <xdr:col>41</xdr:col>
      <xdr:colOff>101600</xdr:colOff>
      <xdr:row>57</xdr:row>
      <xdr:rowOff>123333</xdr:rowOff>
    </xdr:to>
    <xdr:sp macro="" textlink="">
      <xdr:nvSpPr>
        <xdr:cNvPr id="360" name="フローチャート: 判断 359"/>
        <xdr:cNvSpPr/>
      </xdr:nvSpPr>
      <xdr:spPr>
        <a:xfrm>
          <a:off x="7810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114460</xdr:rowOff>
    </xdr:from>
    <xdr:ext cx="534377" cy="259045"/>
    <xdr:sp macro="" textlink="">
      <xdr:nvSpPr>
        <xdr:cNvPr id="361" name="テキスト ボックス 360"/>
        <xdr:cNvSpPr txBox="1"/>
      </xdr:nvSpPr>
      <xdr:spPr>
        <a:xfrm>
          <a:off x="7594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42092</xdr:rowOff>
    </xdr:from>
    <xdr:to>
      <xdr:col>36</xdr:col>
      <xdr:colOff>165100</xdr:colOff>
      <xdr:row>57</xdr:row>
      <xdr:rowOff>143692</xdr:rowOff>
    </xdr:to>
    <xdr:sp macro="" textlink="">
      <xdr:nvSpPr>
        <xdr:cNvPr id="362" name="フローチャート: 判断 361"/>
        <xdr:cNvSpPr/>
      </xdr:nvSpPr>
      <xdr:spPr>
        <a:xfrm>
          <a:off x="6921500" y="981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134819</xdr:rowOff>
    </xdr:from>
    <xdr:ext cx="534377" cy="259045"/>
    <xdr:sp macro="" textlink="">
      <xdr:nvSpPr>
        <xdr:cNvPr id="363" name="テキスト ボックス 362"/>
        <xdr:cNvSpPr txBox="1"/>
      </xdr:nvSpPr>
      <xdr:spPr>
        <a:xfrm>
          <a:off x="6705111" y="990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99141</xdr:rowOff>
    </xdr:from>
    <xdr:to>
      <xdr:col>55</xdr:col>
      <xdr:colOff>50800</xdr:colOff>
      <xdr:row>57</xdr:row>
      <xdr:rowOff>29291</xdr:rowOff>
    </xdr:to>
    <xdr:sp macro="" textlink="">
      <xdr:nvSpPr>
        <xdr:cNvPr id="369" name="楕円 368"/>
        <xdr:cNvSpPr/>
      </xdr:nvSpPr>
      <xdr:spPr>
        <a:xfrm>
          <a:off x="10426700" y="970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77568</xdr:rowOff>
    </xdr:from>
    <xdr:ext cx="534377" cy="259045"/>
    <xdr:sp macro="" textlink="">
      <xdr:nvSpPr>
        <xdr:cNvPr id="370" name="普通建設事業費該当値テキスト"/>
        <xdr:cNvSpPr txBox="1"/>
      </xdr:nvSpPr>
      <xdr:spPr>
        <a:xfrm>
          <a:off x="10528300" y="9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102053</xdr:rowOff>
    </xdr:from>
    <xdr:to>
      <xdr:col>50</xdr:col>
      <xdr:colOff>165100</xdr:colOff>
      <xdr:row>57</xdr:row>
      <xdr:rowOff>32203</xdr:rowOff>
    </xdr:to>
    <xdr:sp macro="" textlink="">
      <xdr:nvSpPr>
        <xdr:cNvPr id="371" name="楕円 370"/>
        <xdr:cNvSpPr/>
      </xdr:nvSpPr>
      <xdr:spPr>
        <a:xfrm>
          <a:off x="9588500" y="970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48730</xdr:rowOff>
    </xdr:from>
    <xdr:ext cx="534377" cy="259045"/>
    <xdr:sp macro="" textlink="">
      <xdr:nvSpPr>
        <xdr:cNvPr id="372" name="テキスト ボックス 371"/>
        <xdr:cNvSpPr txBox="1"/>
      </xdr:nvSpPr>
      <xdr:spPr>
        <a:xfrm>
          <a:off x="9372111" y="947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148948</xdr:rowOff>
    </xdr:from>
    <xdr:to>
      <xdr:col>46</xdr:col>
      <xdr:colOff>38100</xdr:colOff>
      <xdr:row>58</xdr:row>
      <xdr:rowOff>79098</xdr:rowOff>
    </xdr:to>
    <xdr:sp macro="" textlink="">
      <xdr:nvSpPr>
        <xdr:cNvPr id="373" name="楕円 372"/>
        <xdr:cNvSpPr/>
      </xdr:nvSpPr>
      <xdr:spPr>
        <a:xfrm>
          <a:off x="8699500" y="992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70225</xdr:rowOff>
    </xdr:from>
    <xdr:ext cx="534377" cy="259045"/>
    <xdr:sp macro="" textlink="">
      <xdr:nvSpPr>
        <xdr:cNvPr id="374" name="テキスト ボックス 373"/>
        <xdr:cNvSpPr txBox="1"/>
      </xdr:nvSpPr>
      <xdr:spPr>
        <a:xfrm>
          <a:off x="8483111" y="100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66218</xdr:rowOff>
    </xdr:from>
    <xdr:to>
      <xdr:col>41</xdr:col>
      <xdr:colOff>101600</xdr:colOff>
      <xdr:row>56</xdr:row>
      <xdr:rowOff>167818</xdr:rowOff>
    </xdr:to>
    <xdr:sp macro="" textlink="">
      <xdr:nvSpPr>
        <xdr:cNvPr id="375" name="楕円 374"/>
        <xdr:cNvSpPr/>
      </xdr:nvSpPr>
      <xdr:spPr>
        <a:xfrm>
          <a:off x="7810500" y="966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12895</xdr:rowOff>
    </xdr:from>
    <xdr:ext cx="534377" cy="259045"/>
    <xdr:sp macro="" textlink="">
      <xdr:nvSpPr>
        <xdr:cNvPr id="376" name="テキスト ボックス 375"/>
        <xdr:cNvSpPr txBox="1"/>
      </xdr:nvSpPr>
      <xdr:spPr>
        <a:xfrm>
          <a:off x="7594111" y="944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118915</xdr:rowOff>
    </xdr:from>
    <xdr:to>
      <xdr:col>36</xdr:col>
      <xdr:colOff>165100</xdr:colOff>
      <xdr:row>57</xdr:row>
      <xdr:rowOff>49065</xdr:rowOff>
    </xdr:to>
    <xdr:sp macro="" textlink="">
      <xdr:nvSpPr>
        <xdr:cNvPr id="377" name="楕円 376"/>
        <xdr:cNvSpPr/>
      </xdr:nvSpPr>
      <xdr:spPr>
        <a:xfrm>
          <a:off x="6921500" y="9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65592</xdr:rowOff>
    </xdr:from>
    <xdr:ext cx="534377" cy="259045"/>
    <xdr:sp macro="" textlink="">
      <xdr:nvSpPr>
        <xdr:cNvPr id="378" name="テキスト ボックス 377"/>
        <xdr:cNvSpPr txBox="1"/>
      </xdr:nvSpPr>
      <xdr:spPr>
        <a:xfrm>
          <a:off x="6705111" y="949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8034</xdr:rowOff>
    </xdr:from>
    <xdr:to>
      <xdr:col>55</xdr:col>
      <xdr:colOff>0</xdr:colOff>
      <xdr:row>78</xdr:row>
      <xdr:rowOff>123949</xdr:rowOff>
    </xdr:to>
    <xdr:cxnSp macro="">
      <xdr:nvCxnSpPr>
        <xdr:cNvPr id="407" name="直線コネクタ 406"/>
        <xdr:cNvCxnSpPr/>
      </xdr:nvCxnSpPr>
      <xdr:spPr>
        <a:xfrm>
          <a:off x="9639300" y="13381134"/>
          <a:ext cx="838200" cy="11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8" name="普通建設事業費 （ うち新規整備　）平均値テキスト"/>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8034</xdr:rowOff>
    </xdr:from>
    <xdr:to>
      <xdr:col>50</xdr:col>
      <xdr:colOff>114300</xdr:colOff>
      <xdr:row>79</xdr:row>
      <xdr:rowOff>5809</xdr:rowOff>
    </xdr:to>
    <xdr:cxnSp macro="">
      <xdr:nvCxnSpPr>
        <xdr:cNvPr id="410" name="直線コネクタ 409"/>
        <xdr:cNvCxnSpPr/>
      </xdr:nvCxnSpPr>
      <xdr:spPr>
        <a:xfrm flipV="1">
          <a:off x="8750300" y="13381134"/>
          <a:ext cx="889000" cy="16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66139</xdr:rowOff>
    </xdr:from>
    <xdr:to>
      <xdr:col>50</xdr:col>
      <xdr:colOff>165100</xdr:colOff>
      <xdr:row>78</xdr:row>
      <xdr:rowOff>167739</xdr:rowOff>
    </xdr:to>
    <xdr:sp macro="" textlink="">
      <xdr:nvSpPr>
        <xdr:cNvPr id="411" name="フローチャート: 判断 410"/>
        <xdr:cNvSpPr/>
      </xdr:nvSpPr>
      <xdr:spPr>
        <a:xfrm>
          <a:off x="9588500" y="1343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158866</xdr:rowOff>
    </xdr:from>
    <xdr:ext cx="534377" cy="259045"/>
    <xdr:sp macro="" textlink="">
      <xdr:nvSpPr>
        <xdr:cNvPr id="412" name="テキスト ボックス 411"/>
        <xdr:cNvSpPr txBox="1"/>
      </xdr:nvSpPr>
      <xdr:spPr>
        <a:xfrm>
          <a:off x="9372111" y="1353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167239</xdr:rowOff>
    </xdr:from>
    <xdr:to>
      <xdr:col>45</xdr:col>
      <xdr:colOff>177800</xdr:colOff>
      <xdr:row>79</xdr:row>
      <xdr:rowOff>5809</xdr:rowOff>
    </xdr:to>
    <xdr:cxnSp macro="">
      <xdr:nvCxnSpPr>
        <xdr:cNvPr id="413" name="直線コネクタ 412"/>
        <xdr:cNvCxnSpPr/>
      </xdr:nvCxnSpPr>
      <xdr:spPr>
        <a:xfrm>
          <a:off x="7861300" y="13540339"/>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46952</xdr:rowOff>
    </xdr:from>
    <xdr:to>
      <xdr:col>46</xdr:col>
      <xdr:colOff>38100</xdr:colOff>
      <xdr:row>78</xdr:row>
      <xdr:rowOff>148552</xdr:rowOff>
    </xdr:to>
    <xdr:sp macro="" textlink="">
      <xdr:nvSpPr>
        <xdr:cNvPr id="414" name="フローチャート: 判断 413"/>
        <xdr:cNvSpPr/>
      </xdr:nvSpPr>
      <xdr:spPr>
        <a:xfrm>
          <a:off x="8699500" y="13420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165079</xdr:rowOff>
    </xdr:from>
    <xdr:ext cx="534377" cy="259045"/>
    <xdr:sp macro="" textlink="">
      <xdr:nvSpPr>
        <xdr:cNvPr id="415" name="テキスト ボックス 414"/>
        <xdr:cNvSpPr txBox="1"/>
      </xdr:nvSpPr>
      <xdr:spPr>
        <a:xfrm>
          <a:off x="8483111" y="1319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167239</xdr:rowOff>
    </xdr:from>
    <xdr:to>
      <xdr:col>41</xdr:col>
      <xdr:colOff>50800</xdr:colOff>
      <xdr:row>79</xdr:row>
      <xdr:rowOff>10899</xdr:rowOff>
    </xdr:to>
    <xdr:cxnSp macro="">
      <xdr:nvCxnSpPr>
        <xdr:cNvPr id="416" name="直線コネクタ 415"/>
        <xdr:cNvCxnSpPr/>
      </xdr:nvCxnSpPr>
      <xdr:spPr>
        <a:xfrm flipV="1">
          <a:off x="6972300" y="13540339"/>
          <a:ext cx="889000" cy="1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47051</xdr:rowOff>
    </xdr:from>
    <xdr:to>
      <xdr:col>41</xdr:col>
      <xdr:colOff>101600</xdr:colOff>
      <xdr:row>78</xdr:row>
      <xdr:rowOff>148651</xdr:rowOff>
    </xdr:to>
    <xdr:sp macro="" textlink="">
      <xdr:nvSpPr>
        <xdr:cNvPr id="417" name="フローチャート: 判断 416"/>
        <xdr:cNvSpPr/>
      </xdr:nvSpPr>
      <xdr:spPr>
        <a:xfrm>
          <a:off x="7810500" y="1342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165178</xdr:rowOff>
    </xdr:from>
    <xdr:ext cx="534377" cy="259045"/>
    <xdr:sp macro="" textlink="">
      <xdr:nvSpPr>
        <xdr:cNvPr id="418" name="テキスト ボックス 417"/>
        <xdr:cNvSpPr txBox="1"/>
      </xdr:nvSpPr>
      <xdr:spPr>
        <a:xfrm>
          <a:off x="7594111" y="1319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49650</xdr:rowOff>
    </xdr:from>
    <xdr:to>
      <xdr:col>36</xdr:col>
      <xdr:colOff>165100</xdr:colOff>
      <xdr:row>78</xdr:row>
      <xdr:rowOff>151250</xdr:rowOff>
    </xdr:to>
    <xdr:sp macro="" textlink="">
      <xdr:nvSpPr>
        <xdr:cNvPr id="419" name="フローチャート: 判断 418"/>
        <xdr:cNvSpPr/>
      </xdr:nvSpPr>
      <xdr:spPr>
        <a:xfrm>
          <a:off x="6921500" y="1342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167777</xdr:rowOff>
    </xdr:from>
    <xdr:ext cx="534377" cy="259045"/>
    <xdr:sp macro="" textlink="">
      <xdr:nvSpPr>
        <xdr:cNvPr id="420" name="テキスト ボックス 419"/>
        <xdr:cNvSpPr txBox="1"/>
      </xdr:nvSpPr>
      <xdr:spPr>
        <a:xfrm>
          <a:off x="6705111" y="131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73149</xdr:rowOff>
    </xdr:from>
    <xdr:to>
      <xdr:col>55</xdr:col>
      <xdr:colOff>50800</xdr:colOff>
      <xdr:row>79</xdr:row>
      <xdr:rowOff>3299</xdr:rowOff>
    </xdr:to>
    <xdr:sp macro="" textlink="">
      <xdr:nvSpPr>
        <xdr:cNvPr id="426" name="楕円 425"/>
        <xdr:cNvSpPr/>
      </xdr:nvSpPr>
      <xdr:spPr>
        <a:xfrm>
          <a:off x="10426700" y="1344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159526</xdr:rowOff>
    </xdr:from>
    <xdr:ext cx="534377" cy="259045"/>
    <xdr:sp macro="" textlink="">
      <xdr:nvSpPr>
        <xdr:cNvPr id="427" name="普通建設事業費 （ うち新規整備　）該当値テキスト"/>
        <xdr:cNvSpPr txBox="1"/>
      </xdr:nvSpPr>
      <xdr:spPr>
        <a:xfrm>
          <a:off x="10528300" y="1336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128684</xdr:rowOff>
    </xdr:from>
    <xdr:to>
      <xdr:col>50</xdr:col>
      <xdr:colOff>165100</xdr:colOff>
      <xdr:row>78</xdr:row>
      <xdr:rowOff>58834</xdr:rowOff>
    </xdr:to>
    <xdr:sp macro="" textlink="">
      <xdr:nvSpPr>
        <xdr:cNvPr id="428" name="楕円 427"/>
        <xdr:cNvSpPr/>
      </xdr:nvSpPr>
      <xdr:spPr>
        <a:xfrm>
          <a:off x="9588500" y="1333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75361</xdr:rowOff>
    </xdr:from>
    <xdr:ext cx="534377" cy="259045"/>
    <xdr:sp macro="" textlink="">
      <xdr:nvSpPr>
        <xdr:cNvPr id="429" name="テキスト ボックス 428"/>
        <xdr:cNvSpPr txBox="1"/>
      </xdr:nvSpPr>
      <xdr:spPr>
        <a:xfrm>
          <a:off x="9372111" y="1310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126459</xdr:rowOff>
    </xdr:from>
    <xdr:to>
      <xdr:col>46</xdr:col>
      <xdr:colOff>38100</xdr:colOff>
      <xdr:row>79</xdr:row>
      <xdr:rowOff>56609</xdr:rowOff>
    </xdr:to>
    <xdr:sp macro="" textlink="">
      <xdr:nvSpPr>
        <xdr:cNvPr id="430" name="楕円 429"/>
        <xdr:cNvSpPr/>
      </xdr:nvSpPr>
      <xdr:spPr>
        <a:xfrm>
          <a:off x="8699500" y="1349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47736</xdr:rowOff>
    </xdr:from>
    <xdr:ext cx="469744" cy="259045"/>
    <xdr:sp macro="" textlink="">
      <xdr:nvSpPr>
        <xdr:cNvPr id="431" name="テキスト ボックス 430"/>
        <xdr:cNvSpPr txBox="1"/>
      </xdr:nvSpPr>
      <xdr:spPr>
        <a:xfrm>
          <a:off x="8515428" y="1359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116439</xdr:rowOff>
    </xdr:from>
    <xdr:to>
      <xdr:col>41</xdr:col>
      <xdr:colOff>101600</xdr:colOff>
      <xdr:row>79</xdr:row>
      <xdr:rowOff>46589</xdr:rowOff>
    </xdr:to>
    <xdr:sp macro="" textlink="">
      <xdr:nvSpPr>
        <xdr:cNvPr id="432" name="楕円 431"/>
        <xdr:cNvSpPr/>
      </xdr:nvSpPr>
      <xdr:spPr>
        <a:xfrm>
          <a:off x="7810500" y="1348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37716</xdr:rowOff>
    </xdr:from>
    <xdr:ext cx="469744" cy="259045"/>
    <xdr:sp macro="" textlink="">
      <xdr:nvSpPr>
        <xdr:cNvPr id="433" name="テキスト ボックス 432"/>
        <xdr:cNvSpPr txBox="1"/>
      </xdr:nvSpPr>
      <xdr:spPr>
        <a:xfrm>
          <a:off x="7626428" y="1358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131549</xdr:rowOff>
    </xdr:from>
    <xdr:to>
      <xdr:col>36</xdr:col>
      <xdr:colOff>165100</xdr:colOff>
      <xdr:row>79</xdr:row>
      <xdr:rowOff>61699</xdr:rowOff>
    </xdr:to>
    <xdr:sp macro="" textlink="">
      <xdr:nvSpPr>
        <xdr:cNvPr id="434" name="楕円 433"/>
        <xdr:cNvSpPr/>
      </xdr:nvSpPr>
      <xdr:spPr>
        <a:xfrm>
          <a:off x="6921500" y="1350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52826</xdr:rowOff>
    </xdr:from>
    <xdr:ext cx="469744" cy="259045"/>
    <xdr:sp macro="" textlink="">
      <xdr:nvSpPr>
        <xdr:cNvPr id="435" name="テキスト ボックス 434"/>
        <xdr:cNvSpPr txBox="1"/>
      </xdr:nvSpPr>
      <xdr:spPr>
        <a:xfrm>
          <a:off x="6737428" y="1359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101712</xdr:rowOff>
    </xdr:from>
    <xdr:to>
      <xdr:col>55</xdr:col>
      <xdr:colOff>0</xdr:colOff>
      <xdr:row>96</xdr:row>
      <xdr:rowOff>166812</xdr:rowOff>
    </xdr:to>
    <xdr:cxnSp macro="">
      <xdr:nvCxnSpPr>
        <xdr:cNvPr id="460" name="直線コネクタ 459"/>
        <xdr:cNvCxnSpPr/>
      </xdr:nvCxnSpPr>
      <xdr:spPr>
        <a:xfrm flipV="1">
          <a:off x="9639300" y="16560912"/>
          <a:ext cx="838200" cy="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61" name="普通建設事業費 （ うち更新整備　）平均値テキスト"/>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166812</xdr:rowOff>
    </xdr:from>
    <xdr:to>
      <xdr:col>50</xdr:col>
      <xdr:colOff>114300</xdr:colOff>
      <xdr:row>97</xdr:row>
      <xdr:rowOff>108285</xdr:rowOff>
    </xdr:to>
    <xdr:cxnSp macro="">
      <xdr:nvCxnSpPr>
        <xdr:cNvPr id="463" name="直線コネクタ 462"/>
        <xdr:cNvCxnSpPr/>
      </xdr:nvCxnSpPr>
      <xdr:spPr>
        <a:xfrm flipV="1">
          <a:off x="8750300" y="16626012"/>
          <a:ext cx="889000" cy="11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149913</xdr:rowOff>
    </xdr:from>
    <xdr:to>
      <xdr:col>50</xdr:col>
      <xdr:colOff>165100</xdr:colOff>
      <xdr:row>97</xdr:row>
      <xdr:rowOff>80063</xdr:rowOff>
    </xdr:to>
    <xdr:sp macro="" textlink="">
      <xdr:nvSpPr>
        <xdr:cNvPr id="464" name="フローチャート: 判断 463"/>
        <xdr:cNvSpPr/>
      </xdr:nvSpPr>
      <xdr:spPr>
        <a:xfrm>
          <a:off x="9588500" y="1660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71190</xdr:rowOff>
    </xdr:from>
    <xdr:ext cx="534377" cy="259045"/>
    <xdr:sp macro="" textlink="">
      <xdr:nvSpPr>
        <xdr:cNvPr id="465" name="テキスト ボックス 464"/>
        <xdr:cNvSpPr txBox="1"/>
      </xdr:nvSpPr>
      <xdr:spPr>
        <a:xfrm>
          <a:off x="9372111" y="1670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142889</xdr:rowOff>
    </xdr:from>
    <xdr:to>
      <xdr:col>45</xdr:col>
      <xdr:colOff>177800</xdr:colOff>
      <xdr:row>97</xdr:row>
      <xdr:rowOff>108285</xdr:rowOff>
    </xdr:to>
    <xdr:cxnSp macro="">
      <xdr:nvCxnSpPr>
        <xdr:cNvPr id="466" name="直線コネクタ 465"/>
        <xdr:cNvCxnSpPr/>
      </xdr:nvCxnSpPr>
      <xdr:spPr>
        <a:xfrm>
          <a:off x="7861300" y="16430639"/>
          <a:ext cx="889000" cy="30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11804</xdr:rowOff>
    </xdr:from>
    <xdr:to>
      <xdr:col>46</xdr:col>
      <xdr:colOff>38100</xdr:colOff>
      <xdr:row>97</xdr:row>
      <xdr:rowOff>113404</xdr:rowOff>
    </xdr:to>
    <xdr:sp macro="" textlink="">
      <xdr:nvSpPr>
        <xdr:cNvPr id="467" name="フローチャート: 判断 466"/>
        <xdr:cNvSpPr/>
      </xdr:nvSpPr>
      <xdr:spPr>
        <a:xfrm>
          <a:off x="8699500" y="1664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129931</xdr:rowOff>
    </xdr:from>
    <xdr:ext cx="534377" cy="259045"/>
    <xdr:sp macro="" textlink="">
      <xdr:nvSpPr>
        <xdr:cNvPr id="468" name="テキスト ボックス 467"/>
        <xdr:cNvSpPr txBox="1"/>
      </xdr:nvSpPr>
      <xdr:spPr>
        <a:xfrm>
          <a:off x="8483111" y="1641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142889</xdr:rowOff>
    </xdr:from>
    <xdr:to>
      <xdr:col>41</xdr:col>
      <xdr:colOff>50800</xdr:colOff>
      <xdr:row>96</xdr:row>
      <xdr:rowOff>45357</xdr:rowOff>
    </xdr:to>
    <xdr:cxnSp macro="">
      <xdr:nvCxnSpPr>
        <xdr:cNvPr id="469" name="直線コネクタ 468"/>
        <xdr:cNvCxnSpPr/>
      </xdr:nvCxnSpPr>
      <xdr:spPr>
        <a:xfrm flipV="1">
          <a:off x="6972300" y="16430639"/>
          <a:ext cx="889000" cy="7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163790</xdr:rowOff>
    </xdr:from>
    <xdr:to>
      <xdr:col>41</xdr:col>
      <xdr:colOff>101600</xdr:colOff>
      <xdr:row>97</xdr:row>
      <xdr:rowOff>93940</xdr:rowOff>
    </xdr:to>
    <xdr:sp macro="" textlink="">
      <xdr:nvSpPr>
        <xdr:cNvPr id="470" name="フローチャート: 判断 469"/>
        <xdr:cNvSpPr/>
      </xdr:nvSpPr>
      <xdr:spPr>
        <a:xfrm>
          <a:off x="7810500" y="1662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85067</xdr:rowOff>
    </xdr:from>
    <xdr:ext cx="534377" cy="259045"/>
    <xdr:sp macro="" textlink="">
      <xdr:nvSpPr>
        <xdr:cNvPr id="471" name="テキスト ボックス 470"/>
        <xdr:cNvSpPr txBox="1"/>
      </xdr:nvSpPr>
      <xdr:spPr>
        <a:xfrm>
          <a:off x="7594111" y="1671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7832</xdr:rowOff>
    </xdr:from>
    <xdr:to>
      <xdr:col>36</xdr:col>
      <xdr:colOff>165100</xdr:colOff>
      <xdr:row>97</xdr:row>
      <xdr:rowOff>109432</xdr:rowOff>
    </xdr:to>
    <xdr:sp macro="" textlink="">
      <xdr:nvSpPr>
        <xdr:cNvPr id="472" name="フローチャート: 判断 471"/>
        <xdr:cNvSpPr/>
      </xdr:nvSpPr>
      <xdr:spPr>
        <a:xfrm>
          <a:off x="6921500" y="1663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100559</xdr:rowOff>
    </xdr:from>
    <xdr:ext cx="534377" cy="259045"/>
    <xdr:sp macro="" textlink="">
      <xdr:nvSpPr>
        <xdr:cNvPr id="473" name="テキスト ボックス 472"/>
        <xdr:cNvSpPr txBox="1"/>
      </xdr:nvSpPr>
      <xdr:spPr>
        <a:xfrm>
          <a:off x="6705111" y="1673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50912</xdr:rowOff>
    </xdr:from>
    <xdr:to>
      <xdr:col>55</xdr:col>
      <xdr:colOff>50800</xdr:colOff>
      <xdr:row>96</xdr:row>
      <xdr:rowOff>152512</xdr:rowOff>
    </xdr:to>
    <xdr:sp macro="" textlink="">
      <xdr:nvSpPr>
        <xdr:cNvPr id="479" name="楕円 478"/>
        <xdr:cNvSpPr/>
      </xdr:nvSpPr>
      <xdr:spPr>
        <a:xfrm>
          <a:off x="10426700" y="165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29339</xdr:rowOff>
    </xdr:from>
    <xdr:ext cx="534377" cy="259045"/>
    <xdr:sp macro="" textlink="">
      <xdr:nvSpPr>
        <xdr:cNvPr id="480" name="普通建設事業費 （ うち更新整備　）該当値テキスト"/>
        <xdr:cNvSpPr txBox="1"/>
      </xdr:nvSpPr>
      <xdr:spPr>
        <a:xfrm>
          <a:off x="10528300" y="1648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116012</xdr:rowOff>
    </xdr:from>
    <xdr:to>
      <xdr:col>50</xdr:col>
      <xdr:colOff>165100</xdr:colOff>
      <xdr:row>97</xdr:row>
      <xdr:rowOff>46162</xdr:rowOff>
    </xdr:to>
    <xdr:sp macro="" textlink="">
      <xdr:nvSpPr>
        <xdr:cNvPr id="481" name="楕円 480"/>
        <xdr:cNvSpPr/>
      </xdr:nvSpPr>
      <xdr:spPr>
        <a:xfrm>
          <a:off x="9588500" y="1657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62689</xdr:rowOff>
    </xdr:from>
    <xdr:ext cx="534377" cy="259045"/>
    <xdr:sp macro="" textlink="">
      <xdr:nvSpPr>
        <xdr:cNvPr id="482" name="テキスト ボックス 481"/>
        <xdr:cNvSpPr txBox="1"/>
      </xdr:nvSpPr>
      <xdr:spPr>
        <a:xfrm>
          <a:off x="9372111" y="1635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57485</xdr:rowOff>
    </xdr:from>
    <xdr:to>
      <xdr:col>46</xdr:col>
      <xdr:colOff>38100</xdr:colOff>
      <xdr:row>97</xdr:row>
      <xdr:rowOff>159085</xdr:rowOff>
    </xdr:to>
    <xdr:sp macro="" textlink="">
      <xdr:nvSpPr>
        <xdr:cNvPr id="483" name="楕円 482"/>
        <xdr:cNvSpPr/>
      </xdr:nvSpPr>
      <xdr:spPr>
        <a:xfrm>
          <a:off x="8699500" y="1668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150212</xdr:rowOff>
    </xdr:from>
    <xdr:ext cx="534377" cy="259045"/>
    <xdr:sp macro="" textlink="">
      <xdr:nvSpPr>
        <xdr:cNvPr id="484" name="テキスト ボックス 483"/>
        <xdr:cNvSpPr txBox="1"/>
      </xdr:nvSpPr>
      <xdr:spPr>
        <a:xfrm>
          <a:off x="8483111" y="1678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92089</xdr:rowOff>
    </xdr:from>
    <xdr:to>
      <xdr:col>41</xdr:col>
      <xdr:colOff>101600</xdr:colOff>
      <xdr:row>96</xdr:row>
      <xdr:rowOff>22239</xdr:rowOff>
    </xdr:to>
    <xdr:sp macro="" textlink="">
      <xdr:nvSpPr>
        <xdr:cNvPr id="485" name="楕円 484"/>
        <xdr:cNvSpPr/>
      </xdr:nvSpPr>
      <xdr:spPr>
        <a:xfrm>
          <a:off x="7810500" y="1637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38766</xdr:rowOff>
    </xdr:from>
    <xdr:ext cx="534377" cy="259045"/>
    <xdr:sp macro="" textlink="">
      <xdr:nvSpPr>
        <xdr:cNvPr id="486" name="テキスト ボックス 485"/>
        <xdr:cNvSpPr txBox="1"/>
      </xdr:nvSpPr>
      <xdr:spPr>
        <a:xfrm>
          <a:off x="7594111" y="1615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166007</xdr:rowOff>
    </xdr:from>
    <xdr:to>
      <xdr:col>36</xdr:col>
      <xdr:colOff>165100</xdr:colOff>
      <xdr:row>96</xdr:row>
      <xdr:rowOff>96157</xdr:rowOff>
    </xdr:to>
    <xdr:sp macro="" textlink="">
      <xdr:nvSpPr>
        <xdr:cNvPr id="487" name="楕円 486"/>
        <xdr:cNvSpPr/>
      </xdr:nvSpPr>
      <xdr:spPr>
        <a:xfrm>
          <a:off x="6921500" y="1645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112684</xdr:rowOff>
    </xdr:from>
    <xdr:ext cx="534377" cy="259045"/>
    <xdr:sp macro="" textlink="">
      <xdr:nvSpPr>
        <xdr:cNvPr id="488" name="テキスト ボックス 487"/>
        <xdr:cNvSpPr txBox="1"/>
      </xdr:nvSpPr>
      <xdr:spPr>
        <a:xfrm>
          <a:off x="6705111" y="1622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150850</xdr:rowOff>
    </xdr:from>
    <xdr:to>
      <xdr:col>85</xdr:col>
      <xdr:colOff>127000</xdr:colOff>
      <xdr:row>38</xdr:row>
      <xdr:rowOff>14696</xdr:rowOff>
    </xdr:to>
    <xdr:cxnSp macro="">
      <xdr:nvCxnSpPr>
        <xdr:cNvPr id="513" name="直線コネクタ 512"/>
        <xdr:cNvCxnSpPr/>
      </xdr:nvCxnSpPr>
      <xdr:spPr>
        <a:xfrm flipV="1">
          <a:off x="15481300" y="6494500"/>
          <a:ext cx="838200" cy="3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96685</xdr:rowOff>
    </xdr:from>
    <xdr:ext cx="469744" cy="259045"/>
    <xdr:sp macro="" textlink="">
      <xdr:nvSpPr>
        <xdr:cNvPr id="514" name="災害復旧事業費平均値テキスト"/>
        <xdr:cNvSpPr txBox="1"/>
      </xdr:nvSpPr>
      <xdr:spPr>
        <a:xfrm>
          <a:off x="16370300" y="6440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13044</xdr:rowOff>
    </xdr:from>
    <xdr:to>
      <xdr:col>81</xdr:col>
      <xdr:colOff>50800</xdr:colOff>
      <xdr:row>38</xdr:row>
      <xdr:rowOff>14696</xdr:rowOff>
    </xdr:to>
    <xdr:cxnSp macro="">
      <xdr:nvCxnSpPr>
        <xdr:cNvPr id="516" name="直線コネクタ 515"/>
        <xdr:cNvCxnSpPr/>
      </xdr:nvCxnSpPr>
      <xdr:spPr>
        <a:xfrm>
          <a:off x="14592300" y="6528144"/>
          <a:ext cx="889000" cy="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134477</xdr:rowOff>
    </xdr:from>
    <xdr:to>
      <xdr:col>81</xdr:col>
      <xdr:colOff>101600</xdr:colOff>
      <xdr:row>38</xdr:row>
      <xdr:rowOff>64627</xdr:rowOff>
    </xdr:to>
    <xdr:sp macro="" textlink="">
      <xdr:nvSpPr>
        <xdr:cNvPr id="517" name="フローチャート: 判断 516"/>
        <xdr:cNvSpPr/>
      </xdr:nvSpPr>
      <xdr:spPr>
        <a:xfrm>
          <a:off x="15430500" y="647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81154</xdr:rowOff>
    </xdr:from>
    <xdr:ext cx="469744" cy="259045"/>
    <xdr:sp macro="" textlink="">
      <xdr:nvSpPr>
        <xdr:cNvPr id="518" name="テキスト ボックス 517"/>
        <xdr:cNvSpPr txBox="1"/>
      </xdr:nvSpPr>
      <xdr:spPr>
        <a:xfrm>
          <a:off x="15246428" y="625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13044</xdr:rowOff>
    </xdr:from>
    <xdr:to>
      <xdr:col>76</xdr:col>
      <xdr:colOff>114300</xdr:colOff>
      <xdr:row>38</xdr:row>
      <xdr:rowOff>18834</xdr:rowOff>
    </xdr:to>
    <xdr:cxnSp macro="">
      <xdr:nvCxnSpPr>
        <xdr:cNvPr id="519" name="直線コネクタ 518"/>
        <xdr:cNvCxnSpPr/>
      </xdr:nvCxnSpPr>
      <xdr:spPr>
        <a:xfrm flipV="1">
          <a:off x="13703300" y="6528144"/>
          <a:ext cx="8890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137512</xdr:rowOff>
    </xdr:from>
    <xdr:to>
      <xdr:col>76</xdr:col>
      <xdr:colOff>165100</xdr:colOff>
      <xdr:row>38</xdr:row>
      <xdr:rowOff>67662</xdr:rowOff>
    </xdr:to>
    <xdr:sp macro="" textlink="">
      <xdr:nvSpPr>
        <xdr:cNvPr id="520" name="フローチャート: 判断 519"/>
        <xdr:cNvSpPr/>
      </xdr:nvSpPr>
      <xdr:spPr>
        <a:xfrm>
          <a:off x="14541500" y="648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58789</xdr:rowOff>
    </xdr:from>
    <xdr:ext cx="469744" cy="259045"/>
    <xdr:sp macro="" textlink="">
      <xdr:nvSpPr>
        <xdr:cNvPr id="521" name="テキスト ボックス 520"/>
        <xdr:cNvSpPr txBox="1"/>
      </xdr:nvSpPr>
      <xdr:spPr>
        <a:xfrm>
          <a:off x="14357428" y="657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11553</xdr:rowOff>
    </xdr:from>
    <xdr:to>
      <xdr:col>71</xdr:col>
      <xdr:colOff>177800</xdr:colOff>
      <xdr:row>38</xdr:row>
      <xdr:rowOff>18834</xdr:rowOff>
    </xdr:to>
    <xdr:cxnSp macro="">
      <xdr:nvCxnSpPr>
        <xdr:cNvPr id="522" name="直線コネクタ 521"/>
        <xdr:cNvCxnSpPr/>
      </xdr:nvCxnSpPr>
      <xdr:spPr>
        <a:xfrm>
          <a:off x="12814300" y="6526653"/>
          <a:ext cx="889000" cy="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142153</xdr:rowOff>
    </xdr:from>
    <xdr:to>
      <xdr:col>72</xdr:col>
      <xdr:colOff>38100</xdr:colOff>
      <xdr:row>38</xdr:row>
      <xdr:rowOff>72303</xdr:rowOff>
    </xdr:to>
    <xdr:sp macro="" textlink="">
      <xdr:nvSpPr>
        <xdr:cNvPr id="523" name="フローチャート: 判断 522"/>
        <xdr:cNvSpPr/>
      </xdr:nvSpPr>
      <xdr:spPr>
        <a:xfrm>
          <a:off x="13652500" y="648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63430</xdr:rowOff>
    </xdr:from>
    <xdr:ext cx="378565" cy="259045"/>
    <xdr:sp macro="" textlink="">
      <xdr:nvSpPr>
        <xdr:cNvPr id="524" name="テキスト ボックス 523"/>
        <xdr:cNvSpPr txBox="1"/>
      </xdr:nvSpPr>
      <xdr:spPr>
        <a:xfrm>
          <a:off x="13514017" y="6578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135889</xdr:rowOff>
    </xdr:from>
    <xdr:to>
      <xdr:col>67</xdr:col>
      <xdr:colOff>101600</xdr:colOff>
      <xdr:row>38</xdr:row>
      <xdr:rowOff>66039</xdr:rowOff>
    </xdr:to>
    <xdr:sp macro="" textlink="">
      <xdr:nvSpPr>
        <xdr:cNvPr id="525" name="フローチャート: 判断 524"/>
        <xdr:cNvSpPr/>
      </xdr:nvSpPr>
      <xdr:spPr>
        <a:xfrm>
          <a:off x="12763500" y="647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57166</xdr:rowOff>
    </xdr:from>
    <xdr:ext cx="469744" cy="259045"/>
    <xdr:sp macro="" textlink="">
      <xdr:nvSpPr>
        <xdr:cNvPr id="526" name="テキスト ボックス 525"/>
        <xdr:cNvSpPr txBox="1"/>
      </xdr:nvSpPr>
      <xdr:spPr>
        <a:xfrm>
          <a:off x="12579428" y="657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100050</xdr:rowOff>
    </xdr:from>
    <xdr:to>
      <xdr:col>85</xdr:col>
      <xdr:colOff>177800</xdr:colOff>
      <xdr:row>38</xdr:row>
      <xdr:rowOff>30200</xdr:rowOff>
    </xdr:to>
    <xdr:sp macro="" textlink="">
      <xdr:nvSpPr>
        <xdr:cNvPr id="532" name="楕円 531"/>
        <xdr:cNvSpPr/>
      </xdr:nvSpPr>
      <xdr:spPr>
        <a:xfrm>
          <a:off x="16268700" y="64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59427</xdr:rowOff>
    </xdr:from>
    <xdr:ext cx="469744" cy="259045"/>
    <xdr:sp macro="" textlink="">
      <xdr:nvSpPr>
        <xdr:cNvPr id="533" name="災害復旧事業費該当値テキスト"/>
        <xdr:cNvSpPr txBox="1"/>
      </xdr:nvSpPr>
      <xdr:spPr>
        <a:xfrm>
          <a:off x="16370300" y="623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135346</xdr:rowOff>
    </xdr:from>
    <xdr:to>
      <xdr:col>81</xdr:col>
      <xdr:colOff>101600</xdr:colOff>
      <xdr:row>38</xdr:row>
      <xdr:rowOff>65495</xdr:rowOff>
    </xdr:to>
    <xdr:sp macro="" textlink="">
      <xdr:nvSpPr>
        <xdr:cNvPr id="534" name="楕円 533"/>
        <xdr:cNvSpPr/>
      </xdr:nvSpPr>
      <xdr:spPr>
        <a:xfrm>
          <a:off x="15430500" y="64789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56623</xdr:rowOff>
    </xdr:from>
    <xdr:ext cx="469744" cy="259045"/>
    <xdr:sp macro="" textlink="">
      <xdr:nvSpPr>
        <xdr:cNvPr id="535" name="テキスト ボックス 534"/>
        <xdr:cNvSpPr txBox="1"/>
      </xdr:nvSpPr>
      <xdr:spPr>
        <a:xfrm>
          <a:off x="15246428" y="657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133694</xdr:rowOff>
    </xdr:from>
    <xdr:to>
      <xdr:col>76</xdr:col>
      <xdr:colOff>165100</xdr:colOff>
      <xdr:row>38</xdr:row>
      <xdr:rowOff>63844</xdr:rowOff>
    </xdr:to>
    <xdr:sp macro="" textlink="">
      <xdr:nvSpPr>
        <xdr:cNvPr id="536" name="楕円 535"/>
        <xdr:cNvSpPr/>
      </xdr:nvSpPr>
      <xdr:spPr>
        <a:xfrm>
          <a:off x="14541500" y="647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80371</xdr:rowOff>
    </xdr:from>
    <xdr:ext cx="469744" cy="259045"/>
    <xdr:sp macro="" textlink="">
      <xdr:nvSpPr>
        <xdr:cNvPr id="537" name="テキスト ボックス 536"/>
        <xdr:cNvSpPr txBox="1"/>
      </xdr:nvSpPr>
      <xdr:spPr>
        <a:xfrm>
          <a:off x="14357428" y="625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139483</xdr:rowOff>
    </xdr:from>
    <xdr:to>
      <xdr:col>72</xdr:col>
      <xdr:colOff>38100</xdr:colOff>
      <xdr:row>38</xdr:row>
      <xdr:rowOff>69633</xdr:rowOff>
    </xdr:to>
    <xdr:sp macro="" textlink="">
      <xdr:nvSpPr>
        <xdr:cNvPr id="538" name="楕円 537"/>
        <xdr:cNvSpPr/>
      </xdr:nvSpPr>
      <xdr:spPr>
        <a:xfrm>
          <a:off x="13652500" y="648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86160</xdr:rowOff>
    </xdr:from>
    <xdr:ext cx="469744" cy="259045"/>
    <xdr:sp macro="" textlink="">
      <xdr:nvSpPr>
        <xdr:cNvPr id="539" name="テキスト ボックス 538"/>
        <xdr:cNvSpPr txBox="1"/>
      </xdr:nvSpPr>
      <xdr:spPr>
        <a:xfrm>
          <a:off x="13468428" y="625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132202</xdr:rowOff>
    </xdr:from>
    <xdr:to>
      <xdr:col>67</xdr:col>
      <xdr:colOff>101600</xdr:colOff>
      <xdr:row>38</xdr:row>
      <xdr:rowOff>62353</xdr:rowOff>
    </xdr:to>
    <xdr:sp macro="" textlink="">
      <xdr:nvSpPr>
        <xdr:cNvPr id="540" name="楕円 539"/>
        <xdr:cNvSpPr/>
      </xdr:nvSpPr>
      <xdr:spPr>
        <a:xfrm>
          <a:off x="12763500" y="64758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78879</xdr:rowOff>
    </xdr:from>
    <xdr:ext cx="469744" cy="259045"/>
    <xdr:sp macro="" textlink="">
      <xdr:nvSpPr>
        <xdr:cNvPr id="541" name="テキスト ボックス 540"/>
        <xdr:cNvSpPr txBox="1"/>
      </xdr:nvSpPr>
      <xdr:spPr>
        <a:xfrm>
          <a:off x="12579428" y="625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6" name="テキスト ボックス 60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14" name="直線コネクタ 613"/>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15" name="公債費最小値テキスト"/>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16" name="直線コネクタ 615"/>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17" name="公債費最大値テキスト"/>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18" name="直線コネクタ 617"/>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48740</xdr:rowOff>
    </xdr:from>
    <xdr:to>
      <xdr:col>85</xdr:col>
      <xdr:colOff>127000</xdr:colOff>
      <xdr:row>77</xdr:row>
      <xdr:rowOff>56445</xdr:rowOff>
    </xdr:to>
    <xdr:cxnSp macro="">
      <xdr:nvCxnSpPr>
        <xdr:cNvPr id="619" name="直線コネクタ 618"/>
        <xdr:cNvCxnSpPr/>
      </xdr:nvCxnSpPr>
      <xdr:spPr>
        <a:xfrm flipV="1">
          <a:off x="15481300" y="13250390"/>
          <a:ext cx="838200" cy="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0" name="公債費平均値テキスト"/>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1" name="フローチャート: 判断 620"/>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56445</xdr:rowOff>
    </xdr:from>
    <xdr:to>
      <xdr:col>81</xdr:col>
      <xdr:colOff>50800</xdr:colOff>
      <xdr:row>77</xdr:row>
      <xdr:rowOff>67653</xdr:rowOff>
    </xdr:to>
    <xdr:cxnSp macro="">
      <xdr:nvCxnSpPr>
        <xdr:cNvPr id="622" name="直線コネクタ 621"/>
        <xdr:cNvCxnSpPr/>
      </xdr:nvCxnSpPr>
      <xdr:spPr>
        <a:xfrm flipV="1">
          <a:off x="14592300" y="13258095"/>
          <a:ext cx="889000" cy="1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95225</xdr:rowOff>
    </xdr:from>
    <xdr:to>
      <xdr:col>81</xdr:col>
      <xdr:colOff>101600</xdr:colOff>
      <xdr:row>78</xdr:row>
      <xdr:rowOff>25375</xdr:rowOff>
    </xdr:to>
    <xdr:sp macro="" textlink="">
      <xdr:nvSpPr>
        <xdr:cNvPr id="623" name="フローチャート: 判断 622"/>
        <xdr:cNvSpPr/>
      </xdr:nvSpPr>
      <xdr:spPr>
        <a:xfrm>
          <a:off x="154305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16502</xdr:rowOff>
    </xdr:from>
    <xdr:ext cx="534377" cy="259045"/>
    <xdr:sp macro="" textlink="">
      <xdr:nvSpPr>
        <xdr:cNvPr id="624" name="テキスト ボックス 623"/>
        <xdr:cNvSpPr txBox="1"/>
      </xdr:nvSpPr>
      <xdr:spPr>
        <a:xfrm>
          <a:off x="15214111" y="133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67653</xdr:rowOff>
    </xdr:from>
    <xdr:to>
      <xdr:col>76</xdr:col>
      <xdr:colOff>114300</xdr:colOff>
      <xdr:row>77</xdr:row>
      <xdr:rowOff>71951</xdr:rowOff>
    </xdr:to>
    <xdr:cxnSp macro="">
      <xdr:nvCxnSpPr>
        <xdr:cNvPr id="625" name="直線コネクタ 624"/>
        <xdr:cNvCxnSpPr/>
      </xdr:nvCxnSpPr>
      <xdr:spPr>
        <a:xfrm flipV="1">
          <a:off x="13703300" y="13269303"/>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91712</xdr:rowOff>
    </xdr:from>
    <xdr:to>
      <xdr:col>76</xdr:col>
      <xdr:colOff>165100</xdr:colOff>
      <xdr:row>78</xdr:row>
      <xdr:rowOff>21862</xdr:rowOff>
    </xdr:to>
    <xdr:sp macro="" textlink="">
      <xdr:nvSpPr>
        <xdr:cNvPr id="626" name="フローチャート: 判断 625"/>
        <xdr:cNvSpPr/>
      </xdr:nvSpPr>
      <xdr:spPr>
        <a:xfrm>
          <a:off x="14541500" y="1329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12989</xdr:rowOff>
    </xdr:from>
    <xdr:ext cx="534377" cy="259045"/>
    <xdr:sp macro="" textlink="">
      <xdr:nvSpPr>
        <xdr:cNvPr id="627" name="テキスト ボックス 626"/>
        <xdr:cNvSpPr txBox="1"/>
      </xdr:nvSpPr>
      <xdr:spPr>
        <a:xfrm>
          <a:off x="14325111" y="1338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25355</xdr:rowOff>
    </xdr:from>
    <xdr:to>
      <xdr:col>71</xdr:col>
      <xdr:colOff>177800</xdr:colOff>
      <xdr:row>77</xdr:row>
      <xdr:rowOff>71951</xdr:rowOff>
    </xdr:to>
    <xdr:cxnSp macro="">
      <xdr:nvCxnSpPr>
        <xdr:cNvPr id="628" name="直線コネクタ 627"/>
        <xdr:cNvCxnSpPr/>
      </xdr:nvCxnSpPr>
      <xdr:spPr>
        <a:xfrm>
          <a:off x="12814300" y="13227005"/>
          <a:ext cx="889000" cy="4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93349</xdr:rowOff>
    </xdr:from>
    <xdr:to>
      <xdr:col>72</xdr:col>
      <xdr:colOff>38100</xdr:colOff>
      <xdr:row>78</xdr:row>
      <xdr:rowOff>23499</xdr:rowOff>
    </xdr:to>
    <xdr:sp macro="" textlink="">
      <xdr:nvSpPr>
        <xdr:cNvPr id="629" name="フローチャート: 判断 628"/>
        <xdr:cNvSpPr/>
      </xdr:nvSpPr>
      <xdr:spPr>
        <a:xfrm>
          <a:off x="13652500" y="1329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14626</xdr:rowOff>
    </xdr:from>
    <xdr:ext cx="534377" cy="259045"/>
    <xdr:sp macro="" textlink="">
      <xdr:nvSpPr>
        <xdr:cNvPr id="630" name="テキスト ボックス 629"/>
        <xdr:cNvSpPr txBox="1"/>
      </xdr:nvSpPr>
      <xdr:spPr>
        <a:xfrm>
          <a:off x="13436111" y="1338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94645</xdr:rowOff>
    </xdr:from>
    <xdr:to>
      <xdr:col>67</xdr:col>
      <xdr:colOff>101600</xdr:colOff>
      <xdr:row>78</xdr:row>
      <xdr:rowOff>24795</xdr:rowOff>
    </xdr:to>
    <xdr:sp macro="" textlink="">
      <xdr:nvSpPr>
        <xdr:cNvPr id="631" name="フローチャート: 判断 630"/>
        <xdr:cNvSpPr/>
      </xdr:nvSpPr>
      <xdr:spPr>
        <a:xfrm>
          <a:off x="12763500" y="132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15922</xdr:rowOff>
    </xdr:from>
    <xdr:ext cx="534377" cy="259045"/>
    <xdr:sp macro="" textlink="">
      <xdr:nvSpPr>
        <xdr:cNvPr id="632" name="テキスト ボックス 631"/>
        <xdr:cNvSpPr txBox="1"/>
      </xdr:nvSpPr>
      <xdr:spPr>
        <a:xfrm>
          <a:off x="12547111" y="133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169390</xdr:rowOff>
    </xdr:from>
    <xdr:to>
      <xdr:col>85</xdr:col>
      <xdr:colOff>177800</xdr:colOff>
      <xdr:row>77</xdr:row>
      <xdr:rowOff>99540</xdr:rowOff>
    </xdr:to>
    <xdr:sp macro="" textlink="">
      <xdr:nvSpPr>
        <xdr:cNvPr id="638" name="楕円 637"/>
        <xdr:cNvSpPr/>
      </xdr:nvSpPr>
      <xdr:spPr>
        <a:xfrm>
          <a:off x="16268700" y="1319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147817</xdr:rowOff>
    </xdr:from>
    <xdr:ext cx="534377" cy="259045"/>
    <xdr:sp macro="" textlink="">
      <xdr:nvSpPr>
        <xdr:cNvPr id="639" name="公債費該当値テキスト"/>
        <xdr:cNvSpPr txBox="1"/>
      </xdr:nvSpPr>
      <xdr:spPr>
        <a:xfrm>
          <a:off x="16370300" y="1317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5645</xdr:rowOff>
    </xdr:from>
    <xdr:to>
      <xdr:col>81</xdr:col>
      <xdr:colOff>101600</xdr:colOff>
      <xdr:row>77</xdr:row>
      <xdr:rowOff>107245</xdr:rowOff>
    </xdr:to>
    <xdr:sp macro="" textlink="">
      <xdr:nvSpPr>
        <xdr:cNvPr id="640" name="楕円 639"/>
        <xdr:cNvSpPr/>
      </xdr:nvSpPr>
      <xdr:spPr>
        <a:xfrm>
          <a:off x="15430500" y="132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123772</xdr:rowOff>
    </xdr:from>
    <xdr:ext cx="534377" cy="259045"/>
    <xdr:sp macro="" textlink="">
      <xdr:nvSpPr>
        <xdr:cNvPr id="641" name="テキスト ボックス 640"/>
        <xdr:cNvSpPr txBox="1"/>
      </xdr:nvSpPr>
      <xdr:spPr>
        <a:xfrm>
          <a:off x="15214111" y="129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16853</xdr:rowOff>
    </xdr:from>
    <xdr:to>
      <xdr:col>76</xdr:col>
      <xdr:colOff>165100</xdr:colOff>
      <xdr:row>77</xdr:row>
      <xdr:rowOff>118453</xdr:rowOff>
    </xdr:to>
    <xdr:sp macro="" textlink="">
      <xdr:nvSpPr>
        <xdr:cNvPr id="642" name="楕円 641"/>
        <xdr:cNvSpPr/>
      </xdr:nvSpPr>
      <xdr:spPr>
        <a:xfrm>
          <a:off x="14541500" y="1321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134980</xdr:rowOff>
    </xdr:from>
    <xdr:ext cx="534377" cy="259045"/>
    <xdr:sp macro="" textlink="">
      <xdr:nvSpPr>
        <xdr:cNvPr id="643" name="テキスト ボックス 642"/>
        <xdr:cNvSpPr txBox="1"/>
      </xdr:nvSpPr>
      <xdr:spPr>
        <a:xfrm>
          <a:off x="14325111" y="1299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21151</xdr:rowOff>
    </xdr:from>
    <xdr:to>
      <xdr:col>72</xdr:col>
      <xdr:colOff>38100</xdr:colOff>
      <xdr:row>77</xdr:row>
      <xdr:rowOff>122751</xdr:rowOff>
    </xdr:to>
    <xdr:sp macro="" textlink="">
      <xdr:nvSpPr>
        <xdr:cNvPr id="644" name="楕円 643"/>
        <xdr:cNvSpPr/>
      </xdr:nvSpPr>
      <xdr:spPr>
        <a:xfrm>
          <a:off x="13652500" y="132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139278</xdr:rowOff>
    </xdr:from>
    <xdr:ext cx="534377" cy="259045"/>
    <xdr:sp macro="" textlink="">
      <xdr:nvSpPr>
        <xdr:cNvPr id="645" name="テキスト ボックス 644"/>
        <xdr:cNvSpPr txBox="1"/>
      </xdr:nvSpPr>
      <xdr:spPr>
        <a:xfrm>
          <a:off x="13436111" y="1299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146005</xdr:rowOff>
    </xdr:from>
    <xdr:to>
      <xdr:col>67</xdr:col>
      <xdr:colOff>101600</xdr:colOff>
      <xdr:row>77</xdr:row>
      <xdr:rowOff>76155</xdr:rowOff>
    </xdr:to>
    <xdr:sp macro="" textlink="">
      <xdr:nvSpPr>
        <xdr:cNvPr id="646" name="楕円 645"/>
        <xdr:cNvSpPr/>
      </xdr:nvSpPr>
      <xdr:spPr>
        <a:xfrm>
          <a:off x="12763500" y="131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92681</xdr:rowOff>
    </xdr:from>
    <xdr:ext cx="534377" cy="259045"/>
    <xdr:sp macro="" textlink="">
      <xdr:nvSpPr>
        <xdr:cNvPr id="647" name="テキスト ボックス 646"/>
        <xdr:cNvSpPr txBox="1"/>
      </xdr:nvSpPr>
      <xdr:spPr>
        <a:xfrm>
          <a:off x="12547111" y="1295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3" name="直線コネクタ 672"/>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74" name="積立金最小値テキスト"/>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75" name="直線コネクタ 674"/>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76" name="積立金最大値テキスト"/>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77" name="直線コネクタ 676"/>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78392</xdr:rowOff>
    </xdr:from>
    <xdr:to>
      <xdr:col>85</xdr:col>
      <xdr:colOff>127000</xdr:colOff>
      <xdr:row>95</xdr:row>
      <xdr:rowOff>10454</xdr:rowOff>
    </xdr:to>
    <xdr:cxnSp macro="">
      <xdr:nvCxnSpPr>
        <xdr:cNvPr id="678" name="直線コネクタ 677"/>
        <xdr:cNvCxnSpPr/>
      </xdr:nvCxnSpPr>
      <xdr:spPr>
        <a:xfrm flipV="1">
          <a:off x="15481300" y="16194692"/>
          <a:ext cx="838200" cy="10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22141</xdr:rowOff>
    </xdr:from>
    <xdr:ext cx="534377" cy="259045"/>
    <xdr:sp macro="" textlink="">
      <xdr:nvSpPr>
        <xdr:cNvPr id="679" name="積立金平均値テキスト"/>
        <xdr:cNvSpPr txBox="1"/>
      </xdr:nvSpPr>
      <xdr:spPr>
        <a:xfrm>
          <a:off x="16370300" y="16652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0" name="フローチャート: 判断 679"/>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10454</xdr:rowOff>
    </xdr:from>
    <xdr:to>
      <xdr:col>81</xdr:col>
      <xdr:colOff>50800</xdr:colOff>
      <xdr:row>95</xdr:row>
      <xdr:rowOff>11347</xdr:rowOff>
    </xdr:to>
    <xdr:cxnSp macro="">
      <xdr:nvCxnSpPr>
        <xdr:cNvPr id="681" name="直線コネクタ 680"/>
        <xdr:cNvCxnSpPr/>
      </xdr:nvCxnSpPr>
      <xdr:spPr>
        <a:xfrm flipV="1">
          <a:off x="14592300" y="16298204"/>
          <a:ext cx="889000" cy="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84469</xdr:rowOff>
    </xdr:from>
    <xdr:to>
      <xdr:col>81</xdr:col>
      <xdr:colOff>101600</xdr:colOff>
      <xdr:row>99</xdr:row>
      <xdr:rowOff>14619</xdr:rowOff>
    </xdr:to>
    <xdr:sp macro="" textlink="">
      <xdr:nvSpPr>
        <xdr:cNvPr id="682" name="フローチャート: 判断 681"/>
        <xdr:cNvSpPr/>
      </xdr:nvSpPr>
      <xdr:spPr>
        <a:xfrm>
          <a:off x="15430500" y="1688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5746</xdr:rowOff>
    </xdr:from>
    <xdr:ext cx="534377" cy="259045"/>
    <xdr:sp macro="" textlink="">
      <xdr:nvSpPr>
        <xdr:cNvPr id="683" name="テキスト ボックス 682"/>
        <xdr:cNvSpPr txBox="1"/>
      </xdr:nvSpPr>
      <xdr:spPr>
        <a:xfrm>
          <a:off x="15214111" y="1697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11347</xdr:rowOff>
    </xdr:from>
    <xdr:to>
      <xdr:col>76</xdr:col>
      <xdr:colOff>114300</xdr:colOff>
      <xdr:row>95</xdr:row>
      <xdr:rowOff>90094</xdr:rowOff>
    </xdr:to>
    <xdr:cxnSp macro="">
      <xdr:nvCxnSpPr>
        <xdr:cNvPr id="684" name="直線コネクタ 683"/>
        <xdr:cNvCxnSpPr/>
      </xdr:nvCxnSpPr>
      <xdr:spPr>
        <a:xfrm flipV="1">
          <a:off x="13703300" y="16299097"/>
          <a:ext cx="889000" cy="7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168714</xdr:rowOff>
    </xdr:from>
    <xdr:to>
      <xdr:col>76</xdr:col>
      <xdr:colOff>165100</xdr:colOff>
      <xdr:row>98</xdr:row>
      <xdr:rowOff>98864</xdr:rowOff>
    </xdr:to>
    <xdr:sp macro="" textlink="">
      <xdr:nvSpPr>
        <xdr:cNvPr id="685" name="フローチャート: 判断 684"/>
        <xdr:cNvSpPr/>
      </xdr:nvSpPr>
      <xdr:spPr>
        <a:xfrm>
          <a:off x="14541500" y="1679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89991</xdr:rowOff>
    </xdr:from>
    <xdr:ext cx="534377" cy="259045"/>
    <xdr:sp macro="" textlink="">
      <xdr:nvSpPr>
        <xdr:cNvPr id="686" name="テキスト ボックス 685"/>
        <xdr:cNvSpPr txBox="1"/>
      </xdr:nvSpPr>
      <xdr:spPr>
        <a:xfrm>
          <a:off x="14325111" y="1689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90094</xdr:rowOff>
    </xdr:from>
    <xdr:to>
      <xdr:col>71</xdr:col>
      <xdr:colOff>177800</xdr:colOff>
      <xdr:row>95</xdr:row>
      <xdr:rowOff>149323</xdr:rowOff>
    </xdr:to>
    <xdr:cxnSp macro="">
      <xdr:nvCxnSpPr>
        <xdr:cNvPr id="687" name="直線コネクタ 686"/>
        <xdr:cNvCxnSpPr/>
      </xdr:nvCxnSpPr>
      <xdr:spPr>
        <a:xfrm flipV="1">
          <a:off x="12814300" y="16377844"/>
          <a:ext cx="889000" cy="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43822</xdr:rowOff>
    </xdr:from>
    <xdr:to>
      <xdr:col>72</xdr:col>
      <xdr:colOff>38100</xdr:colOff>
      <xdr:row>98</xdr:row>
      <xdr:rowOff>145422</xdr:rowOff>
    </xdr:to>
    <xdr:sp macro="" textlink="">
      <xdr:nvSpPr>
        <xdr:cNvPr id="688" name="フローチャート: 判断 687"/>
        <xdr:cNvSpPr/>
      </xdr:nvSpPr>
      <xdr:spPr>
        <a:xfrm>
          <a:off x="13652500" y="1684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136549</xdr:rowOff>
    </xdr:from>
    <xdr:ext cx="534377" cy="259045"/>
    <xdr:sp macro="" textlink="">
      <xdr:nvSpPr>
        <xdr:cNvPr id="689" name="テキスト ボックス 688"/>
        <xdr:cNvSpPr txBox="1"/>
      </xdr:nvSpPr>
      <xdr:spPr>
        <a:xfrm>
          <a:off x="13436111" y="1693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66672</xdr:rowOff>
    </xdr:from>
    <xdr:to>
      <xdr:col>67</xdr:col>
      <xdr:colOff>101600</xdr:colOff>
      <xdr:row>98</xdr:row>
      <xdr:rowOff>168272</xdr:rowOff>
    </xdr:to>
    <xdr:sp macro="" textlink="">
      <xdr:nvSpPr>
        <xdr:cNvPr id="690" name="フローチャート: 判断 689"/>
        <xdr:cNvSpPr/>
      </xdr:nvSpPr>
      <xdr:spPr>
        <a:xfrm>
          <a:off x="12763500" y="168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159399</xdr:rowOff>
    </xdr:from>
    <xdr:ext cx="534377" cy="259045"/>
    <xdr:sp macro="" textlink="">
      <xdr:nvSpPr>
        <xdr:cNvPr id="691" name="テキスト ボックス 690"/>
        <xdr:cNvSpPr txBox="1"/>
      </xdr:nvSpPr>
      <xdr:spPr>
        <a:xfrm>
          <a:off x="12547111" y="169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27592</xdr:rowOff>
    </xdr:from>
    <xdr:to>
      <xdr:col>85</xdr:col>
      <xdr:colOff>177800</xdr:colOff>
      <xdr:row>94</xdr:row>
      <xdr:rowOff>129192</xdr:rowOff>
    </xdr:to>
    <xdr:sp macro="" textlink="">
      <xdr:nvSpPr>
        <xdr:cNvPr id="697" name="楕円 696"/>
        <xdr:cNvSpPr/>
      </xdr:nvSpPr>
      <xdr:spPr>
        <a:xfrm>
          <a:off x="16268700" y="1614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50469</xdr:rowOff>
    </xdr:from>
    <xdr:ext cx="534377" cy="259045"/>
    <xdr:sp macro="" textlink="">
      <xdr:nvSpPr>
        <xdr:cNvPr id="698" name="積立金該当値テキスト"/>
        <xdr:cNvSpPr txBox="1"/>
      </xdr:nvSpPr>
      <xdr:spPr>
        <a:xfrm>
          <a:off x="16370300" y="1599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131104</xdr:rowOff>
    </xdr:from>
    <xdr:to>
      <xdr:col>81</xdr:col>
      <xdr:colOff>101600</xdr:colOff>
      <xdr:row>95</xdr:row>
      <xdr:rowOff>61254</xdr:rowOff>
    </xdr:to>
    <xdr:sp macro="" textlink="">
      <xdr:nvSpPr>
        <xdr:cNvPr id="699" name="楕円 698"/>
        <xdr:cNvSpPr/>
      </xdr:nvSpPr>
      <xdr:spPr>
        <a:xfrm>
          <a:off x="15430500" y="1624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77781</xdr:rowOff>
    </xdr:from>
    <xdr:ext cx="534377" cy="259045"/>
    <xdr:sp macro="" textlink="">
      <xdr:nvSpPr>
        <xdr:cNvPr id="700" name="テキスト ボックス 699"/>
        <xdr:cNvSpPr txBox="1"/>
      </xdr:nvSpPr>
      <xdr:spPr>
        <a:xfrm>
          <a:off x="15214111" y="1602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131997</xdr:rowOff>
    </xdr:from>
    <xdr:to>
      <xdr:col>76</xdr:col>
      <xdr:colOff>165100</xdr:colOff>
      <xdr:row>95</xdr:row>
      <xdr:rowOff>62147</xdr:rowOff>
    </xdr:to>
    <xdr:sp macro="" textlink="">
      <xdr:nvSpPr>
        <xdr:cNvPr id="701" name="楕円 700"/>
        <xdr:cNvSpPr/>
      </xdr:nvSpPr>
      <xdr:spPr>
        <a:xfrm>
          <a:off x="14541500" y="1624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78674</xdr:rowOff>
    </xdr:from>
    <xdr:ext cx="534377" cy="259045"/>
    <xdr:sp macro="" textlink="">
      <xdr:nvSpPr>
        <xdr:cNvPr id="702" name="テキスト ボックス 701"/>
        <xdr:cNvSpPr txBox="1"/>
      </xdr:nvSpPr>
      <xdr:spPr>
        <a:xfrm>
          <a:off x="14325111" y="1602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39294</xdr:rowOff>
    </xdr:from>
    <xdr:to>
      <xdr:col>72</xdr:col>
      <xdr:colOff>38100</xdr:colOff>
      <xdr:row>95</xdr:row>
      <xdr:rowOff>140894</xdr:rowOff>
    </xdr:to>
    <xdr:sp macro="" textlink="">
      <xdr:nvSpPr>
        <xdr:cNvPr id="703" name="楕円 702"/>
        <xdr:cNvSpPr/>
      </xdr:nvSpPr>
      <xdr:spPr>
        <a:xfrm>
          <a:off x="13652500" y="1632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157421</xdr:rowOff>
    </xdr:from>
    <xdr:ext cx="534377" cy="259045"/>
    <xdr:sp macro="" textlink="">
      <xdr:nvSpPr>
        <xdr:cNvPr id="704" name="テキスト ボックス 703"/>
        <xdr:cNvSpPr txBox="1"/>
      </xdr:nvSpPr>
      <xdr:spPr>
        <a:xfrm>
          <a:off x="13436111" y="161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98523</xdr:rowOff>
    </xdr:from>
    <xdr:to>
      <xdr:col>67</xdr:col>
      <xdr:colOff>101600</xdr:colOff>
      <xdr:row>96</xdr:row>
      <xdr:rowOff>28673</xdr:rowOff>
    </xdr:to>
    <xdr:sp macro="" textlink="">
      <xdr:nvSpPr>
        <xdr:cNvPr id="705" name="楕円 704"/>
        <xdr:cNvSpPr/>
      </xdr:nvSpPr>
      <xdr:spPr>
        <a:xfrm>
          <a:off x="12763500" y="1638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45200</xdr:rowOff>
    </xdr:from>
    <xdr:ext cx="534377" cy="259045"/>
    <xdr:sp macro="" textlink="">
      <xdr:nvSpPr>
        <xdr:cNvPr id="706" name="テキスト ボックス 705"/>
        <xdr:cNvSpPr txBox="1"/>
      </xdr:nvSpPr>
      <xdr:spPr>
        <a:xfrm>
          <a:off x="12547111" y="161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0" name="直線コネクタ 729"/>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3" name="投資及び出資金最大値テキスト"/>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34" name="直線コネクタ 733"/>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36" name="投資及び出資金平均値テキスト"/>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37" name="フローチャート: 判断 736"/>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49657</xdr:rowOff>
    </xdr:from>
    <xdr:to>
      <xdr:col>112</xdr:col>
      <xdr:colOff>38100</xdr:colOff>
      <xdr:row>38</xdr:row>
      <xdr:rowOff>151257</xdr:rowOff>
    </xdr:to>
    <xdr:sp macro="" textlink="">
      <xdr:nvSpPr>
        <xdr:cNvPr id="739" name="フローチャート: 判断 738"/>
        <xdr:cNvSpPr/>
      </xdr:nvSpPr>
      <xdr:spPr>
        <a:xfrm>
          <a:off x="21272500" y="656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167784</xdr:rowOff>
    </xdr:from>
    <xdr:ext cx="469744" cy="259045"/>
    <xdr:sp macro="" textlink="">
      <xdr:nvSpPr>
        <xdr:cNvPr id="740" name="テキスト ボックス 739"/>
        <xdr:cNvSpPr txBox="1"/>
      </xdr:nvSpPr>
      <xdr:spPr>
        <a:xfrm>
          <a:off x="21088428" y="633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78004</xdr:rowOff>
    </xdr:from>
    <xdr:to>
      <xdr:col>107</xdr:col>
      <xdr:colOff>101600</xdr:colOff>
      <xdr:row>39</xdr:row>
      <xdr:rowOff>8154</xdr:rowOff>
    </xdr:to>
    <xdr:sp macro="" textlink="">
      <xdr:nvSpPr>
        <xdr:cNvPr id="742" name="フローチャート: 判断 741"/>
        <xdr:cNvSpPr/>
      </xdr:nvSpPr>
      <xdr:spPr>
        <a:xfrm>
          <a:off x="20383500" y="65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24680</xdr:rowOff>
    </xdr:from>
    <xdr:ext cx="469744" cy="259045"/>
    <xdr:sp macro="" textlink="">
      <xdr:nvSpPr>
        <xdr:cNvPr id="743" name="テキスト ボックス 742"/>
        <xdr:cNvSpPr txBox="1"/>
      </xdr:nvSpPr>
      <xdr:spPr>
        <a:xfrm>
          <a:off x="20199428" y="636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83033</xdr:rowOff>
    </xdr:from>
    <xdr:to>
      <xdr:col>102</xdr:col>
      <xdr:colOff>165100</xdr:colOff>
      <xdr:row>39</xdr:row>
      <xdr:rowOff>13183</xdr:rowOff>
    </xdr:to>
    <xdr:sp macro="" textlink="">
      <xdr:nvSpPr>
        <xdr:cNvPr id="745" name="フローチャート: 判断 744"/>
        <xdr:cNvSpPr/>
      </xdr:nvSpPr>
      <xdr:spPr>
        <a:xfrm>
          <a:off x="19494500" y="659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29710</xdr:rowOff>
    </xdr:from>
    <xdr:ext cx="469744" cy="259045"/>
    <xdr:sp macro="" textlink="">
      <xdr:nvSpPr>
        <xdr:cNvPr id="746" name="テキスト ボックス 745"/>
        <xdr:cNvSpPr txBox="1"/>
      </xdr:nvSpPr>
      <xdr:spPr>
        <a:xfrm>
          <a:off x="19310428" y="637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98730</xdr:rowOff>
    </xdr:from>
    <xdr:to>
      <xdr:col>98</xdr:col>
      <xdr:colOff>38100</xdr:colOff>
      <xdr:row>39</xdr:row>
      <xdr:rowOff>28880</xdr:rowOff>
    </xdr:to>
    <xdr:sp macro="" textlink="">
      <xdr:nvSpPr>
        <xdr:cNvPr id="747" name="フローチャート: 判断 746"/>
        <xdr:cNvSpPr/>
      </xdr:nvSpPr>
      <xdr:spPr>
        <a:xfrm>
          <a:off x="18605500" y="66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45407</xdr:rowOff>
    </xdr:from>
    <xdr:ext cx="378565" cy="259045"/>
    <xdr:sp macro="" textlink="">
      <xdr:nvSpPr>
        <xdr:cNvPr id="748" name="テキスト ボックス 747"/>
        <xdr:cNvSpPr txBox="1"/>
      </xdr:nvSpPr>
      <xdr:spPr>
        <a:xfrm>
          <a:off x="18467017" y="638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87" name="直線コネクタ 786"/>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0" name="貸付金最大値テキスト"/>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1" name="直線コネクタ 790"/>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124079</xdr:rowOff>
    </xdr:from>
    <xdr:to>
      <xdr:col>116</xdr:col>
      <xdr:colOff>63500</xdr:colOff>
      <xdr:row>58</xdr:row>
      <xdr:rowOff>125508</xdr:rowOff>
    </xdr:to>
    <xdr:cxnSp macro="">
      <xdr:nvCxnSpPr>
        <xdr:cNvPr id="792" name="直線コネクタ 791"/>
        <xdr:cNvCxnSpPr/>
      </xdr:nvCxnSpPr>
      <xdr:spPr>
        <a:xfrm flipV="1">
          <a:off x="21323300" y="10068179"/>
          <a:ext cx="8382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75309</xdr:rowOff>
    </xdr:from>
    <xdr:ext cx="469744" cy="259045"/>
    <xdr:sp macro="" textlink="">
      <xdr:nvSpPr>
        <xdr:cNvPr id="793" name="貸付金平均値テキスト"/>
        <xdr:cNvSpPr txBox="1"/>
      </xdr:nvSpPr>
      <xdr:spPr>
        <a:xfrm>
          <a:off x="22212300" y="10019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794" name="フローチャート: 判断 793"/>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125508</xdr:rowOff>
    </xdr:from>
    <xdr:to>
      <xdr:col>111</xdr:col>
      <xdr:colOff>177800</xdr:colOff>
      <xdr:row>58</xdr:row>
      <xdr:rowOff>126765</xdr:rowOff>
    </xdr:to>
    <xdr:cxnSp macro="">
      <xdr:nvCxnSpPr>
        <xdr:cNvPr id="795" name="直線コネクタ 794"/>
        <xdr:cNvCxnSpPr/>
      </xdr:nvCxnSpPr>
      <xdr:spPr>
        <a:xfrm flipV="1">
          <a:off x="20434300" y="10069608"/>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139478</xdr:rowOff>
    </xdr:from>
    <xdr:to>
      <xdr:col>112</xdr:col>
      <xdr:colOff>38100</xdr:colOff>
      <xdr:row>59</xdr:row>
      <xdr:rowOff>69628</xdr:rowOff>
    </xdr:to>
    <xdr:sp macro="" textlink="">
      <xdr:nvSpPr>
        <xdr:cNvPr id="796" name="フローチャート: 判断 795"/>
        <xdr:cNvSpPr/>
      </xdr:nvSpPr>
      <xdr:spPr>
        <a:xfrm>
          <a:off x="21272500" y="1008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60755</xdr:rowOff>
    </xdr:from>
    <xdr:ext cx="469744" cy="259045"/>
    <xdr:sp macro="" textlink="">
      <xdr:nvSpPr>
        <xdr:cNvPr id="797" name="テキスト ボックス 796"/>
        <xdr:cNvSpPr txBox="1"/>
      </xdr:nvSpPr>
      <xdr:spPr>
        <a:xfrm>
          <a:off x="21088428" y="1017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126765</xdr:rowOff>
    </xdr:from>
    <xdr:to>
      <xdr:col>107</xdr:col>
      <xdr:colOff>50800</xdr:colOff>
      <xdr:row>58</xdr:row>
      <xdr:rowOff>127851</xdr:rowOff>
    </xdr:to>
    <xdr:cxnSp macro="">
      <xdr:nvCxnSpPr>
        <xdr:cNvPr id="798" name="直線コネクタ 797"/>
        <xdr:cNvCxnSpPr/>
      </xdr:nvCxnSpPr>
      <xdr:spPr>
        <a:xfrm flipV="1">
          <a:off x="19545300" y="10070865"/>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138811</xdr:rowOff>
    </xdr:from>
    <xdr:to>
      <xdr:col>107</xdr:col>
      <xdr:colOff>101600</xdr:colOff>
      <xdr:row>59</xdr:row>
      <xdr:rowOff>68961</xdr:rowOff>
    </xdr:to>
    <xdr:sp macro="" textlink="">
      <xdr:nvSpPr>
        <xdr:cNvPr id="799" name="フローチャート: 判断 798"/>
        <xdr:cNvSpPr/>
      </xdr:nvSpPr>
      <xdr:spPr>
        <a:xfrm>
          <a:off x="20383500" y="1008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60088</xdr:rowOff>
    </xdr:from>
    <xdr:ext cx="469744" cy="259045"/>
    <xdr:sp macro="" textlink="">
      <xdr:nvSpPr>
        <xdr:cNvPr id="800" name="テキスト ボックス 799"/>
        <xdr:cNvSpPr txBox="1"/>
      </xdr:nvSpPr>
      <xdr:spPr>
        <a:xfrm>
          <a:off x="20199428" y="1017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127851</xdr:rowOff>
    </xdr:from>
    <xdr:to>
      <xdr:col>102</xdr:col>
      <xdr:colOff>114300</xdr:colOff>
      <xdr:row>58</xdr:row>
      <xdr:rowOff>128613</xdr:rowOff>
    </xdr:to>
    <xdr:cxnSp macro="">
      <xdr:nvCxnSpPr>
        <xdr:cNvPr id="801" name="直線コネクタ 800"/>
        <xdr:cNvCxnSpPr/>
      </xdr:nvCxnSpPr>
      <xdr:spPr>
        <a:xfrm flipV="1">
          <a:off x="18656300" y="1007195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139059</xdr:rowOff>
    </xdr:from>
    <xdr:to>
      <xdr:col>102</xdr:col>
      <xdr:colOff>165100</xdr:colOff>
      <xdr:row>59</xdr:row>
      <xdr:rowOff>69209</xdr:rowOff>
    </xdr:to>
    <xdr:sp macro="" textlink="">
      <xdr:nvSpPr>
        <xdr:cNvPr id="802" name="フローチャート: 判断 801"/>
        <xdr:cNvSpPr/>
      </xdr:nvSpPr>
      <xdr:spPr>
        <a:xfrm>
          <a:off x="19494500" y="100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60336</xdr:rowOff>
    </xdr:from>
    <xdr:ext cx="469744" cy="259045"/>
    <xdr:sp macro="" textlink="">
      <xdr:nvSpPr>
        <xdr:cNvPr id="803" name="テキスト ボックス 802"/>
        <xdr:cNvSpPr txBox="1"/>
      </xdr:nvSpPr>
      <xdr:spPr>
        <a:xfrm>
          <a:off x="19310428" y="1017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135972</xdr:rowOff>
    </xdr:from>
    <xdr:to>
      <xdr:col>98</xdr:col>
      <xdr:colOff>38100</xdr:colOff>
      <xdr:row>59</xdr:row>
      <xdr:rowOff>66122</xdr:rowOff>
    </xdr:to>
    <xdr:sp macro="" textlink="">
      <xdr:nvSpPr>
        <xdr:cNvPr id="804" name="フローチャート: 判断 803"/>
        <xdr:cNvSpPr/>
      </xdr:nvSpPr>
      <xdr:spPr>
        <a:xfrm>
          <a:off x="18605500" y="100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57249</xdr:rowOff>
    </xdr:from>
    <xdr:ext cx="469744" cy="259045"/>
    <xdr:sp macro="" textlink="">
      <xdr:nvSpPr>
        <xdr:cNvPr id="805" name="テキスト ボックス 804"/>
        <xdr:cNvSpPr txBox="1"/>
      </xdr:nvSpPr>
      <xdr:spPr>
        <a:xfrm>
          <a:off x="18421428" y="1017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73279</xdr:rowOff>
    </xdr:from>
    <xdr:to>
      <xdr:col>116</xdr:col>
      <xdr:colOff>114300</xdr:colOff>
      <xdr:row>59</xdr:row>
      <xdr:rowOff>3429</xdr:rowOff>
    </xdr:to>
    <xdr:sp macro="" textlink="">
      <xdr:nvSpPr>
        <xdr:cNvPr id="811" name="楕円 810"/>
        <xdr:cNvSpPr/>
      </xdr:nvSpPr>
      <xdr:spPr>
        <a:xfrm>
          <a:off x="22110700" y="1001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32656</xdr:rowOff>
    </xdr:from>
    <xdr:ext cx="469744" cy="259045"/>
    <xdr:sp macro="" textlink="">
      <xdr:nvSpPr>
        <xdr:cNvPr id="812" name="貸付金該当値テキスト"/>
        <xdr:cNvSpPr txBox="1"/>
      </xdr:nvSpPr>
      <xdr:spPr>
        <a:xfrm>
          <a:off x="22212300" y="980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74708</xdr:rowOff>
    </xdr:from>
    <xdr:to>
      <xdr:col>112</xdr:col>
      <xdr:colOff>38100</xdr:colOff>
      <xdr:row>59</xdr:row>
      <xdr:rowOff>4858</xdr:rowOff>
    </xdr:to>
    <xdr:sp macro="" textlink="">
      <xdr:nvSpPr>
        <xdr:cNvPr id="813" name="楕円 812"/>
        <xdr:cNvSpPr/>
      </xdr:nvSpPr>
      <xdr:spPr>
        <a:xfrm>
          <a:off x="21272500" y="100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21385</xdr:rowOff>
    </xdr:from>
    <xdr:ext cx="469744" cy="259045"/>
    <xdr:sp macro="" textlink="">
      <xdr:nvSpPr>
        <xdr:cNvPr id="814" name="テキスト ボックス 813"/>
        <xdr:cNvSpPr txBox="1"/>
      </xdr:nvSpPr>
      <xdr:spPr>
        <a:xfrm>
          <a:off x="21088428" y="97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75965</xdr:rowOff>
    </xdr:from>
    <xdr:to>
      <xdr:col>107</xdr:col>
      <xdr:colOff>101600</xdr:colOff>
      <xdr:row>59</xdr:row>
      <xdr:rowOff>6115</xdr:rowOff>
    </xdr:to>
    <xdr:sp macro="" textlink="">
      <xdr:nvSpPr>
        <xdr:cNvPr id="815" name="楕円 814"/>
        <xdr:cNvSpPr/>
      </xdr:nvSpPr>
      <xdr:spPr>
        <a:xfrm>
          <a:off x="20383500" y="1002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22642</xdr:rowOff>
    </xdr:from>
    <xdr:ext cx="469744" cy="259045"/>
    <xdr:sp macro="" textlink="">
      <xdr:nvSpPr>
        <xdr:cNvPr id="816" name="テキスト ボックス 815"/>
        <xdr:cNvSpPr txBox="1"/>
      </xdr:nvSpPr>
      <xdr:spPr>
        <a:xfrm>
          <a:off x="20199428" y="979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77051</xdr:rowOff>
    </xdr:from>
    <xdr:to>
      <xdr:col>102</xdr:col>
      <xdr:colOff>165100</xdr:colOff>
      <xdr:row>59</xdr:row>
      <xdr:rowOff>7201</xdr:rowOff>
    </xdr:to>
    <xdr:sp macro="" textlink="">
      <xdr:nvSpPr>
        <xdr:cNvPr id="817" name="楕円 816"/>
        <xdr:cNvSpPr/>
      </xdr:nvSpPr>
      <xdr:spPr>
        <a:xfrm>
          <a:off x="19494500" y="1002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23728</xdr:rowOff>
    </xdr:from>
    <xdr:ext cx="469744" cy="259045"/>
    <xdr:sp macro="" textlink="">
      <xdr:nvSpPr>
        <xdr:cNvPr id="818" name="テキスト ボックス 817"/>
        <xdr:cNvSpPr txBox="1"/>
      </xdr:nvSpPr>
      <xdr:spPr>
        <a:xfrm>
          <a:off x="19310428" y="97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77813</xdr:rowOff>
    </xdr:from>
    <xdr:to>
      <xdr:col>98</xdr:col>
      <xdr:colOff>38100</xdr:colOff>
      <xdr:row>59</xdr:row>
      <xdr:rowOff>7963</xdr:rowOff>
    </xdr:to>
    <xdr:sp macro="" textlink="">
      <xdr:nvSpPr>
        <xdr:cNvPr id="819" name="楕円 818"/>
        <xdr:cNvSpPr/>
      </xdr:nvSpPr>
      <xdr:spPr>
        <a:xfrm>
          <a:off x="18605500" y="1002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24490</xdr:rowOff>
    </xdr:from>
    <xdr:ext cx="469744" cy="259045"/>
    <xdr:sp macro="" textlink="">
      <xdr:nvSpPr>
        <xdr:cNvPr id="820" name="テキスト ボックス 819"/>
        <xdr:cNvSpPr txBox="1"/>
      </xdr:nvSpPr>
      <xdr:spPr>
        <a:xfrm>
          <a:off x="18421428" y="979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47" name="直線コネクタ 846"/>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0" name="繰出金最大値テキスト"/>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1" name="直線コネクタ 850"/>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29825</xdr:rowOff>
    </xdr:from>
    <xdr:to>
      <xdr:col>116</xdr:col>
      <xdr:colOff>63500</xdr:colOff>
      <xdr:row>77</xdr:row>
      <xdr:rowOff>57632</xdr:rowOff>
    </xdr:to>
    <xdr:cxnSp macro="">
      <xdr:nvCxnSpPr>
        <xdr:cNvPr id="852" name="直線コネクタ 851"/>
        <xdr:cNvCxnSpPr/>
      </xdr:nvCxnSpPr>
      <xdr:spPr>
        <a:xfrm flipV="1">
          <a:off x="21323300" y="13231475"/>
          <a:ext cx="838200" cy="2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37171</xdr:rowOff>
    </xdr:from>
    <xdr:ext cx="534377" cy="259045"/>
    <xdr:sp macro="" textlink="">
      <xdr:nvSpPr>
        <xdr:cNvPr id="853" name="繰出金平均値テキスト"/>
        <xdr:cNvSpPr txBox="1"/>
      </xdr:nvSpPr>
      <xdr:spPr>
        <a:xfrm>
          <a:off x="22212300" y="12895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54" name="フローチャート: 判断 853"/>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151146</xdr:rowOff>
    </xdr:from>
    <xdr:to>
      <xdr:col>111</xdr:col>
      <xdr:colOff>177800</xdr:colOff>
      <xdr:row>77</xdr:row>
      <xdr:rowOff>57632</xdr:rowOff>
    </xdr:to>
    <xdr:cxnSp macro="">
      <xdr:nvCxnSpPr>
        <xdr:cNvPr id="855" name="直線コネクタ 854"/>
        <xdr:cNvCxnSpPr/>
      </xdr:nvCxnSpPr>
      <xdr:spPr>
        <a:xfrm>
          <a:off x="20434300" y="13181346"/>
          <a:ext cx="889000" cy="7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81291</xdr:rowOff>
    </xdr:from>
    <xdr:to>
      <xdr:col>112</xdr:col>
      <xdr:colOff>38100</xdr:colOff>
      <xdr:row>78</xdr:row>
      <xdr:rowOff>11441</xdr:rowOff>
    </xdr:to>
    <xdr:sp macro="" textlink="">
      <xdr:nvSpPr>
        <xdr:cNvPr id="856" name="フローチャート: 判断 855"/>
        <xdr:cNvSpPr/>
      </xdr:nvSpPr>
      <xdr:spPr>
        <a:xfrm>
          <a:off x="21272500" y="1328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2568</xdr:rowOff>
    </xdr:from>
    <xdr:ext cx="534377" cy="259045"/>
    <xdr:sp macro="" textlink="">
      <xdr:nvSpPr>
        <xdr:cNvPr id="857" name="テキスト ボックス 856"/>
        <xdr:cNvSpPr txBox="1"/>
      </xdr:nvSpPr>
      <xdr:spPr>
        <a:xfrm>
          <a:off x="21056111" y="1337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151146</xdr:rowOff>
    </xdr:from>
    <xdr:to>
      <xdr:col>107</xdr:col>
      <xdr:colOff>50800</xdr:colOff>
      <xdr:row>77</xdr:row>
      <xdr:rowOff>51608</xdr:rowOff>
    </xdr:to>
    <xdr:cxnSp macro="">
      <xdr:nvCxnSpPr>
        <xdr:cNvPr id="858" name="直線コネクタ 857"/>
        <xdr:cNvCxnSpPr/>
      </xdr:nvCxnSpPr>
      <xdr:spPr>
        <a:xfrm flipV="1">
          <a:off x="19545300" y="13181346"/>
          <a:ext cx="889000" cy="7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58970</xdr:rowOff>
    </xdr:from>
    <xdr:to>
      <xdr:col>107</xdr:col>
      <xdr:colOff>101600</xdr:colOff>
      <xdr:row>77</xdr:row>
      <xdr:rowOff>160570</xdr:rowOff>
    </xdr:to>
    <xdr:sp macro="" textlink="">
      <xdr:nvSpPr>
        <xdr:cNvPr id="859" name="フローチャート: 判断 858"/>
        <xdr:cNvSpPr/>
      </xdr:nvSpPr>
      <xdr:spPr>
        <a:xfrm>
          <a:off x="20383500" y="1326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151697</xdr:rowOff>
    </xdr:from>
    <xdr:ext cx="534377" cy="259045"/>
    <xdr:sp macro="" textlink="">
      <xdr:nvSpPr>
        <xdr:cNvPr id="860" name="テキスト ボックス 859"/>
        <xdr:cNvSpPr txBox="1"/>
      </xdr:nvSpPr>
      <xdr:spPr>
        <a:xfrm>
          <a:off x="20167111" y="1335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51608</xdr:rowOff>
    </xdr:from>
    <xdr:to>
      <xdr:col>102</xdr:col>
      <xdr:colOff>114300</xdr:colOff>
      <xdr:row>77</xdr:row>
      <xdr:rowOff>101752</xdr:rowOff>
    </xdr:to>
    <xdr:cxnSp macro="">
      <xdr:nvCxnSpPr>
        <xdr:cNvPr id="861" name="直線コネクタ 860"/>
        <xdr:cNvCxnSpPr/>
      </xdr:nvCxnSpPr>
      <xdr:spPr>
        <a:xfrm flipV="1">
          <a:off x="18656300" y="13253258"/>
          <a:ext cx="889000" cy="5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30525</xdr:rowOff>
    </xdr:from>
    <xdr:to>
      <xdr:col>102</xdr:col>
      <xdr:colOff>165100</xdr:colOff>
      <xdr:row>77</xdr:row>
      <xdr:rowOff>132125</xdr:rowOff>
    </xdr:to>
    <xdr:sp macro="" textlink="">
      <xdr:nvSpPr>
        <xdr:cNvPr id="862" name="フローチャート: 判断 861"/>
        <xdr:cNvSpPr/>
      </xdr:nvSpPr>
      <xdr:spPr>
        <a:xfrm>
          <a:off x="19494500" y="1323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123252</xdr:rowOff>
    </xdr:from>
    <xdr:ext cx="534377" cy="259045"/>
    <xdr:sp macro="" textlink="">
      <xdr:nvSpPr>
        <xdr:cNvPr id="863" name="テキスト ボックス 862"/>
        <xdr:cNvSpPr txBox="1"/>
      </xdr:nvSpPr>
      <xdr:spPr>
        <a:xfrm>
          <a:off x="19278111" y="1332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30917</xdr:rowOff>
    </xdr:from>
    <xdr:to>
      <xdr:col>98</xdr:col>
      <xdr:colOff>38100</xdr:colOff>
      <xdr:row>77</xdr:row>
      <xdr:rowOff>132517</xdr:rowOff>
    </xdr:to>
    <xdr:sp macro="" textlink="">
      <xdr:nvSpPr>
        <xdr:cNvPr id="864" name="フローチャート: 判断 863"/>
        <xdr:cNvSpPr/>
      </xdr:nvSpPr>
      <xdr:spPr>
        <a:xfrm>
          <a:off x="18605500" y="1323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149044</xdr:rowOff>
    </xdr:from>
    <xdr:ext cx="534377" cy="259045"/>
    <xdr:sp macro="" textlink="">
      <xdr:nvSpPr>
        <xdr:cNvPr id="865" name="テキスト ボックス 864"/>
        <xdr:cNvSpPr txBox="1"/>
      </xdr:nvSpPr>
      <xdr:spPr>
        <a:xfrm>
          <a:off x="18389111" y="1300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150475</xdr:rowOff>
    </xdr:from>
    <xdr:to>
      <xdr:col>116</xdr:col>
      <xdr:colOff>114300</xdr:colOff>
      <xdr:row>77</xdr:row>
      <xdr:rowOff>80625</xdr:rowOff>
    </xdr:to>
    <xdr:sp macro="" textlink="">
      <xdr:nvSpPr>
        <xdr:cNvPr id="871" name="楕円 870"/>
        <xdr:cNvSpPr/>
      </xdr:nvSpPr>
      <xdr:spPr>
        <a:xfrm>
          <a:off x="22110700" y="131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128902</xdr:rowOff>
    </xdr:from>
    <xdr:ext cx="534377" cy="259045"/>
    <xdr:sp macro="" textlink="">
      <xdr:nvSpPr>
        <xdr:cNvPr id="872" name="繰出金該当値テキスト"/>
        <xdr:cNvSpPr txBox="1"/>
      </xdr:nvSpPr>
      <xdr:spPr>
        <a:xfrm>
          <a:off x="22212300" y="1315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6832</xdr:rowOff>
    </xdr:from>
    <xdr:to>
      <xdr:col>112</xdr:col>
      <xdr:colOff>38100</xdr:colOff>
      <xdr:row>77</xdr:row>
      <xdr:rowOff>108432</xdr:rowOff>
    </xdr:to>
    <xdr:sp macro="" textlink="">
      <xdr:nvSpPr>
        <xdr:cNvPr id="873" name="楕円 872"/>
        <xdr:cNvSpPr/>
      </xdr:nvSpPr>
      <xdr:spPr>
        <a:xfrm>
          <a:off x="21272500" y="132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124959</xdr:rowOff>
    </xdr:from>
    <xdr:ext cx="534377" cy="259045"/>
    <xdr:sp macro="" textlink="">
      <xdr:nvSpPr>
        <xdr:cNvPr id="874" name="テキスト ボックス 873"/>
        <xdr:cNvSpPr txBox="1"/>
      </xdr:nvSpPr>
      <xdr:spPr>
        <a:xfrm>
          <a:off x="21056111" y="1298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100346</xdr:rowOff>
    </xdr:from>
    <xdr:to>
      <xdr:col>107</xdr:col>
      <xdr:colOff>101600</xdr:colOff>
      <xdr:row>77</xdr:row>
      <xdr:rowOff>30496</xdr:rowOff>
    </xdr:to>
    <xdr:sp macro="" textlink="">
      <xdr:nvSpPr>
        <xdr:cNvPr id="875" name="楕円 874"/>
        <xdr:cNvSpPr/>
      </xdr:nvSpPr>
      <xdr:spPr>
        <a:xfrm>
          <a:off x="20383500" y="1313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47024</xdr:rowOff>
    </xdr:from>
    <xdr:ext cx="534377" cy="259045"/>
    <xdr:sp macro="" textlink="">
      <xdr:nvSpPr>
        <xdr:cNvPr id="876" name="テキスト ボックス 875"/>
        <xdr:cNvSpPr txBox="1"/>
      </xdr:nvSpPr>
      <xdr:spPr>
        <a:xfrm>
          <a:off x="20167111" y="129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808</xdr:rowOff>
    </xdr:from>
    <xdr:to>
      <xdr:col>102</xdr:col>
      <xdr:colOff>165100</xdr:colOff>
      <xdr:row>77</xdr:row>
      <xdr:rowOff>102408</xdr:rowOff>
    </xdr:to>
    <xdr:sp macro="" textlink="">
      <xdr:nvSpPr>
        <xdr:cNvPr id="877" name="楕円 876"/>
        <xdr:cNvSpPr/>
      </xdr:nvSpPr>
      <xdr:spPr>
        <a:xfrm>
          <a:off x="19494500" y="132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118935</xdr:rowOff>
    </xdr:from>
    <xdr:ext cx="534377" cy="259045"/>
    <xdr:sp macro="" textlink="">
      <xdr:nvSpPr>
        <xdr:cNvPr id="878" name="テキスト ボックス 877"/>
        <xdr:cNvSpPr txBox="1"/>
      </xdr:nvSpPr>
      <xdr:spPr>
        <a:xfrm>
          <a:off x="19278111" y="1297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50952</xdr:rowOff>
    </xdr:from>
    <xdr:to>
      <xdr:col>98</xdr:col>
      <xdr:colOff>38100</xdr:colOff>
      <xdr:row>77</xdr:row>
      <xdr:rowOff>152552</xdr:rowOff>
    </xdr:to>
    <xdr:sp macro="" textlink="">
      <xdr:nvSpPr>
        <xdr:cNvPr id="879" name="楕円 878"/>
        <xdr:cNvSpPr/>
      </xdr:nvSpPr>
      <xdr:spPr>
        <a:xfrm>
          <a:off x="18605500" y="132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143679</xdr:rowOff>
    </xdr:from>
    <xdr:ext cx="534377" cy="259045"/>
    <xdr:sp macro="" textlink="">
      <xdr:nvSpPr>
        <xdr:cNvPr id="880" name="テキスト ボックス 879"/>
        <xdr:cNvSpPr txBox="1"/>
      </xdr:nvSpPr>
      <xdr:spPr>
        <a:xfrm>
          <a:off x="18389111" y="1334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歳出決算総額は、住民１人あたり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753,777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円という結果となった。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人件費は住民１人あたり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83,115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円で、額としては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7,000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円ほど増加したものの、類似団体平均</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7,288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下回った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今後も</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行政事務の効率化を引続き推進しながら適正な定員管理に努める。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補助費等は住民１人あたり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271,779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円で、類似団体平均</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190,393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を大幅に上回っている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。これは、消防庁舎の改築に伴う伊万里・有田消防組合負担金の増（＋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367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百万円）が要因と考えられ、令和２年度までの一時的な現象と思われる。ただし、事業実施の見直しや補助金・負担金の精査を行いながら、適正化に努めていく必要がある。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公債費は住民１人あたり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44,437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円で、類似団体平均と比較して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7,656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円低くなっているが、町の公債費としては、前年度比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1,011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円高くなっている。これは、旧合併特例事業債を平成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年代後半から積極活用することとした（それまでは抑制的だった）ところ、その本償還が始まったことによるものであり、今後も増加傾向は続くと考えられる。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19,501
19,353
65.85
15,128,198
14,699,398
308,220
5,846,855
11,225,123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4499</xdr:rowOff>
    </xdr:from>
    <xdr:to>
      <xdr:col>24</xdr:col>
      <xdr:colOff>63500</xdr:colOff>
      <xdr:row>34</xdr:row>
      <xdr:rowOff>38136</xdr:rowOff>
    </xdr:to>
    <xdr:cxnSp macro="">
      <xdr:nvCxnSpPr>
        <xdr:cNvPr id="63" name="直線コネクタ 62"/>
        <xdr:cNvCxnSpPr/>
      </xdr:nvCxnSpPr>
      <xdr:spPr>
        <a:xfrm flipV="1">
          <a:off x="3797300" y="5833799"/>
          <a:ext cx="8382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12790</xdr:rowOff>
    </xdr:from>
    <xdr:ext cx="469744" cy="259045"/>
    <xdr:sp macro="" textlink="">
      <xdr:nvSpPr>
        <xdr:cNvPr id="64" name="議会費平均値テキスト"/>
        <xdr:cNvSpPr txBox="1"/>
      </xdr:nvSpPr>
      <xdr:spPr>
        <a:xfrm>
          <a:off x="4686300" y="5842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38136</xdr:rowOff>
    </xdr:from>
    <xdr:to>
      <xdr:col>19</xdr:col>
      <xdr:colOff>177800</xdr:colOff>
      <xdr:row>34</xdr:row>
      <xdr:rowOff>105084</xdr:rowOff>
    </xdr:to>
    <xdr:cxnSp macro="">
      <xdr:nvCxnSpPr>
        <xdr:cNvPr id="66" name="直線コネクタ 65"/>
        <xdr:cNvCxnSpPr/>
      </xdr:nvCxnSpPr>
      <xdr:spPr>
        <a:xfrm flipV="1">
          <a:off x="2908300" y="5867436"/>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126456</xdr:rowOff>
    </xdr:from>
    <xdr:to>
      <xdr:col>20</xdr:col>
      <xdr:colOff>38100</xdr:colOff>
      <xdr:row>38</xdr:row>
      <xdr:rowOff>56606</xdr:rowOff>
    </xdr:to>
    <xdr:sp macro="" textlink="">
      <xdr:nvSpPr>
        <xdr:cNvPr id="67" name="フローチャート: 判断 66"/>
        <xdr:cNvSpPr/>
      </xdr:nvSpPr>
      <xdr:spPr>
        <a:xfrm>
          <a:off x="3746500" y="647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47733</xdr:rowOff>
    </xdr:from>
    <xdr:ext cx="469744" cy="259045"/>
    <xdr:sp macro="" textlink="">
      <xdr:nvSpPr>
        <xdr:cNvPr id="68" name="テキスト ボックス 67"/>
        <xdr:cNvSpPr txBox="1"/>
      </xdr:nvSpPr>
      <xdr:spPr>
        <a:xfrm>
          <a:off x="3562428" y="656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105084</xdr:rowOff>
    </xdr:from>
    <xdr:to>
      <xdr:col>15</xdr:col>
      <xdr:colOff>50800</xdr:colOff>
      <xdr:row>35</xdr:row>
      <xdr:rowOff>18216</xdr:rowOff>
    </xdr:to>
    <xdr:cxnSp macro="">
      <xdr:nvCxnSpPr>
        <xdr:cNvPr id="69" name="直線コネクタ 68"/>
        <xdr:cNvCxnSpPr/>
      </xdr:nvCxnSpPr>
      <xdr:spPr>
        <a:xfrm flipV="1">
          <a:off x="2019300" y="5934384"/>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129722</xdr:rowOff>
    </xdr:from>
    <xdr:to>
      <xdr:col>15</xdr:col>
      <xdr:colOff>101600</xdr:colOff>
      <xdr:row>38</xdr:row>
      <xdr:rowOff>59872</xdr:rowOff>
    </xdr:to>
    <xdr:sp macro="" textlink="">
      <xdr:nvSpPr>
        <xdr:cNvPr id="70" name="フローチャート: 判断 69"/>
        <xdr:cNvSpPr/>
      </xdr:nvSpPr>
      <xdr:spPr>
        <a:xfrm>
          <a:off x="2857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50999</xdr:rowOff>
    </xdr:from>
    <xdr:ext cx="469744" cy="259045"/>
    <xdr:sp macro="" textlink="">
      <xdr:nvSpPr>
        <xdr:cNvPr id="71" name="テキスト ボックス 70"/>
        <xdr:cNvSpPr txBox="1"/>
      </xdr:nvSpPr>
      <xdr:spPr>
        <a:xfrm>
          <a:off x="2673428" y="656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149497</xdr:rowOff>
    </xdr:from>
    <xdr:to>
      <xdr:col>10</xdr:col>
      <xdr:colOff>114300</xdr:colOff>
      <xdr:row>35</xdr:row>
      <xdr:rowOff>18216</xdr:rowOff>
    </xdr:to>
    <xdr:cxnSp macro="">
      <xdr:nvCxnSpPr>
        <xdr:cNvPr id="72" name="直線コネクタ 71"/>
        <xdr:cNvCxnSpPr/>
      </xdr:nvCxnSpPr>
      <xdr:spPr>
        <a:xfrm>
          <a:off x="1130300" y="5978797"/>
          <a:ext cx="889000" cy="4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121884</xdr:rowOff>
    </xdr:from>
    <xdr:to>
      <xdr:col>10</xdr:col>
      <xdr:colOff>165100</xdr:colOff>
      <xdr:row>38</xdr:row>
      <xdr:rowOff>52034</xdr:rowOff>
    </xdr:to>
    <xdr:sp macro="" textlink="">
      <xdr:nvSpPr>
        <xdr:cNvPr id="73" name="フローチャート: 判断 72"/>
        <xdr:cNvSpPr/>
      </xdr:nvSpPr>
      <xdr:spPr>
        <a:xfrm>
          <a:off x="1968500" y="646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43161</xdr:rowOff>
    </xdr:from>
    <xdr:ext cx="469744" cy="259045"/>
    <xdr:sp macro="" textlink="">
      <xdr:nvSpPr>
        <xdr:cNvPr id="74" name="テキスト ボックス 73"/>
        <xdr:cNvSpPr txBox="1"/>
      </xdr:nvSpPr>
      <xdr:spPr>
        <a:xfrm>
          <a:off x="1784428" y="655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115352</xdr:rowOff>
    </xdr:from>
    <xdr:to>
      <xdr:col>6</xdr:col>
      <xdr:colOff>38100</xdr:colOff>
      <xdr:row>38</xdr:row>
      <xdr:rowOff>45503</xdr:rowOff>
    </xdr:to>
    <xdr:sp macro="" textlink="">
      <xdr:nvSpPr>
        <xdr:cNvPr id="75" name="フローチャート: 判断 74"/>
        <xdr:cNvSpPr/>
      </xdr:nvSpPr>
      <xdr:spPr>
        <a:xfrm>
          <a:off x="1079500" y="6459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36630</xdr:rowOff>
    </xdr:from>
    <xdr:ext cx="469744" cy="259045"/>
    <xdr:sp macro="" textlink="">
      <xdr:nvSpPr>
        <xdr:cNvPr id="76" name="テキスト ボックス 75"/>
        <xdr:cNvSpPr txBox="1"/>
      </xdr:nvSpPr>
      <xdr:spPr>
        <a:xfrm>
          <a:off x="895428" y="655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125149</xdr:rowOff>
    </xdr:from>
    <xdr:to>
      <xdr:col>24</xdr:col>
      <xdr:colOff>114300</xdr:colOff>
      <xdr:row>34</xdr:row>
      <xdr:rowOff>55299</xdr:rowOff>
    </xdr:to>
    <xdr:sp macro="" textlink="">
      <xdr:nvSpPr>
        <xdr:cNvPr id="82" name="楕円 81"/>
        <xdr:cNvSpPr/>
      </xdr:nvSpPr>
      <xdr:spPr>
        <a:xfrm>
          <a:off x="4584700" y="578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148026</xdr:rowOff>
    </xdr:from>
    <xdr:ext cx="469744" cy="259045"/>
    <xdr:sp macro="" textlink="">
      <xdr:nvSpPr>
        <xdr:cNvPr id="83" name="議会費該当値テキスト"/>
        <xdr:cNvSpPr txBox="1"/>
      </xdr:nvSpPr>
      <xdr:spPr>
        <a:xfrm>
          <a:off x="4686300" y="563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158786</xdr:rowOff>
    </xdr:from>
    <xdr:to>
      <xdr:col>20</xdr:col>
      <xdr:colOff>38100</xdr:colOff>
      <xdr:row>34</xdr:row>
      <xdr:rowOff>88936</xdr:rowOff>
    </xdr:to>
    <xdr:sp macro="" textlink="">
      <xdr:nvSpPr>
        <xdr:cNvPr id="84" name="楕円 83"/>
        <xdr:cNvSpPr/>
      </xdr:nvSpPr>
      <xdr:spPr>
        <a:xfrm>
          <a:off x="3746500" y="58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105463</xdr:rowOff>
    </xdr:from>
    <xdr:ext cx="469744" cy="259045"/>
    <xdr:sp macro="" textlink="">
      <xdr:nvSpPr>
        <xdr:cNvPr id="85" name="テキスト ボックス 84"/>
        <xdr:cNvSpPr txBox="1"/>
      </xdr:nvSpPr>
      <xdr:spPr>
        <a:xfrm>
          <a:off x="3562428" y="559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54284</xdr:rowOff>
    </xdr:from>
    <xdr:to>
      <xdr:col>15</xdr:col>
      <xdr:colOff>101600</xdr:colOff>
      <xdr:row>34</xdr:row>
      <xdr:rowOff>155884</xdr:rowOff>
    </xdr:to>
    <xdr:sp macro="" textlink="">
      <xdr:nvSpPr>
        <xdr:cNvPr id="86" name="楕円 85"/>
        <xdr:cNvSpPr/>
      </xdr:nvSpPr>
      <xdr:spPr>
        <a:xfrm>
          <a:off x="2857500" y="588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961</xdr:rowOff>
    </xdr:from>
    <xdr:ext cx="469744" cy="259045"/>
    <xdr:sp macro="" textlink="">
      <xdr:nvSpPr>
        <xdr:cNvPr id="87" name="テキスト ボックス 86"/>
        <xdr:cNvSpPr txBox="1"/>
      </xdr:nvSpPr>
      <xdr:spPr>
        <a:xfrm>
          <a:off x="2673428" y="565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138866</xdr:rowOff>
    </xdr:from>
    <xdr:to>
      <xdr:col>10</xdr:col>
      <xdr:colOff>165100</xdr:colOff>
      <xdr:row>35</xdr:row>
      <xdr:rowOff>69016</xdr:rowOff>
    </xdr:to>
    <xdr:sp macro="" textlink="">
      <xdr:nvSpPr>
        <xdr:cNvPr id="88" name="楕円 87"/>
        <xdr:cNvSpPr/>
      </xdr:nvSpPr>
      <xdr:spPr>
        <a:xfrm>
          <a:off x="1968500" y="59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85543</xdr:rowOff>
    </xdr:from>
    <xdr:ext cx="469744" cy="259045"/>
    <xdr:sp macro="" textlink="">
      <xdr:nvSpPr>
        <xdr:cNvPr id="89" name="テキスト ボックス 88"/>
        <xdr:cNvSpPr txBox="1"/>
      </xdr:nvSpPr>
      <xdr:spPr>
        <a:xfrm>
          <a:off x="1784428" y="574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98697</xdr:rowOff>
    </xdr:from>
    <xdr:to>
      <xdr:col>6</xdr:col>
      <xdr:colOff>38100</xdr:colOff>
      <xdr:row>35</xdr:row>
      <xdr:rowOff>28847</xdr:rowOff>
    </xdr:to>
    <xdr:sp macro="" textlink="">
      <xdr:nvSpPr>
        <xdr:cNvPr id="90" name="楕円 89"/>
        <xdr:cNvSpPr/>
      </xdr:nvSpPr>
      <xdr:spPr>
        <a:xfrm>
          <a:off x="1079500" y="59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45374</xdr:rowOff>
    </xdr:from>
    <xdr:ext cx="469744" cy="259045"/>
    <xdr:sp macro="" textlink="">
      <xdr:nvSpPr>
        <xdr:cNvPr id="91" name="テキスト ボックス 90"/>
        <xdr:cNvSpPr txBox="1"/>
      </xdr:nvSpPr>
      <xdr:spPr>
        <a:xfrm>
          <a:off x="895428" y="570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59016</xdr:rowOff>
    </xdr:from>
    <xdr:to>
      <xdr:col>24</xdr:col>
      <xdr:colOff>62865</xdr:colOff>
      <xdr:row>56</xdr:row>
      <xdr:rowOff>157638</xdr:rowOff>
    </xdr:to>
    <xdr:cxnSp macro="">
      <xdr:nvCxnSpPr>
        <xdr:cNvPr id="115" name="直線コネクタ 114"/>
        <xdr:cNvCxnSpPr/>
      </xdr:nvCxnSpPr>
      <xdr:spPr>
        <a:xfrm flipV="1">
          <a:off x="4633595" y="8631516"/>
          <a:ext cx="1270" cy="112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161465</xdr:rowOff>
    </xdr:from>
    <xdr:ext cx="599010" cy="259045"/>
    <xdr:sp macro="" textlink="">
      <xdr:nvSpPr>
        <xdr:cNvPr id="116" name="総務費最小値テキスト"/>
        <xdr:cNvSpPr txBox="1"/>
      </xdr:nvSpPr>
      <xdr:spPr>
        <a:xfrm>
          <a:off x="4686300" y="976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157638</xdr:rowOff>
    </xdr:from>
    <xdr:to>
      <xdr:col>24</xdr:col>
      <xdr:colOff>152400</xdr:colOff>
      <xdr:row>56</xdr:row>
      <xdr:rowOff>157638</xdr:rowOff>
    </xdr:to>
    <xdr:cxnSp macro="">
      <xdr:nvCxnSpPr>
        <xdr:cNvPr id="117" name="直線コネクタ 116"/>
        <xdr:cNvCxnSpPr/>
      </xdr:nvCxnSpPr>
      <xdr:spPr>
        <a:xfrm>
          <a:off x="4546600" y="9758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5693</xdr:rowOff>
    </xdr:from>
    <xdr:ext cx="599010" cy="259045"/>
    <xdr:sp macro="" textlink="">
      <xdr:nvSpPr>
        <xdr:cNvPr id="118" name="総務費最大値テキスト"/>
        <xdr:cNvSpPr txBox="1"/>
      </xdr:nvSpPr>
      <xdr:spPr>
        <a:xfrm>
          <a:off x="4686300" y="840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59016</xdr:rowOff>
    </xdr:from>
    <xdr:to>
      <xdr:col>24</xdr:col>
      <xdr:colOff>152400</xdr:colOff>
      <xdr:row>50</xdr:row>
      <xdr:rowOff>59016</xdr:rowOff>
    </xdr:to>
    <xdr:cxnSp macro="">
      <xdr:nvCxnSpPr>
        <xdr:cNvPr id="119" name="直線コネクタ 118"/>
        <xdr:cNvCxnSpPr/>
      </xdr:nvCxnSpPr>
      <xdr:spPr>
        <a:xfrm>
          <a:off x="4546600" y="863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55933</xdr:rowOff>
    </xdr:from>
    <xdr:to>
      <xdr:col>24</xdr:col>
      <xdr:colOff>63500</xdr:colOff>
      <xdr:row>56</xdr:row>
      <xdr:rowOff>24710</xdr:rowOff>
    </xdr:to>
    <xdr:cxnSp macro="">
      <xdr:nvCxnSpPr>
        <xdr:cNvPr id="120" name="直線コネクタ 119"/>
        <xdr:cNvCxnSpPr/>
      </xdr:nvCxnSpPr>
      <xdr:spPr>
        <a:xfrm flipV="1">
          <a:off x="3797300" y="9142783"/>
          <a:ext cx="838200" cy="48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1829</xdr:rowOff>
    </xdr:from>
    <xdr:ext cx="599010" cy="259045"/>
    <xdr:sp macro="" textlink="">
      <xdr:nvSpPr>
        <xdr:cNvPr id="121" name="総務費平均値テキスト"/>
        <xdr:cNvSpPr txBox="1"/>
      </xdr:nvSpPr>
      <xdr:spPr>
        <a:xfrm>
          <a:off x="4686300" y="9260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23402</xdr:rowOff>
    </xdr:from>
    <xdr:to>
      <xdr:col>24</xdr:col>
      <xdr:colOff>114300</xdr:colOff>
      <xdr:row>54</xdr:row>
      <xdr:rowOff>125002</xdr:rowOff>
    </xdr:to>
    <xdr:sp macro="" textlink="">
      <xdr:nvSpPr>
        <xdr:cNvPr id="122" name="フローチャート: 判断 121"/>
        <xdr:cNvSpPr/>
      </xdr:nvSpPr>
      <xdr:spPr>
        <a:xfrm>
          <a:off x="45847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169910</xdr:rowOff>
    </xdr:from>
    <xdr:to>
      <xdr:col>19</xdr:col>
      <xdr:colOff>177800</xdr:colOff>
      <xdr:row>56</xdr:row>
      <xdr:rowOff>24710</xdr:rowOff>
    </xdr:to>
    <xdr:cxnSp macro="">
      <xdr:nvCxnSpPr>
        <xdr:cNvPr id="123" name="直線コネクタ 122"/>
        <xdr:cNvCxnSpPr/>
      </xdr:nvCxnSpPr>
      <xdr:spPr>
        <a:xfrm>
          <a:off x="2908300" y="9599660"/>
          <a:ext cx="889000" cy="2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4" name="フローチャート: 判断 123"/>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5" name="テキスト ボックス 124"/>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169910</xdr:rowOff>
    </xdr:from>
    <xdr:to>
      <xdr:col>15</xdr:col>
      <xdr:colOff>50800</xdr:colOff>
      <xdr:row>56</xdr:row>
      <xdr:rowOff>56695</xdr:rowOff>
    </xdr:to>
    <xdr:cxnSp macro="">
      <xdr:nvCxnSpPr>
        <xdr:cNvPr id="126" name="直線コネクタ 125"/>
        <xdr:cNvCxnSpPr/>
      </xdr:nvCxnSpPr>
      <xdr:spPr>
        <a:xfrm flipV="1">
          <a:off x="2019300" y="9599660"/>
          <a:ext cx="889000" cy="5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7" name="フローチャート: 判断 126"/>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9453</xdr:rowOff>
    </xdr:from>
    <xdr:ext cx="534377" cy="259045"/>
    <xdr:sp macro="" textlink="">
      <xdr:nvSpPr>
        <xdr:cNvPr id="128" name="テキスト ボックス 127"/>
        <xdr:cNvSpPr txBox="1"/>
      </xdr:nvSpPr>
      <xdr:spPr>
        <a:xfrm>
          <a:off x="2641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53625</xdr:rowOff>
    </xdr:from>
    <xdr:to>
      <xdr:col>10</xdr:col>
      <xdr:colOff>114300</xdr:colOff>
      <xdr:row>56</xdr:row>
      <xdr:rowOff>56695</xdr:rowOff>
    </xdr:to>
    <xdr:cxnSp macro="">
      <xdr:nvCxnSpPr>
        <xdr:cNvPr id="129" name="直線コネクタ 128"/>
        <xdr:cNvCxnSpPr/>
      </xdr:nvCxnSpPr>
      <xdr:spPr>
        <a:xfrm>
          <a:off x="1130300" y="9654825"/>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30" name="フローチャート: 判断 129"/>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31" name="テキスト ボックス 130"/>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2" name="フローチャート: 判断 131"/>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52715</xdr:rowOff>
    </xdr:from>
    <xdr:ext cx="534377" cy="259045"/>
    <xdr:sp macro="" textlink="">
      <xdr:nvSpPr>
        <xdr:cNvPr id="133" name="テキスト ボックス 132"/>
        <xdr:cNvSpPr txBox="1"/>
      </xdr:nvSpPr>
      <xdr:spPr>
        <a:xfrm>
          <a:off x="863111" y="9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5133</xdr:rowOff>
    </xdr:from>
    <xdr:to>
      <xdr:col>24</xdr:col>
      <xdr:colOff>114300</xdr:colOff>
      <xdr:row>53</xdr:row>
      <xdr:rowOff>106733</xdr:rowOff>
    </xdr:to>
    <xdr:sp macro="" textlink="">
      <xdr:nvSpPr>
        <xdr:cNvPr id="139" name="楕円 138"/>
        <xdr:cNvSpPr/>
      </xdr:nvSpPr>
      <xdr:spPr>
        <a:xfrm>
          <a:off x="4584700" y="909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28010</xdr:rowOff>
    </xdr:from>
    <xdr:ext cx="599010" cy="259045"/>
    <xdr:sp macro="" textlink="">
      <xdr:nvSpPr>
        <xdr:cNvPr id="140" name="総務費該当値テキスト"/>
        <xdr:cNvSpPr txBox="1"/>
      </xdr:nvSpPr>
      <xdr:spPr>
        <a:xfrm>
          <a:off x="4686300" y="894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145360</xdr:rowOff>
    </xdr:from>
    <xdr:to>
      <xdr:col>20</xdr:col>
      <xdr:colOff>38100</xdr:colOff>
      <xdr:row>56</xdr:row>
      <xdr:rowOff>75510</xdr:rowOff>
    </xdr:to>
    <xdr:sp macro="" textlink="">
      <xdr:nvSpPr>
        <xdr:cNvPr id="141" name="楕円 140"/>
        <xdr:cNvSpPr/>
      </xdr:nvSpPr>
      <xdr:spPr>
        <a:xfrm>
          <a:off x="3746500" y="957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92037</xdr:rowOff>
    </xdr:from>
    <xdr:ext cx="599010" cy="259045"/>
    <xdr:sp macro="" textlink="">
      <xdr:nvSpPr>
        <xdr:cNvPr id="142" name="テキスト ボックス 141"/>
        <xdr:cNvSpPr txBox="1"/>
      </xdr:nvSpPr>
      <xdr:spPr>
        <a:xfrm>
          <a:off x="3497795" y="93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119110</xdr:rowOff>
    </xdr:from>
    <xdr:to>
      <xdr:col>15</xdr:col>
      <xdr:colOff>101600</xdr:colOff>
      <xdr:row>56</xdr:row>
      <xdr:rowOff>49260</xdr:rowOff>
    </xdr:to>
    <xdr:sp macro="" textlink="">
      <xdr:nvSpPr>
        <xdr:cNvPr id="143" name="楕円 142"/>
        <xdr:cNvSpPr/>
      </xdr:nvSpPr>
      <xdr:spPr>
        <a:xfrm>
          <a:off x="2857500" y="954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65787</xdr:rowOff>
    </xdr:from>
    <xdr:ext cx="599010" cy="259045"/>
    <xdr:sp macro="" textlink="">
      <xdr:nvSpPr>
        <xdr:cNvPr id="144" name="テキスト ボックス 143"/>
        <xdr:cNvSpPr txBox="1"/>
      </xdr:nvSpPr>
      <xdr:spPr>
        <a:xfrm>
          <a:off x="2608795" y="932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5895</xdr:rowOff>
    </xdr:from>
    <xdr:to>
      <xdr:col>10</xdr:col>
      <xdr:colOff>165100</xdr:colOff>
      <xdr:row>56</xdr:row>
      <xdr:rowOff>107495</xdr:rowOff>
    </xdr:to>
    <xdr:sp macro="" textlink="">
      <xdr:nvSpPr>
        <xdr:cNvPr id="145" name="楕円 144"/>
        <xdr:cNvSpPr/>
      </xdr:nvSpPr>
      <xdr:spPr>
        <a:xfrm>
          <a:off x="1968500" y="960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124022</xdr:rowOff>
    </xdr:from>
    <xdr:ext cx="599010" cy="259045"/>
    <xdr:sp macro="" textlink="">
      <xdr:nvSpPr>
        <xdr:cNvPr id="146" name="テキスト ボックス 145"/>
        <xdr:cNvSpPr txBox="1"/>
      </xdr:nvSpPr>
      <xdr:spPr>
        <a:xfrm>
          <a:off x="1719795" y="93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2825</xdr:rowOff>
    </xdr:from>
    <xdr:to>
      <xdr:col>6</xdr:col>
      <xdr:colOff>38100</xdr:colOff>
      <xdr:row>56</xdr:row>
      <xdr:rowOff>104425</xdr:rowOff>
    </xdr:to>
    <xdr:sp macro="" textlink="">
      <xdr:nvSpPr>
        <xdr:cNvPr id="147" name="楕円 146"/>
        <xdr:cNvSpPr/>
      </xdr:nvSpPr>
      <xdr:spPr>
        <a:xfrm>
          <a:off x="1079500" y="960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120952</xdr:rowOff>
    </xdr:from>
    <xdr:ext cx="599010" cy="259045"/>
    <xdr:sp macro="" textlink="">
      <xdr:nvSpPr>
        <xdr:cNvPr id="148" name="テキスト ボックス 147"/>
        <xdr:cNvSpPr txBox="1"/>
      </xdr:nvSpPr>
      <xdr:spPr>
        <a:xfrm>
          <a:off x="830795" y="937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3" name="直線コネクタ 172"/>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4" name="民生費最小値テキスト"/>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5" name="直線コネクタ 174"/>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6" name="民生費最大値テキスト"/>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7" name="直線コネクタ 176"/>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34970</xdr:rowOff>
    </xdr:from>
    <xdr:to>
      <xdr:col>24</xdr:col>
      <xdr:colOff>63500</xdr:colOff>
      <xdr:row>76</xdr:row>
      <xdr:rowOff>58249</xdr:rowOff>
    </xdr:to>
    <xdr:cxnSp macro="">
      <xdr:nvCxnSpPr>
        <xdr:cNvPr id="178" name="直線コネクタ 177"/>
        <xdr:cNvCxnSpPr/>
      </xdr:nvCxnSpPr>
      <xdr:spPr>
        <a:xfrm flipV="1">
          <a:off x="3797300" y="13065170"/>
          <a:ext cx="8382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77508</xdr:rowOff>
    </xdr:from>
    <xdr:ext cx="599010" cy="259045"/>
    <xdr:sp macro="" textlink="">
      <xdr:nvSpPr>
        <xdr:cNvPr id="179" name="民生費平均値テキスト"/>
        <xdr:cNvSpPr txBox="1"/>
      </xdr:nvSpPr>
      <xdr:spPr>
        <a:xfrm>
          <a:off x="4686300" y="13107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80" name="フローチャート: 判断 179"/>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58249</xdr:rowOff>
    </xdr:from>
    <xdr:to>
      <xdr:col>19</xdr:col>
      <xdr:colOff>177800</xdr:colOff>
      <xdr:row>77</xdr:row>
      <xdr:rowOff>80166</xdr:rowOff>
    </xdr:to>
    <xdr:cxnSp macro="">
      <xdr:nvCxnSpPr>
        <xdr:cNvPr id="181" name="直線コネクタ 180"/>
        <xdr:cNvCxnSpPr/>
      </xdr:nvCxnSpPr>
      <xdr:spPr>
        <a:xfrm flipV="1">
          <a:off x="2908300" y="13088449"/>
          <a:ext cx="889000" cy="19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110548</xdr:rowOff>
    </xdr:from>
    <xdr:to>
      <xdr:col>20</xdr:col>
      <xdr:colOff>38100</xdr:colOff>
      <xdr:row>78</xdr:row>
      <xdr:rowOff>40698</xdr:rowOff>
    </xdr:to>
    <xdr:sp macro="" textlink="">
      <xdr:nvSpPr>
        <xdr:cNvPr id="182" name="フローチャート: 判断 181"/>
        <xdr:cNvSpPr/>
      </xdr:nvSpPr>
      <xdr:spPr>
        <a:xfrm>
          <a:off x="3746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31825</xdr:rowOff>
    </xdr:from>
    <xdr:ext cx="599010" cy="259045"/>
    <xdr:sp macro="" textlink="">
      <xdr:nvSpPr>
        <xdr:cNvPr id="183" name="テキスト ボックス 182"/>
        <xdr:cNvSpPr txBox="1"/>
      </xdr:nvSpPr>
      <xdr:spPr>
        <a:xfrm>
          <a:off x="3497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64117</xdr:rowOff>
    </xdr:from>
    <xdr:to>
      <xdr:col>15</xdr:col>
      <xdr:colOff>50800</xdr:colOff>
      <xdr:row>77</xdr:row>
      <xdr:rowOff>80166</xdr:rowOff>
    </xdr:to>
    <xdr:cxnSp macro="">
      <xdr:nvCxnSpPr>
        <xdr:cNvPr id="184" name="直線コネクタ 183"/>
        <xdr:cNvCxnSpPr/>
      </xdr:nvCxnSpPr>
      <xdr:spPr>
        <a:xfrm>
          <a:off x="2019300" y="13265767"/>
          <a:ext cx="889000" cy="1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155301</xdr:rowOff>
    </xdr:from>
    <xdr:to>
      <xdr:col>15</xdr:col>
      <xdr:colOff>101600</xdr:colOff>
      <xdr:row>78</xdr:row>
      <xdr:rowOff>85451</xdr:rowOff>
    </xdr:to>
    <xdr:sp macro="" textlink="">
      <xdr:nvSpPr>
        <xdr:cNvPr id="185" name="フローチャート: 判断 184"/>
        <xdr:cNvSpPr/>
      </xdr:nvSpPr>
      <xdr:spPr>
        <a:xfrm>
          <a:off x="2857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76578</xdr:rowOff>
    </xdr:from>
    <xdr:ext cx="599010" cy="259045"/>
    <xdr:sp macro="" textlink="">
      <xdr:nvSpPr>
        <xdr:cNvPr id="186" name="テキスト ボックス 185"/>
        <xdr:cNvSpPr txBox="1"/>
      </xdr:nvSpPr>
      <xdr:spPr>
        <a:xfrm>
          <a:off x="2608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36350</xdr:rowOff>
    </xdr:from>
    <xdr:to>
      <xdr:col>10</xdr:col>
      <xdr:colOff>114300</xdr:colOff>
      <xdr:row>77</xdr:row>
      <xdr:rowOff>64117</xdr:rowOff>
    </xdr:to>
    <xdr:cxnSp macro="">
      <xdr:nvCxnSpPr>
        <xdr:cNvPr id="187" name="直線コネクタ 186"/>
        <xdr:cNvCxnSpPr/>
      </xdr:nvCxnSpPr>
      <xdr:spPr>
        <a:xfrm>
          <a:off x="1130300" y="13238000"/>
          <a:ext cx="889000" cy="2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149670</xdr:rowOff>
    </xdr:from>
    <xdr:to>
      <xdr:col>10</xdr:col>
      <xdr:colOff>165100</xdr:colOff>
      <xdr:row>78</xdr:row>
      <xdr:rowOff>79820</xdr:rowOff>
    </xdr:to>
    <xdr:sp macro="" textlink="">
      <xdr:nvSpPr>
        <xdr:cNvPr id="188" name="フローチャート: 判断 187"/>
        <xdr:cNvSpPr/>
      </xdr:nvSpPr>
      <xdr:spPr>
        <a:xfrm>
          <a:off x="1968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70947</xdr:rowOff>
    </xdr:from>
    <xdr:ext cx="599010" cy="259045"/>
    <xdr:sp macro="" textlink="">
      <xdr:nvSpPr>
        <xdr:cNvPr id="189" name="テキスト ボックス 188"/>
        <xdr:cNvSpPr txBox="1"/>
      </xdr:nvSpPr>
      <xdr:spPr>
        <a:xfrm>
          <a:off x="1719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169269</xdr:rowOff>
    </xdr:from>
    <xdr:to>
      <xdr:col>6</xdr:col>
      <xdr:colOff>38100</xdr:colOff>
      <xdr:row>78</xdr:row>
      <xdr:rowOff>99419</xdr:rowOff>
    </xdr:to>
    <xdr:sp macro="" textlink="">
      <xdr:nvSpPr>
        <xdr:cNvPr id="190" name="フローチャート: 判断 189"/>
        <xdr:cNvSpPr/>
      </xdr:nvSpPr>
      <xdr:spPr>
        <a:xfrm>
          <a:off x="1079500" y="1337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90546</xdr:rowOff>
    </xdr:from>
    <xdr:ext cx="599010" cy="259045"/>
    <xdr:sp macro="" textlink="">
      <xdr:nvSpPr>
        <xdr:cNvPr id="191" name="テキスト ボックス 190"/>
        <xdr:cNvSpPr txBox="1"/>
      </xdr:nvSpPr>
      <xdr:spPr>
        <a:xfrm>
          <a:off x="830795" y="13463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155620</xdr:rowOff>
    </xdr:from>
    <xdr:to>
      <xdr:col>24</xdr:col>
      <xdr:colOff>114300</xdr:colOff>
      <xdr:row>76</xdr:row>
      <xdr:rowOff>85770</xdr:rowOff>
    </xdr:to>
    <xdr:sp macro="" textlink="">
      <xdr:nvSpPr>
        <xdr:cNvPr id="197" name="楕円 196"/>
        <xdr:cNvSpPr/>
      </xdr:nvSpPr>
      <xdr:spPr>
        <a:xfrm>
          <a:off x="4584700" y="1301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7048</xdr:rowOff>
    </xdr:from>
    <xdr:ext cx="599010" cy="259045"/>
    <xdr:sp macro="" textlink="">
      <xdr:nvSpPr>
        <xdr:cNvPr id="198" name="民生費該当値テキスト"/>
        <xdr:cNvSpPr txBox="1"/>
      </xdr:nvSpPr>
      <xdr:spPr>
        <a:xfrm>
          <a:off x="4686300" y="12865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7449</xdr:rowOff>
    </xdr:from>
    <xdr:to>
      <xdr:col>20</xdr:col>
      <xdr:colOff>38100</xdr:colOff>
      <xdr:row>76</xdr:row>
      <xdr:rowOff>109049</xdr:rowOff>
    </xdr:to>
    <xdr:sp macro="" textlink="">
      <xdr:nvSpPr>
        <xdr:cNvPr id="199" name="楕円 198"/>
        <xdr:cNvSpPr/>
      </xdr:nvSpPr>
      <xdr:spPr>
        <a:xfrm>
          <a:off x="3746500" y="1303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125577</xdr:rowOff>
    </xdr:from>
    <xdr:ext cx="599010" cy="259045"/>
    <xdr:sp macro="" textlink="">
      <xdr:nvSpPr>
        <xdr:cNvPr id="200" name="テキスト ボックス 199"/>
        <xdr:cNvSpPr txBox="1"/>
      </xdr:nvSpPr>
      <xdr:spPr>
        <a:xfrm>
          <a:off x="3497795" y="1281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29366</xdr:rowOff>
    </xdr:from>
    <xdr:to>
      <xdr:col>15</xdr:col>
      <xdr:colOff>101600</xdr:colOff>
      <xdr:row>77</xdr:row>
      <xdr:rowOff>130966</xdr:rowOff>
    </xdr:to>
    <xdr:sp macro="" textlink="">
      <xdr:nvSpPr>
        <xdr:cNvPr id="201" name="楕円 200"/>
        <xdr:cNvSpPr/>
      </xdr:nvSpPr>
      <xdr:spPr>
        <a:xfrm>
          <a:off x="2857500" y="1323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147493</xdr:rowOff>
    </xdr:from>
    <xdr:ext cx="599010" cy="259045"/>
    <xdr:sp macro="" textlink="">
      <xdr:nvSpPr>
        <xdr:cNvPr id="202" name="テキスト ボックス 201"/>
        <xdr:cNvSpPr txBox="1"/>
      </xdr:nvSpPr>
      <xdr:spPr>
        <a:xfrm>
          <a:off x="2608795" y="1300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13317</xdr:rowOff>
    </xdr:from>
    <xdr:to>
      <xdr:col>10</xdr:col>
      <xdr:colOff>165100</xdr:colOff>
      <xdr:row>77</xdr:row>
      <xdr:rowOff>114917</xdr:rowOff>
    </xdr:to>
    <xdr:sp macro="" textlink="">
      <xdr:nvSpPr>
        <xdr:cNvPr id="203" name="楕円 202"/>
        <xdr:cNvSpPr/>
      </xdr:nvSpPr>
      <xdr:spPr>
        <a:xfrm>
          <a:off x="1968500" y="1321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131444</xdr:rowOff>
    </xdr:from>
    <xdr:ext cx="599010" cy="259045"/>
    <xdr:sp macro="" textlink="">
      <xdr:nvSpPr>
        <xdr:cNvPr id="204" name="テキスト ボックス 203"/>
        <xdr:cNvSpPr txBox="1"/>
      </xdr:nvSpPr>
      <xdr:spPr>
        <a:xfrm>
          <a:off x="1719795" y="1299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157000</xdr:rowOff>
    </xdr:from>
    <xdr:to>
      <xdr:col>6</xdr:col>
      <xdr:colOff>38100</xdr:colOff>
      <xdr:row>77</xdr:row>
      <xdr:rowOff>87150</xdr:rowOff>
    </xdr:to>
    <xdr:sp macro="" textlink="">
      <xdr:nvSpPr>
        <xdr:cNvPr id="205" name="楕円 204"/>
        <xdr:cNvSpPr/>
      </xdr:nvSpPr>
      <xdr:spPr>
        <a:xfrm>
          <a:off x="1079500" y="1318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103677</xdr:rowOff>
    </xdr:from>
    <xdr:ext cx="599010" cy="259045"/>
    <xdr:sp macro="" textlink="">
      <xdr:nvSpPr>
        <xdr:cNvPr id="206" name="テキスト ボックス 205"/>
        <xdr:cNvSpPr txBox="1"/>
      </xdr:nvSpPr>
      <xdr:spPr>
        <a:xfrm>
          <a:off x="830795" y="1296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30" name="直線コネクタ 229"/>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1" name="衛生費最小値テキスト"/>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2" name="直線コネクタ 231"/>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3" name="衛生費最大値テキスト"/>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4" name="直線コネクタ 233"/>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166019</xdr:rowOff>
    </xdr:from>
    <xdr:to>
      <xdr:col>24</xdr:col>
      <xdr:colOff>63500</xdr:colOff>
      <xdr:row>96</xdr:row>
      <xdr:rowOff>166111</xdr:rowOff>
    </xdr:to>
    <xdr:cxnSp macro="">
      <xdr:nvCxnSpPr>
        <xdr:cNvPr id="235" name="直線コネクタ 234"/>
        <xdr:cNvCxnSpPr/>
      </xdr:nvCxnSpPr>
      <xdr:spPr>
        <a:xfrm>
          <a:off x="3797300" y="16625219"/>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93921</xdr:rowOff>
    </xdr:from>
    <xdr:ext cx="534377" cy="259045"/>
    <xdr:sp macro="" textlink="">
      <xdr:nvSpPr>
        <xdr:cNvPr id="236" name="衛生費平均値テキスト"/>
        <xdr:cNvSpPr txBox="1"/>
      </xdr:nvSpPr>
      <xdr:spPr>
        <a:xfrm>
          <a:off x="4686300" y="1655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7" name="フローチャート: 判断 236"/>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166019</xdr:rowOff>
    </xdr:from>
    <xdr:to>
      <xdr:col>19</xdr:col>
      <xdr:colOff>177800</xdr:colOff>
      <xdr:row>97</xdr:row>
      <xdr:rowOff>47796</xdr:rowOff>
    </xdr:to>
    <xdr:cxnSp macro="">
      <xdr:nvCxnSpPr>
        <xdr:cNvPr id="238" name="直線コネクタ 237"/>
        <xdr:cNvCxnSpPr/>
      </xdr:nvCxnSpPr>
      <xdr:spPr>
        <a:xfrm flipV="1">
          <a:off x="2908300" y="16625219"/>
          <a:ext cx="889000" cy="5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93069</xdr:rowOff>
    </xdr:from>
    <xdr:to>
      <xdr:col>20</xdr:col>
      <xdr:colOff>38100</xdr:colOff>
      <xdr:row>98</xdr:row>
      <xdr:rowOff>23219</xdr:rowOff>
    </xdr:to>
    <xdr:sp macro="" textlink="">
      <xdr:nvSpPr>
        <xdr:cNvPr id="239" name="フローチャート: 判断 238"/>
        <xdr:cNvSpPr/>
      </xdr:nvSpPr>
      <xdr:spPr>
        <a:xfrm>
          <a:off x="3746500" y="1672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14346</xdr:rowOff>
    </xdr:from>
    <xdr:ext cx="534377" cy="259045"/>
    <xdr:sp macro="" textlink="">
      <xdr:nvSpPr>
        <xdr:cNvPr id="240" name="テキスト ボックス 239"/>
        <xdr:cNvSpPr txBox="1"/>
      </xdr:nvSpPr>
      <xdr:spPr>
        <a:xfrm>
          <a:off x="3530111" y="1681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23442</xdr:rowOff>
    </xdr:from>
    <xdr:to>
      <xdr:col>15</xdr:col>
      <xdr:colOff>50800</xdr:colOff>
      <xdr:row>97</xdr:row>
      <xdr:rowOff>47796</xdr:rowOff>
    </xdr:to>
    <xdr:cxnSp macro="">
      <xdr:nvCxnSpPr>
        <xdr:cNvPr id="241" name="直線コネクタ 240"/>
        <xdr:cNvCxnSpPr/>
      </xdr:nvCxnSpPr>
      <xdr:spPr>
        <a:xfrm>
          <a:off x="2019300" y="16654092"/>
          <a:ext cx="889000" cy="2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98661</xdr:rowOff>
    </xdr:from>
    <xdr:to>
      <xdr:col>15</xdr:col>
      <xdr:colOff>101600</xdr:colOff>
      <xdr:row>98</xdr:row>
      <xdr:rowOff>28811</xdr:rowOff>
    </xdr:to>
    <xdr:sp macro="" textlink="">
      <xdr:nvSpPr>
        <xdr:cNvPr id="242" name="フローチャート: 判断 241"/>
        <xdr:cNvSpPr/>
      </xdr:nvSpPr>
      <xdr:spPr>
        <a:xfrm>
          <a:off x="2857500" y="1672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19938</xdr:rowOff>
    </xdr:from>
    <xdr:ext cx="534377" cy="259045"/>
    <xdr:sp macro="" textlink="">
      <xdr:nvSpPr>
        <xdr:cNvPr id="243" name="テキスト ボックス 242"/>
        <xdr:cNvSpPr txBox="1"/>
      </xdr:nvSpPr>
      <xdr:spPr>
        <a:xfrm>
          <a:off x="2641111" y="168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18055</xdr:rowOff>
    </xdr:from>
    <xdr:to>
      <xdr:col>10</xdr:col>
      <xdr:colOff>114300</xdr:colOff>
      <xdr:row>97</xdr:row>
      <xdr:rowOff>23442</xdr:rowOff>
    </xdr:to>
    <xdr:cxnSp macro="">
      <xdr:nvCxnSpPr>
        <xdr:cNvPr id="244" name="直線コネクタ 243"/>
        <xdr:cNvCxnSpPr/>
      </xdr:nvCxnSpPr>
      <xdr:spPr>
        <a:xfrm>
          <a:off x="1130300" y="16648705"/>
          <a:ext cx="889000" cy="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80625</xdr:rowOff>
    </xdr:from>
    <xdr:to>
      <xdr:col>10</xdr:col>
      <xdr:colOff>165100</xdr:colOff>
      <xdr:row>98</xdr:row>
      <xdr:rowOff>10775</xdr:rowOff>
    </xdr:to>
    <xdr:sp macro="" textlink="">
      <xdr:nvSpPr>
        <xdr:cNvPr id="245" name="フローチャート: 判断 244"/>
        <xdr:cNvSpPr/>
      </xdr:nvSpPr>
      <xdr:spPr>
        <a:xfrm>
          <a:off x="1968500" y="1671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1902</xdr:rowOff>
    </xdr:from>
    <xdr:ext cx="534377" cy="259045"/>
    <xdr:sp macro="" textlink="">
      <xdr:nvSpPr>
        <xdr:cNvPr id="246" name="テキスト ボックス 245"/>
        <xdr:cNvSpPr txBox="1"/>
      </xdr:nvSpPr>
      <xdr:spPr>
        <a:xfrm>
          <a:off x="1752111" y="1680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52499</xdr:rowOff>
    </xdr:from>
    <xdr:to>
      <xdr:col>6</xdr:col>
      <xdr:colOff>38100</xdr:colOff>
      <xdr:row>97</xdr:row>
      <xdr:rowOff>154099</xdr:rowOff>
    </xdr:to>
    <xdr:sp macro="" textlink="">
      <xdr:nvSpPr>
        <xdr:cNvPr id="247" name="フローチャート: 判断 246"/>
        <xdr:cNvSpPr/>
      </xdr:nvSpPr>
      <xdr:spPr>
        <a:xfrm>
          <a:off x="1079500" y="1668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145226</xdr:rowOff>
    </xdr:from>
    <xdr:ext cx="534377" cy="259045"/>
    <xdr:sp macro="" textlink="">
      <xdr:nvSpPr>
        <xdr:cNvPr id="248" name="テキスト ボックス 247"/>
        <xdr:cNvSpPr txBox="1"/>
      </xdr:nvSpPr>
      <xdr:spPr>
        <a:xfrm>
          <a:off x="863111" y="1677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115311</xdr:rowOff>
    </xdr:from>
    <xdr:to>
      <xdr:col>24</xdr:col>
      <xdr:colOff>114300</xdr:colOff>
      <xdr:row>97</xdr:row>
      <xdr:rowOff>45461</xdr:rowOff>
    </xdr:to>
    <xdr:sp macro="" textlink="">
      <xdr:nvSpPr>
        <xdr:cNvPr id="254" name="楕円 253"/>
        <xdr:cNvSpPr/>
      </xdr:nvSpPr>
      <xdr:spPr>
        <a:xfrm>
          <a:off x="4584700" y="1657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138188</xdr:rowOff>
    </xdr:from>
    <xdr:ext cx="534377" cy="259045"/>
    <xdr:sp macro="" textlink="">
      <xdr:nvSpPr>
        <xdr:cNvPr id="255" name="衛生費該当値テキスト"/>
        <xdr:cNvSpPr txBox="1"/>
      </xdr:nvSpPr>
      <xdr:spPr>
        <a:xfrm>
          <a:off x="4686300" y="1642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115219</xdr:rowOff>
    </xdr:from>
    <xdr:to>
      <xdr:col>20</xdr:col>
      <xdr:colOff>38100</xdr:colOff>
      <xdr:row>97</xdr:row>
      <xdr:rowOff>45369</xdr:rowOff>
    </xdr:to>
    <xdr:sp macro="" textlink="">
      <xdr:nvSpPr>
        <xdr:cNvPr id="256" name="楕円 255"/>
        <xdr:cNvSpPr/>
      </xdr:nvSpPr>
      <xdr:spPr>
        <a:xfrm>
          <a:off x="3746500" y="1657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61896</xdr:rowOff>
    </xdr:from>
    <xdr:ext cx="534377" cy="259045"/>
    <xdr:sp macro="" textlink="">
      <xdr:nvSpPr>
        <xdr:cNvPr id="257" name="テキスト ボックス 256"/>
        <xdr:cNvSpPr txBox="1"/>
      </xdr:nvSpPr>
      <xdr:spPr>
        <a:xfrm>
          <a:off x="3530111" y="1634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168446</xdr:rowOff>
    </xdr:from>
    <xdr:to>
      <xdr:col>15</xdr:col>
      <xdr:colOff>101600</xdr:colOff>
      <xdr:row>97</xdr:row>
      <xdr:rowOff>98596</xdr:rowOff>
    </xdr:to>
    <xdr:sp macro="" textlink="">
      <xdr:nvSpPr>
        <xdr:cNvPr id="258" name="楕円 257"/>
        <xdr:cNvSpPr/>
      </xdr:nvSpPr>
      <xdr:spPr>
        <a:xfrm>
          <a:off x="2857500" y="1662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115123</xdr:rowOff>
    </xdr:from>
    <xdr:ext cx="534377" cy="259045"/>
    <xdr:sp macro="" textlink="">
      <xdr:nvSpPr>
        <xdr:cNvPr id="259" name="テキスト ボックス 258"/>
        <xdr:cNvSpPr txBox="1"/>
      </xdr:nvSpPr>
      <xdr:spPr>
        <a:xfrm>
          <a:off x="2641111" y="1640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144092</xdr:rowOff>
    </xdr:from>
    <xdr:to>
      <xdr:col>10</xdr:col>
      <xdr:colOff>165100</xdr:colOff>
      <xdr:row>97</xdr:row>
      <xdr:rowOff>74242</xdr:rowOff>
    </xdr:to>
    <xdr:sp macro="" textlink="">
      <xdr:nvSpPr>
        <xdr:cNvPr id="260" name="楕円 259"/>
        <xdr:cNvSpPr/>
      </xdr:nvSpPr>
      <xdr:spPr>
        <a:xfrm>
          <a:off x="1968500" y="166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90769</xdr:rowOff>
    </xdr:from>
    <xdr:ext cx="534377" cy="259045"/>
    <xdr:sp macro="" textlink="">
      <xdr:nvSpPr>
        <xdr:cNvPr id="261" name="テキスト ボックス 260"/>
        <xdr:cNvSpPr txBox="1"/>
      </xdr:nvSpPr>
      <xdr:spPr>
        <a:xfrm>
          <a:off x="1752111" y="1637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138705</xdr:rowOff>
    </xdr:from>
    <xdr:to>
      <xdr:col>6</xdr:col>
      <xdr:colOff>38100</xdr:colOff>
      <xdr:row>97</xdr:row>
      <xdr:rowOff>68855</xdr:rowOff>
    </xdr:to>
    <xdr:sp macro="" textlink="">
      <xdr:nvSpPr>
        <xdr:cNvPr id="262" name="楕円 261"/>
        <xdr:cNvSpPr/>
      </xdr:nvSpPr>
      <xdr:spPr>
        <a:xfrm>
          <a:off x="1079500" y="1659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85382</xdr:rowOff>
    </xdr:from>
    <xdr:ext cx="534377" cy="259045"/>
    <xdr:sp macro="" textlink="">
      <xdr:nvSpPr>
        <xdr:cNvPr id="263" name="テキスト ボックス 262"/>
        <xdr:cNvSpPr txBox="1"/>
      </xdr:nvSpPr>
      <xdr:spPr>
        <a:xfrm>
          <a:off x="863111" y="1637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5" name="直線コネクタ 284"/>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8" name="労働費最大値テキスト"/>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9" name="直線コネクタ 288"/>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8484</xdr:rowOff>
    </xdr:from>
    <xdr:to>
      <xdr:col>55</xdr:col>
      <xdr:colOff>0</xdr:colOff>
      <xdr:row>38</xdr:row>
      <xdr:rowOff>21971</xdr:rowOff>
    </xdr:to>
    <xdr:cxnSp macro="">
      <xdr:nvCxnSpPr>
        <xdr:cNvPr id="290" name="直線コネクタ 289"/>
        <xdr:cNvCxnSpPr/>
      </xdr:nvCxnSpPr>
      <xdr:spPr>
        <a:xfrm flipV="1">
          <a:off x="9639300" y="6523584"/>
          <a:ext cx="8382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1"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2" name="フローチャート: 判断 291"/>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483</xdr:rowOff>
    </xdr:from>
    <xdr:to>
      <xdr:col>50</xdr:col>
      <xdr:colOff>114300</xdr:colOff>
      <xdr:row>38</xdr:row>
      <xdr:rowOff>21971</xdr:rowOff>
    </xdr:to>
    <xdr:cxnSp macro="">
      <xdr:nvCxnSpPr>
        <xdr:cNvPr id="293" name="直線コネクタ 292"/>
        <xdr:cNvCxnSpPr/>
      </xdr:nvCxnSpPr>
      <xdr:spPr>
        <a:xfrm>
          <a:off x="8750300" y="6515583"/>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159766</xdr:rowOff>
    </xdr:from>
    <xdr:to>
      <xdr:col>50</xdr:col>
      <xdr:colOff>165100</xdr:colOff>
      <xdr:row>38</xdr:row>
      <xdr:rowOff>89916</xdr:rowOff>
    </xdr:to>
    <xdr:sp macro="" textlink="">
      <xdr:nvSpPr>
        <xdr:cNvPr id="294" name="フローチャート: 判断 293"/>
        <xdr:cNvSpPr/>
      </xdr:nvSpPr>
      <xdr:spPr>
        <a:xfrm>
          <a:off x="95885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81043</xdr:rowOff>
    </xdr:from>
    <xdr:ext cx="378565" cy="259045"/>
    <xdr:sp macro="" textlink="">
      <xdr:nvSpPr>
        <xdr:cNvPr id="295" name="テキスト ボックス 294"/>
        <xdr:cNvSpPr txBox="1"/>
      </xdr:nvSpPr>
      <xdr:spPr>
        <a:xfrm>
          <a:off x="9450017" y="65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131699</xdr:rowOff>
    </xdr:from>
    <xdr:to>
      <xdr:col>45</xdr:col>
      <xdr:colOff>177800</xdr:colOff>
      <xdr:row>38</xdr:row>
      <xdr:rowOff>483</xdr:rowOff>
    </xdr:to>
    <xdr:cxnSp macro="">
      <xdr:nvCxnSpPr>
        <xdr:cNvPr id="296" name="直線コネクタ 295"/>
        <xdr:cNvCxnSpPr/>
      </xdr:nvCxnSpPr>
      <xdr:spPr>
        <a:xfrm>
          <a:off x="7861300" y="6475349"/>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165481</xdr:rowOff>
    </xdr:from>
    <xdr:to>
      <xdr:col>46</xdr:col>
      <xdr:colOff>38100</xdr:colOff>
      <xdr:row>38</xdr:row>
      <xdr:rowOff>95631</xdr:rowOff>
    </xdr:to>
    <xdr:sp macro="" textlink="">
      <xdr:nvSpPr>
        <xdr:cNvPr id="297" name="フローチャート: 判断 296"/>
        <xdr:cNvSpPr/>
      </xdr:nvSpPr>
      <xdr:spPr>
        <a:xfrm>
          <a:off x="8699500" y="650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86758</xdr:rowOff>
    </xdr:from>
    <xdr:ext cx="378565" cy="259045"/>
    <xdr:sp macro="" textlink="">
      <xdr:nvSpPr>
        <xdr:cNvPr id="298" name="テキスト ボックス 297"/>
        <xdr:cNvSpPr txBox="1"/>
      </xdr:nvSpPr>
      <xdr:spPr>
        <a:xfrm>
          <a:off x="8561017" y="6601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124384</xdr:rowOff>
    </xdr:from>
    <xdr:to>
      <xdr:col>41</xdr:col>
      <xdr:colOff>50800</xdr:colOff>
      <xdr:row>37</xdr:row>
      <xdr:rowOff>131699</xdr:rowOff>
    </xdr:to>
    <xdr:cxnSp macro="">
      <xdr:nvCxnSpPr>
        <xdr:cNvPr id="299" name="直線コネクタ 298"/>
        <xdr:cNvCxnSpPr/>
      </xdr:nvCxnSpPr>
      <xdr:spPr>
        <a:xfrm>
          <a:off x="6972300" y="646803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151765</xdr:rowOff>
    </xdr:from>
    <xdr:to>
      <xdr:col>41</xdr:col>
      <xdr:colOff>101600</xdr:colOff>
      <xdr:row>38</xdr:row>
      <xdr:rowOff>81915</xdr:rowOff>
    </xdr:to>
    <xdr:sp macro="" textlink="">
      <xdr:nvSpPr>
        <xdr:cNvPr id="300" name="フローチャート: 判断 299"/>
        <xdr:cNvSpPr/>
      </xdr:nvSpPr>
      <xdr:spPr>
        <a:xfrm>
          <a:off x="7810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73042</xdr:rowOff>
    </xdr:from>
    <xdr:ext cx="378565" cy="259045"/>
    <xdr:sp macro="" textlink="">
      <xdr:nvSpPr>
        <xdr:cNvPr id="301" name="テキスト ボックス 300"/>
        <xdr:cNvSpPr txBox="1"/>
      </xdr:nvSpPr>
      <xdr:spPr>
        <a:xfrm>
          <a:off x="7672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152679</xdr:rowOff>
    </xdr:from>
    <xdr:to>
      <xdr:col>36</xdr:col>
      <xdr:colOff>165100</xdr:colOff>
      <xdr:row>38</xdr:row>
      <xdr:rowOff>82829</xdr:rowOff>
    </xdr:to>
    <xdr:sp macro="" textlink="">
      <xdr:nvSpPr>
        <xdr:cNvPr id="302" name="フローチャート: 判断 301"/>
        <xdr:cNvSpPr/>
      </xdr:nvSpPr>
      <xdr:spPr>
        <a:xfrm>
          <a:off x="6921500" y="649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73956</xdr:rowOff>
    </xdr:from>
    <xdr:ext cx="378565" cy="259045"/>
    <xdr:sp macro="" textlink="">
      <xdr:nvSpPr>
        <xdr:cNvPr id="303" name="テキスト ボックス 302"/>
        <xdr:cNvSpPr txBox="1"/>
      </xdr:nvSpPr>
      <xdr:spPr>
        <a:xfrm>
          <a:off x="6783017" y="6589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129134</xdr:rowOff>
    </xdr:from>
    <xdr:to>
      <xdr:col>55</xdr:col>
      <xdr:colOff>50800</xdr:colOff>
      <xdr:row>38</xdr:row>
      <xdr:rowOff>59283</xdr:rowOff>
    </xdr:to>
    <xdr:sp macro="" textlink="">
      <xdr:nvSpPr>
        <xdr:cNvPr id="309" name="楕円 308"/>
        <xdr:cNvSpPr/>
      </xdr:nvSpPr>
      <xdr:spPr>
        <a:xfrm>
          <a:off x="10426700" y="64727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107561</xdr:rowOff>
    </xdr:from>
    <xdr:ext cx="378565" cy="259045"/>
    <xdr:sp macro="" textlink="">
      <xdr:nvSpPr>
        <xdr:cNvPr id="310" name="労働費該当値テキスト"/>
        <xdr:cNvSpPr txBox="1"/>
      </xdr:nvSpPr>
      <xdr:spPr>
        <a:xfrm>
          <a:off x="10528300" y="6451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142621</xdr:rowOff>
    </xdr:from>
    <xdr:to>
      <xdr:col>50</xdr:col>
      <xdr:colOff>165100</xdr:colOff>
      <xdr:row>38</xdr:row>
      <xdr:rowOff>72771</xdr:rowOff>
    </xdr:to>
    <xdr:sp macro="" textlink="">
      <xdr:nvSpPr>
        <xdr:cNvPr id="311" name="楕円 310"/>
        <xdr:cNvSpPr/>
      </xdr:nvSpPr>
      <xdr:spPr>
        <a:xfrm>
          <a:off x="9588500" y="64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89298</xdr:rowOff>
    </xdr:from>
    <xdr:ext cx="378565" cy="259045"/>
    <xdr:sp macro="" textlink="">
      <xdr:nvSpPr>
        <xdr:cNvPr id="312" name="テキスト ボックス 311"/>
        <xdr:cNvSpPr txBox="1"/>
      </xdr:nvSpPr>
      <xdr:spPr>
        <a:xfrm>
          <a:off x="9450017" y="6261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121133</xdr:rowOff>
    </xdr:from>
    <xdr:to>
      <xdr:col>46</xdr:col>
      <xdr:colOff>38100</xdr:colOff>
      <xdr:row>38</xdr:row>
      <xdr:rowOff>51282</xdr:rowOff>
    </xdr:to>
    <xdr:sp macro="" textlink="">
      <xdr:nvSpPr>
        <xdr:cNvPr id="313" name="楕円 312"/>
        <xdr:cNvSpPr/>
      </xdr:nvSpPr>
      <xdr:spPr>
        <a:xfrm>
          <a:off x="8699500" y="64647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67810</xdr:rowOff>
    </xdr:from>
    <xdr:ext cx="378565" cy="259045"/>
    <xdr:sp macro="" textlink="">
      <xdr:nvSpPr>
        <xdr:cNvPr id="314" name="テキスト ボックス 313"/>
        <xdr:cNvSpPr txBox="1"/>
      </xdr:nvSpPr>
      <xdr:spPr>
        <a:xfrm>
          <a:off x="8561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80899</xdr:rowOff>
    </xdr:from>
    <xdr:to>
      <xdr:col>41</xdr:col>
      <xdr:colOff>101600</xdr:colOff>
      <xdr:row>38</xdr:row>
      <xdr:rowOff>11049</xdr:rowOff>
    </xdr:to>
    <xdr:sp macro="" textlink="">
      <xdr:nvSpPr>
        <xdr:cNvPr id="315" name="楕円 314"/>
        <xdr:cNvSpPr/>
      </xdr:nvSpPr>
      <xdr:spPr>
        <a:xfrm>
          <a:off x="7810500" y="64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27576</xdr:rowOff>
    </xdr:from>
    <xdr:ext cx="378565" cy="259045"/>
    <xdr:sp macro="" textlink="">
      <xdr:nvSpPr>
        <xdr:cNvPr id="316" name="テキスト ボックス 315"/>
        <xdr:cNvSpPr txBox="1"/>
      </xdr:nvSpPr>
      <xdr:spPr>
        <a:xfrm>
          <a:off x="7672017" y="6199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73584</xdr:rowOff>
    </xdr:from>
    <xdr:to>
      <xdr:col>36</xdr:col>
      <xdr:colOff>165100</xdr:colOff>
      <xdr:row>38</xdr:row>
      <xdr:rowOff>3734</xdr:rowOff>
    </xdr:to>
    <xdr:sp macro="" textlink="">
      <xdr:nvSpPr>
        <xdr:cNvPr id="317" name="楕円 316"/>
        <xdr:cNvSpPr/>
      </xdr:nvSpPr>
      <xdr:spPr>
        <a:xfrm>
          <a:off x="6921500" y="64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20261</xdr:rowOff>
    </xdr:from>
    <xdr:ext cx="378565" cy="259045"/>
    <xdr:sp macro="" textlink="">
      <xdr:nvSpPr>
        <xdr:cNvPr id="318" name="テキスト ボックス 317"/>
        <xdr:cNvSpPr txBox="1"/>
      </xdr:nvSpPr>
      <xdr:spPr>
        <a:xfrm>
          <a:off x="6783017" y="6192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2" name="直線コネクタ 341"/>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3" name="農林水産業費最小値テキスト"/>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4" name="直線コネクタ 343"/>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5" name="農林水産業費最大値テキスト"/>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6" name="直線コネクタ 345"/>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14027</xdr:rowOff>
    </xdr:from>
    <xdr:to>
      <xdr:col>55</xdr:col>
      <xdr:colOff>0</xdr:colOff>
      <xdr:row>57</xdr:row>
      <xdr:rowOff>20085</xdr:rowOff>
    </xdr:to>
    <xdr:cxnSp macro="">
      <xdr:nvCxnSpPr>
        <xdr:cNvPr id="347" name="直線コネクタ 346"/>
        <xdr:cNvCxnSpPr/>
      </xdr:nvCxnSpPr>
      <xdr:spPr>
        <a:xfrm>
          <a:off x="9639300" y="9786677"/>
          <a:ext cx="8382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8" name="農林水産業費平均値テキスト"/>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9" name="フローチャート: 判断 348"/>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14027</xdr:rowOff>
    </xdr:from>
    <xdr:to>
      <xdr:col>50</xdr:col>
      <xdr:colOff>114300</xdr:colOff>
      <xdr:row>57</xdr:row>
      <xdr:rowOff>87426</xdr:rowOff>
    </xdr:to>
    <xdr:cxnSp macro="">
      <xdr:nvCxnSpPr>
        <xdr:cNvPr id="350" name="直線コネクタ 349"/>
        <xdr:cNvCxnSpPr/>
      </xdr:nvCxnSpPr>
      <xdr:spPr>
        <a:xfrm flipV="1">
          <a:off x="8750300" y="9786677"/>
          <a:ext cx="889000" cy="7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1" name="フローチャート: 判断 350"/>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2" name="テキスト ボックス 351"/>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87426</xdr:rowOff>
    </xdr:from>
    <xdr:to>
      <xdr:col>45</xdr:col>
      <xdr:colOff>177800</xdr:colOff>
      <xdr:row>57</xdr:row>
      <xdr:rowOff>89065</xdr:rowOff>
    </xdr:to>
    <xdr:cxnSp macro="">
      <xdr:nvCxnSpPr>
        <xdr:cNvPr id="353" name="直線コネクタ 352"/>
        <xdr:cNvCxnSpPr/>
      </xdr:nvCxnSpPr>
      <xdr:spPr>
        <a:xfrm flipV="1">
          <a:off x="7861300" y="9860076"/>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4" name="フローチャート: 判断 353"/>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5" name="テキスト ボックス 354"/>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89065</xdr:rowOff>
    </xdr:from>
    <xdr:to>
      <xdr:col>41</xdr:col>
      <xdr:colOff>50800</xdr:colOff>
      <xdr:row>57</xdr:row>
      <xdr:rowOff>102076</xdr:rowOff>
    </xdr:to>
    <xdr:cxnSp macro="">
      <xdr:nvCxnSpPr>
        <xdr:cNvPr id="356" name="直線コネクタ 355"/>
        <xdr:cNvCxnSpPr/>
      </xdr:nvCxnSpPr>
      <xdr:spPr>
        <a:xfrm flipV="1">
          <a:off x="6972300" y="9861715"/>
          <a:ext cx="889000" cy="1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7" name="フローチャート: 判断 356"/>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58" name="テキスト ボックス 357"/>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59" name="フローチャート: 判断 358"/>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0" name="テキスト ボックス 359"/>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140735</xdr:rowOff>
    </xdr:from>
    <xdr:to>
      <xdr:col>55</xdr:col>
      <xdr:colOff>50800</xdr:colOff>
      <xdr:row>57</xdr:row>
      <xdr:rowOff>70885</xdr:rowOff>
    </xdr:to>
    <xdr:sp macro="" textlink="">
      <xdr:nvSpPr>
        <xdr:cNvPr id="366" name="楕円 365"/>
        <xdr:cNvSpPr/>
      </xdr:nvSpPr>
      <xdr:spPr>
        <a:xfrm>
          <a:off x="10426700" y="97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119162</xdr:rowOff>
    </xdr:from>
    <xdr:ext cx="534377" cy="259045"/>
    <xdr:sp macro="" textlink="">
      <xdr:nvSpPr>
        <xdr:cNvPr id="367" name="農林水産業費該当値テキスト"/>
        <xdr:cNvSpPr txBox="1"/>
      </xdr:nvSpPr>
      <xdr:spPr>
        <a:xfrm>
          <a:off x="10528300" y="97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134677</xdr:rowOff>
    </xdr:from>
    <xdr:to>
      <xdr:col>50</xdr:col>
      <xdr:colOff>165100</xdr:colOff>
      <xdr:row>57</xdr:row>
      <xdr:rowOff>64827</xdr:rowOff>
    </xdr:to>
    <xdr:sp macro="" textlink="">
      <xdr:nvSpPr>
        <xdr:cNvPr id="368" name="楕円 367"/>
        <xdr:cNvSpPr/>
      </xdr:nvSpPr>
      <xdr:spPr>
        <a:xfrm>
          <a:off x="9588500" y="973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81354</xdr:rowOff>
    </xdr:from>
    <xdr:ext cx="534377" cy="259045"/>
    <xdr:sp macro="" textlink="">
      <xdr:nvSpPr>
        <xdr:cNvPr id="369" name="テキスト ボックス 368"/>
        <xdr:cNvSpPr txBox="1"/>
      </xdr:nvSpPr>
      <xdr:spPr>
        <a:xfrm>
          <a:off x="9372111" y="951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36626</xdr:rowOff>
    </xdr:from>
    <xdr:to>
      <xdr:col>46</xdr:col>
      <xdr:colOff>38100</xdr:colOff>
      <xdr:row>57</xdr:row>
      <xdr:rowOff>138226</xdr:rowOff>
    </xdr:to>
    <xdr:sp macro="" textlink="">
      <xdr:nvSpPr>
        <xdr:cNvPr id="370" name="楕円 369"/>
        <xdr:cNvSpPr/>
      </xdr:nvSpPr>
      <xdr:spPr>
        <a:xfrm>
          <a:off x="8699500" y="980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154753</xdr:rowOff>
    </xdr:from>
    <xdr:ext cx="534377" cy="259045"/>
    <xdr:sp macro="" textlink="">
      <xdr:nvSpPr>
        <xdr:cNvPr id="371" name="テキスト ボックス 370"/>
        <xdr:cNvSpPr txBox="1"/>
      </xdr:nvSpPr>
      <xdr:spPr>
        <a:xfrm>
          <a:off x="8483111" y="958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38265</xdr:rowOff>
    </xdr:from>
    <xdr:to>
      <xdr:col>41</xdr:col>
      <xdr:colOff>101600</xdr:colOff>
      <xdr:row>57</xdr:row>
      <xdr:rowOff>139865</xdr:rowOff>
    </xdr:to>
    <xdr:sp macro="" textlink="">
      <xdr:nvSpPr>
        <xdr:cNvPr id="372" name="楕円 371"/>
        <xdr:cNvSpPr/>
      </xdr:nvSpPr>
      <xdr:spPr>
        <a:xfrm>
          <a:off x="7810500" y="981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156392</xdr:rowOff>
    </xdr:from>
    <xdr:ext cx="534377" cy="259045"/>
    <xdr:sp macro="" textlink="">
      <xdr:nvSpPr>
        <xdr:cNvPr id="373" name="テキスト ボックス 372"/>
        <xdr:cNvSpPr txBox="1"/>
      </xdr:nvSpPr>
      <xdr:spPr>
        <a:xfrm>
          <a:off x="7594111" y="95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51276</xdr:rowOff>
    </xdr:from>
    <xdr:to>
      <xdr:col>36</xdr:col>
      <xdr:colOff>165100</xdr:colOff>
      <xdr:row>57</xdr:row>
      <xdr:rowOff>152876</xdr:rowOff>
    </xdr:to>
    <xdr:sp macro="" textlink="">
      <xdr:nvSpPr>
        <xdr:cNvPr id="374" name="楕円 373"/>
        <xdr:cNvSpPr/>
      </xdr:nvSpPr>
      <xdr:spPr>
        <a:xfrm>
          <a:off x="6921500" y="98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169403</xdr:rowOff>
    </xdr:from>
    <xdr:ext cx="534377" cy="259045"/>
    <xdr:sp macro="" textlink="">
      <xdr:nvSpPr>
        <xdr:cNvPr id="375" name="テキスト ボックス 374"/>
        <xdr:cNvSpPr txBox="1"/>
      </xdr:nvSpPr>
      <xdr:spPr>
        <a:xfrm>
          <a:off x="6705111" y="95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1" name="直線コネクタ 400"/>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2" name="商工費最小値テキスト"/>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3" name="直線コネクタ 402"/>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4" name="商工費最大値テキスト"/>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5" name="直線コネクタ 404"/>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103777</xdr:rowOff>
    </xdr:from>
    <xdr:to>
      <xdr:col>55</xdr:col>
      <xdr:colOff>0</xdr:colOff>
      <xdr:row>78</xdr:row>
      <xdr:rowOff>47836</xdr:rowOff>
    </xdr:to>
    <xdr:cxnSp macro="">
      <xdr:nvCxnSpPr>
        <xdr:cNvPr id="406" name="直線コネクタ 405"/>
        <xdr:cNvCxnSpPr/>
      </xdr:nvCxnSpPr>
      <xdr:spPr>
        <a:xfrm flipV="1">
          <a:off x="9639300" y="13305427"/>
          <a:ext cx="838200" cy="11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7" name="商工費平均値テキスト"/>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8" name="フローチャート: 判断 407"/>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119681</xdr:rowOff>
    </xdr:from>
    <xdr:to>
      <xdr:col>50</xdr:col>
      <xdr:colOff>114300</xdr:colOff>
      <xdr:row>78</xdr:row>
      <xdr:rowOff>47836</xdr:rowOff>
    </xdr:to>
    <xdr:cxnSp macro="">
      <xdr:nvCxnSpPr>
        <xdr:cNvPr id="409" name="直線コネクタ 408"/>
        <xdr:cNvCxnSpPr/>
      </xdr:nvCxnSpPr>
      <xdr:spPr>
        <a:xfrm>
          <a:off x="8750300" y="13321331"/>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107449</xdr:rowOff>
    </xdr:from>
    <xdr:to>
      <xdr:col>50</xdr:col>
      <xdr:colOff>165100</xdr:colOff>
      <xdr:row>79</xdr:row>
      <xdr:rowOff>37599</xdr:rowOff>
    </xdr:to>
    <xdr:sp macro="" textlink="">
      <xdr:nvSpPr>
        <xdr:cNvPr id="410" name="フローチャート: 判断 409"/>
        <xdr:cNvSpPr/>
      </xdr:nvSpPr>
      <xdr:spPr>
        <a:xfrm>
          <a:off x="9588500" y="1348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28726</xdr:rowOff>
    </xdr:from>
    <xdr:ext cx="469744" cy="259045"/>
    <xdr:sp macro="" textlink="">
      <xdr:nvSpPr>
        <xdr:cNvPr id="411" name="テキスト ボックス 410"/>
        <xdr:cNvSpPr txBox="1"/>
      </xdr:nvSpPr>
      <xdr:spPr>
        <a:xfrm>
          <a:off x="9404428" y="1357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119681</xdr:rowOff>
    </xdr:from>
    <xdr:to>
      <xdr:col>45</xdr:col>
      <xdr:colOff>177800</xdr:colOff>
      <xdr:row>78</xdr:row>
      <xdr:rowOff>29466</xdr:rowOff>
    </xdr:to>
    <xdr:cxnSp macro="">
      <xdr:nvCxnSpPr>
        <xdr:cNvPr id="412" name="直線コネクタ 411"/>
        <xdr:cNvCxnSpPr/>
      </xdr:nvCxnSpPr>
      <xdr:spPr>
        <a:xfrm flipV="1">
          <a:off x="7861300" y="13321331"/>
          <a:ext cx="889000" cy="8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109311</xdr:rowOff>
    </xdr:from>
    <xdr:to>
      <xdr:col>46</xdr:col>
      <xdr:colOff>38100</xdr:colOff>
      <xdr:row>79</xdr:row>
      <xdr:rowOff>39461</xdr:rowOff>
    </xdr:to>
    <xdr:sp macro="" textlink="">
      <xdr:nvSpPr>
        <xdr:cNvPr id="413" name="フローチャート: 判断 412"/>
        <xdr:cNvSpPr/>
      </xdr:nvSpPr>
      <xdr:spPr>
        <a:xfrm>
          <a:off x="8699500" y="1348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30588</xdr:rowOff>
    </xdr:from>
    <xdr:ext cx="469744" cy="259045"/>
    <xdr:sp macro="" textlink="">
      <xdr:nvSpPr>
        <xdr:cNvPr id="414" name="テキスト ボックス 413"/>
        <xdr:cNvSpPr txBox="1"/>
      </xdr:nvSpPr>
      <xdr:spPr>
        <a:xfrm>
          <a:off x="8515428" y="1357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30234</xdr:rowOff>
    </xdr:from>
    <xdr:to>
      <xdr:col>41</xdr:col>
      <xdr:colOff>50800</xdr:colOff>
      <xdr:row>78</xdr:row>
      <xdr:rowOff>29466</xdr:rowOff>
    </xdr:to>
    <xdr:cxnSp macro="">
      <xdr:nvCxnSpPr>
        <xdr:cNvPr id="415" name="直線コネクタ 414"/>
        <xdr:cNvCxnSpPr/>
      </xdr:nvCxnSpPr>
      <xdr:spPr>
        <a:xfrm>
          <a:off x="6972300" y="13231884"/>
          <a:ext cx="889000" cy="17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119907</xdr:rowOff>
    </xdr:from>
    <xdr:to>
      <xdr:col>41</xdr:col>
      <xdr:colOff>101600</xdr:colOff>
      <xdr:row>79</xdr:row>
      <xdr:rowOff>50057</xdr:rowOff>
    </xdr:to>
    <xdr:sp macro="" textlink="">
      <xdr:nvSpPr>
        <xdr:cNvPr id="416" name="フローチャート: 判断 415"/>
        <xdr:cNvSpPr/>
      </xdr:nvSpPr>
      <xdr:spPr>
        <a:xfrm>
          <a:off x="7810500" y="13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41184</xdr:rowOff>
    </xdr:from>
    <xdr:ext cx="469744" cy="259045"/>
    <xdr:sp macro="" textlink="">
      <xdr:nvSpPr>
        <xdr:cNvPr id="417" name="テキスト ボックス 416"/>
        <xdr:cNvSpPr txBox="1"/>
      </xdr:nvSpPr>
      <xdr:spPr>
        <a:xfrm>
          <a:off x="7626428" y="1358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119647</xdr:rowOff>
    </xdr:from>
    <xdr:to>
      <xdr:col>36</xdr:col>
      <xdr:colOff>165100</xdr:colOff>
      <xdr:row>79</xdr:row>
      <xdr:rowOff>49797</xdr:rowOff>
    </xdr:to>
    <xdr:sp macro="" textlink="">
      <xdr:nvSpPr>
        <xdr:cNvPr id="418" name="フローチャート: 判断 417"/>
        <xdr:cNvSpPr/>
      </xdr:nvSpPr>
      <xdr:spPr>
        <a:xfrm>
          <a:off x="6921500" y="134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40924</xdr:rowOff>
    </xdr:from>
    <xdr:ext cx="469744" cy="259045"/>
    <xdr:sp macro="" textlink="">
      <xdr:nvSpPr>
        <xdr:cNvPr id="419" name="テキスト ボックス 418"/>
        <xdr:cNvSpPr txBox="1"/>
      </xdr:nvSpPr>
      <xdr:spPr>
        <a:xfrm>
          <a:off x="6737428" y="1358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52977</xdr:rowOff>
    </xdr:from>
    <xdr:to>
      <xdr:col>55</xdr:col>
      <xdr:colOff>50800</xdr:colOff>
      <xdr:row>77</xdr:row>
      <xdr:rowOff>154577</xdr:rowOff>
    </xdr:to>
    <xdr:sp macro="" textlink="">
      <xdr:nvSpPr>
        <xdr:cNvPr id="425" name="楕円 424"/>
        <xdr:cNvSpPr/>
      </xdr:nvSpPr>
      <xdr:spPr>
        <a:xfrm>
          <a:off x="10426700" y="1325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31404</xdr:rowOff>
    </xdr:from>
    <xdr:ext cx="534377" cy="259045"/>
    <xdr:sp macro="" textlink="">
      <xdr:nvSpPr>
        <xdr:cNvPr id="426" name="商工費該当値テキスト"/>
        <xdr:cNvSpPr txBox="1"/>
      </xdr:nvSpPr>
      <xdr:spPr>
        <a:xfrm>
          <a:off x="10528300" y="1323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168486</xdr:rowOff>
    </xdr:from>
    <xdr:to>
      <xdr:col>50</xdr:col>
      <xdr:colOff>165100</xdr:colOff>
      <xdr:row>78</xdr:row>
      <xdr:rowOff>98636</xdr:rowOff>
    </xdr:to>
    <xdr:sp macro="" textlink="">
      <xdr:nvSpPr>
        <xdr:cNvPr id="427" name="楕円 426"/>
        <xdr:cNvSpPr/>
      </xdr:nvSpPr>
      <xdr:spPr>
        <a:xfrm>
          <a:off x="9588500" y="1337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115163</xdr:rowOff>
    </xdr:from>
    <xdr:ext cx="534377" cy="259045"/>
    <xdr:sp macro="" textlink="">
      <xdr:nvSpPr>
        <xdr:cNvPr id="428" name="テキスト ボックス 427"/>
        <xdr:cNvSpPr txBox="1"/>
      </xdr:nvSpPr>
      <xdr:spPr>
        <a:xfrm>
          <a:off x="9372111" y="131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68881</xdr:rowOff>
    </xdr:from>
    <xdr:to>
      <xdr:col>46</xdr:col>
      <xdr:colOff>38100</xdr:colOff>
      <xdr:row>77</xdr:row>
      <xdr:rowOff>170481</xdr:rowOff>
    </xdr:to>
    <xdr:sp macro="" textlink="">
      <xdr:nvSpPr>
        <xdr:cNvPr id="429" name="楕円 428"/>
        <xdr:cNvSpPr/>
      </xdr:nvSpPr>
      <xdr:spPr>
        <a:xfrm>
          <a:off x="8699500" y="1327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15558</xdr:rowOff>
    </xdr:from>
    <xdr:ext cx="534377" cy="259045"/>
    <xdr:sp macro="" textlink="">
      <xdr:nvSpPr>
        <xdr:cNvPr id="430" name="テキスト ボックス 429"/>
        <xdr:cNvSpPr txBox="1"/>
      </xdr:nvSpPr>
      <xdr:spPr>
        <a:xfrm>
          <a:off x="8483111" y="1304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150116</xdr:rowOff>
    </xdr:from>
    <xdr:to>
      <xdr:col>41</xdr:col>
      <xdr:colOff>101600</xdr:colOff>
      <xdr:row>78</xdr:row>
      <xdr:rowOff>80266</xdr:rowOff>
    </xdr:to>
    <xdr:sp macro="" textlink="">
      <xdr:nvSpPr>
        <xdr:cNvPr id="431" name="楕円 430"/>
        <xdr:cNvSpPr/>
      </xdr:nvSpPr>
      <xdr:spPr>
        <a:xfrm>
          <a:off x="7810500" y="1335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96793</xdr:rowOff>
    </xdr:from>
    <xdr:ext cx="534377" cy="259045"/>
    <xdr:sp macro="" textlink="">
      <xdr:nvSpPr>
        <xdr:cNvPr id="432" name="テキスト ボックス 431"/>
        <xdr:cNvSpPr txBox="1"/>
      </xdr:nvSpPr>
      <xdr:spPr>
        <a:xfrm>
          <a:off x="7594111" y="1312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150884</xdr:rowOff>
    </xdr:from>
    <xdr:to>
      <xdr:col>36</xdr:col>
      <xdr:colOff>165100</xdr:colOff>
      <xdr:row>77</xdr:row>
      <xdr:rowOff>81034</xdr:rowOff>
    </xdr:to>
    <xdr:sp macro="" textlink="">
      <xdr:nvSpPr>
        <xdr:cNvPr id="433" name="楕円 432"/>
        <xdr:cNvSpPr/>
      </xdr:nvSpPr>
      <xdr:spPr>
        <a:xfrm>
          <a:off x="6921500" y="1318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97560</xdr:rowOff>
    </xdr:from>
    <xdr:ext cx="534377" cy="259045"/>
    <xdr:sp macro="" textlink="">
      <xdr:nvSpPr>
        <xdr:cNvPr id="434" name="テキスト ボックス 433"/>
        <xdr:cNvSpPr txBox="1"/>
      </xdr:nvSpPr>
      <xdr:spPr>
        <a:xfrm>
          <a:off x="6705111" y="1295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8" name="直線コネクタ 457"/>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9" name="土木費最小値テキスト"/>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60" name="直線コネクタ 459"/>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1" name="土木費最大値テキスト"/>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2" name="直線コネクタ 461"/>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129062</xdr:rowOff>
    </xdr:from>
    <xdr:to>
      <xdr:col>55</xdr:col>
      <xdr:colOff>0</xdr:colOff>
      <xdr:row>97</xdr:row>
      <xdr:rowOff>51079</xdr:rowOff>
    </xdr:to>
    <xdr:cxnSp macro="">
      <xdr:nvCxnSpPr>
        <xdr:cNvPr id="463" name="直線コネクタ 462"/>
        <xdr:cNvCxnSpPr/>
      </xdr:nvCxnSpPr>
      <xdr:spPr>
        <a:xfrm flipV="1">
          <a:off x="9639300" y="16588262"/>
          <a:ext cx="838200" cy="9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63161</xdr:rowOff>
    </xdr:from>
    <xdr:ext cx="534377" cy="259045"/>
    <xdr:sp macro="" textlink="">
      <xdr:nvSpPr>
        <xdr:cNvPr id="464" name="土木費平均値テキスト"/>
        <xdr:cNvSpPr txBox="1"/>
      </xdr:nvSpPr>
      <xdr:spPr>
        <a:xfrm>
          <a:off x="10528300" y="163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5" name="フローチャート: 判断 464"/>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51079</xdr:rowOff>
    </xdr:from>
    <xdr:to>
      <xdr:col>50</xdr:col>
      <xdr:colOff>114300</xdr:colOff>
      <xdr:row>97</xdr:row>
      <xdr:rowOff>120459</xdr:rowOff>
    </xdr:to>
    <xdr:cxnSp macro="">
      <xdr:nvCxnSpPr>
        <xdr:cNvPr id="466" name="直線コネクタ 465"/>
        <xdr:cNvCxnSpPr/>
      </xdr:nvCxnSpPr>
      <xdr:spPr>
        <a:xfrm flipV="1">
          <a:off x="8750300" y="16681729"/>
          <a:ext cx="8890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39340</xdr:rowOff>
    </xdr:from>
    <xdr:to>
      <xdr:col>50</xdr:col>
      <xdr:colOff>165100</xdr:colOff>
      <xdr:row>97</xdr:row>
      <xdr:rowOff>140940</xdr:rowOff>
    </xdr:to>
    <xdr:sp macro="" textlink="">
      <xdr:nvSpPr>
        <xdr:cNvPr id="467" name="フローチャート: 判断 466"/>
        <xdr:cNvSpPr/>
      </xdr:nvSpPr>
      <xdr:spPr>
        <a:xfrm>
          <a:off x="9588500" y="166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132067</xdr:rowOff>
    </xdr:from>
    <xdr:ext cx="534377" cy="259045"/>
    <xdr:sp macro="" textlink="">
      <xdr:nvSpPr>
        <xdr:cNvPr id="468" name="テキスト ボックス 467"/>
        <xdr:cNvSpPr txBox="1"/>
      </xdr:nvSpPr>
      <xdr:spPr>
        <a:xfrm>
          <a:off x="9372111" y="167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120459</xdr:rowOff>
    </xdr:from>
    <xdr:to>
      <xdr:col>45</xdr:col>
      <xdr:colOff>177800</xdr:colOff>
      <xdr:row>97</xdr:row>
      <xdr:rowOff>139556</xdr:rowOff>
    </xdr:to>
    <xdr:cxnSp macro="">
      <xdr:nvCxnSpPr>
        <xdr:cNvPr id="469" name="直線コネクタ 468"/>
        <xdr:cNvCxnSpPr/>
      </xdr:nvCxnSpPr>
      <xdr:spPr>
        <a:xfrm flipV="1">
          <a:off x="7861300" y="16751109"/>
          <a:ext cx="889000" cy="1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33609</xdr:rowOff>
    </xdr:from>
    <xdr:to>
      <xdr:col>46</xdr:col>
      <xdr:colOff>38100</xdr:colOff>
      <xdr:row>97</xdr:row>
      <xdr:rowOff>135209</xdr:rowOff>
    </xdr:to>
    <xdr:sp macro="" textlink="">
      <xdr:nvSpPr>
        <xdr:cNvPr id="470" name="フローチャート: 判断 469"/>
        <xdr:cNvSpPr/>
      </xdr:nvSpPr>
      <xdr:spPr>
        <a:xfrm>
          <a:off x="8699500" y="1666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151736</xdr:rowOff>
    </xdr:from>
    <xdr:ext cx="534377" cy="259045"/>
    <xdr:sp macro="" textlink="">
      <xdr:nvSpPr>
        <xdr:cNvPr id="471" name="テキスト ボックス 470"/>
        <xdr:cNvSpPr txBox="1"/>
      </xdr:nvSpPr>
      <xdr:spPr>
        <a:xfrm>
          <a:off x="8483111" y="1643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139556</xdr:rowOff>
    </xdr:from>
    <xdr:to>
      <xdr:col>41</xdr:col>
      <xdr:colOff>50800</xdr:colOff>
      <xdr:row>97</xdr:row>
      <xdr:rowOff>148791</xdr:rowOff>
    </xdr:to>
    <xdr:cxnSp macro="">
      <xdr:nvCxnSpPr>
        <xdr:cNvPr id="472" name="直線コネクタ 471"/>
        <xdr:cNvCxnSpPr/>
      </xdr:nvCxnSpPr>
      <xdr:spPr>
        <a:xfrm flipV="1">
          <a:off x="6972300" y="16770206"/>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25014</xdr:rowOff>
    </xdr:from>
    <xdr:to>
      <xdr:col>41</xdr:col>
      <xdr:colOff>101600</xdr:colOff>
      <xdr:row>97</xdr:row>
      <xdr:rowOff>126614</xdr:rowOff>
    </xdr:to>
    <xdr:sp macro="" textlink="">
      <xdr:nvSpPr>
        <xdr:cNvPr id="473" name="フローチャート: 判断 472"/>
        <xdr:cNvSpPr/>
      </xdr:nvSpPr>
      <xdr:spPr>
        <a:xfrm>
          <a:off x="7810500" y="1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143141</xdr:rowOff>
    </xdr:from>
    <xdr:ext cx="534377" cy="259045"/>
    <xdr:sp macro="" textlink="">
      <xdr:nvSpPr>
        <xdr:cNvPr id="474" name="テキスト ボックス 473"/>
        <xdr:cNvSpPr txBox="1"/>
      </xdr:nvSpPr>
      <xdr:spPr>
        <a:xfrm>
          <a:off x="7594111" y="1643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33480</xdr:rowOff>
    </xdr:from>
    <xdr:to>
      <xdr:col>36</xdr:col>
      <xdr:colOff>165100</xdr:colOff>
      <xdr:row>97</xdr:row>
      <xdr:rowOff>135080</xdr:rowOff>
    </xdr:to>
    <xdr:sp macro="" textlink="">
      <xdr:nvSpPr>
        <xdr:cNvPr id="475" name="フローチャート: 判断 474"/>
        <xdr:cNvSpPr/>
      </xdr:nvSpPr>
      <xdr:spPr>
        <a:xfrm>
          <a:off x="6921500" y="1666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151607</xdr:rowOff>
    </xdr:from>
    <xdr:ext cx="534377" cy="259045"/>
    <xdr:sp macro="" textlink="">
      <xdr:nvSpPr>
        <xdr:cNvPr id="476" name="テキスト ボックス 475"/>
        <xdr:cNvSpPr txBox="1"/>
      </xdr:nvSpPr>
      <xdr:spPr>
        <a:xfrm>
          <a:off x="6705111" y="1643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78262</xdr:rowOff>
    </xdr:from>
    <xdr:to>
      <xdr:col>55</xdr:col>
      <xdr:colOff>50800</xdr:colOff>
      <xdr:row>97</xdr:row>
      <xdr:rowOff>8412</xdr:rowOff>
    </xdr:to>
    <xdr:sp macro="" textlink="">
      <xdr:nvSpPr>
        <xdr:cNvPr id="482" name="楕円 481"/>
        <xdr:cNvSpPr/>
      </xdr:nvSpPr>
      <xdr:spPr>
        <a:xfrm>
          <a:off x="10426700" y="1653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56689</xdr:rowOff>
    </xdr:from>
    <xdr:ext cx="534377" cy="259045"/>
    <xdr:sp macro="" textlink="">
      <xdr:nvSpPr>
        <xdr:cNvPr id="483" name="土木費該当値テキスト"/>
        <xdr:cNvSpPr txBox="1"/>
      </xdr:nvSpPr>
      <xdr:spPr>
        <a:xfrm>
          <a:off x="10528300" y="1651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279</xdr:rowOff>
    </xdr:from>
    <xdr:to>
      <xdr:col>50</xdr:col>
      <xdr:colOff>165100</xdr:colOff>
      <xdr:row>97</xdr:row>
      <xdr:rowOff>101879</xdr:rowOff>
    </xdr:to>
    <xdr:sp macro="" textlink="">
      <xdr:nvSpPr>
        <xdr:cNvPr id="484" name="楕円 483"/>
        <xdr:cNvSpPr/>
      </xdr:nvSpPr>
      <xdr:spPr>
        <a:xfrm>
          <a:off x="9588500" y="166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118406</xdr:rowOff>
    </xdr:from>
    <xdr:ext cx="534377" cy="259045"/>
    <xdr:sp macro="" textlink="">
      <xdr:nvSpPr>
        <xdr:cNvPr id="485" name="テキスト ボックス 484"/>
        <xdr:cNvSpPr txBox="1"/>
      </xdr:nvSpPr>
      <xdr:spPr>
        <a:xfrm>
          <a:off x="9372111" y="1640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69659</xdr:rowOff>
    </xdr:from>
    <xdr:to>
      <xdr:col>46</xdr:col>
      <xdr:colOff>38100</xdr:colOff>
      <xdr:row>97</xdr:row>
      <xdr:rowOff>171259</xdr:rowOff>
    </xdr:to>
    <xdr:sp macro="" textlink="">
      <xdr:nvSpPr>
        <xdr:cNvPr id="486" name="楕円 485"/>
        <xdr:cNvSpPr/>
      </xdr:nvSpPr>
      <xdr:spPr>
        <a:xfrm>
          <a:off x="8699500" y="1670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162386</xdr:rowOff>
    </xdr:from>
    <xdr:ext cx="534377" cy="259045"/>
    <xdr:sp macro="" textlink="">
      <xdr:nvSpPr>
        <xdr:cNvPr id="487" name="テキスト ボックス 486"/>
        <xdr:cNvSpPr txBox="1"/>
      </xdr:nvSpPr>
      <xdr:spPr>
        <a:xfrm>
          <a:off x="8483111" y="167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88756</xdr:rowOff>
    </xdr:from>
    <xdr:to>
      <xdr:col>41</xdr:col>
      <xdr:colOff>101600</xdr:colOff>
      <xdr:row>98</xdr:row>
      <xdr:rowOff>18906</xdr:rowOff>
    </xdr:to>
    <xdr:sp macro="" textlink="">
      <xdr:nvSpPr>
        <xdr:cNvPr id="488" name="楕円 487"/>
        <xdr:cNvSpPr/>
      </xdr:nvSpPr>
      <xdr:spPr>
        <a:xfrm>
          <a:off x="7810500" y="1671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10033</xdr:rowOff>
    </xdr:from>
    <xdr:ext cx="534377" cy="259045"/>
    <xdr:sp macro="" textlink="">
      <xdr:nvSpPr>
        <xdr:cNvPr id="489" name="テキスト ボックス 488"/>
        <xdr:cNvSpPr txBox="1"/>
      </xdr:nvSpPr>
      <xdr:spPr>
        <a:xfrm>
          <a:off x="7594111" y="1681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97991</xdr:rowOff>
    </xdr:from>
    <xdr:to>
      <xdr:col>36</xdr:col>
      <xdr:colOff>165100</xdr:colOff>
      <xdr:row>98</xdr:row>
      <xdr:rowOff>28141</xdr:rowOff>
    </xdr:to>
    <xdr:sp macro="" textlink="">
      <xdr:nvSpPr>
        <xdr:cNvPr id="490" name="楕円 489"/>
        <xdr:cNvSpPr/>
      </xdr:nvSpPr>
      <xdr:spPr>
        <a:xfrm>
          <a:off x="6921500" y="1672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19268</xdr:rowOff>
    </xdr:from>
    <xdr:ext cx="534377" cy="259045"/>
    <xdr:sp macro="" textlink="">
      <xdr:nvSpPr>
        <xdr:cNvPr id="491" name="テキスト ボックス 490"/>
        <xdr:cNvSpPr txBox="1"/>
      </xdr:nvSpPr>
      <xdr:spPr>
        <a:xfrm>
          <a:off x="6705111" y="1682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8" name="直線コネクタ 517"/>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9" name="消防費最小値テキスト"/>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20" name="直線コネクタ 519"/>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1" name="消防費最大値テキスト"/>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2" name="直線コネクタ 521"/>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31833</xdr:rowOff>
    </xdr:from>
    <xdr:to>
      <xdr:col>85</xdr:col>
      <xdr:colOff>127000</xdr:colOff>
      <xdr:row>35</xdr:row>
      <xdr:rowOff>108741</xdr:rowOff>
    </xdr:to>
    <xdr:cxnSp macro="">
      <xdr:nvCxnSpPr>
        <xdr:cNvPr id="523" name="直線コネクタ 522"/>
        <xdr:cNvCxnSpPr/>
      </xdr:nvCxnSpPr>
      <xdr:spPr>
        <a:xfrm flipV="1">
          <a:off x="15481300" y="5518233"/>
          <a:ext cx="838200" cy="59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149656</xdr:rowOff>
    </xdr:from>
    <xdr:ext cx="534377" cy="259045"/>
    <xdr:sp macro="" textlink="">
      <xdr:nvSpPr>
        <xdr:cNvPr id="524" name="消防費平均値テキスト"/>
        <xdr:cNvSpPr txBox="1"/>
      </xdr:nvSpPr>
      <xdr:spPr>
        <a:xfrm>
          <a:off x="16370300" y="6150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5" name="フローチャート: 判断 524"/>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108741</xdr:rowOff>
    </xdr:from>
    <xdr:to>
      <xdr:col>81</xdr:col>
      <xdr:colOff>50800</xdr:colOff>
      <xdr:row>36</xdr:row>
      <xdr:rowOff>105802</xdr:rowOff>
    </xdr:to>
    <xdr:cxnSp macro="">
      <xdr:nvCxnSpPr>
        <xdr:cNvPr id="526" name="直線コネクタ 525"/>
        <xdr:cNvCxnSpPr/>
      </xdr:nvCxnSpPr>
      <xdr:spPr>
        <a:xfrm flipV="1">
          <a:off x="14592300" y="6109491"/>
          <a:ext cx="889000" cy="16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149381</xdr:rowOff>
    </xdr:from>
    <xdr:to>
      <xdr:col>81</xdr:col>
      <xdr:colOff>101600</xdr:colOff>
      <xdr:row>38</xdr:row>
      <xdr:rowOff>79532</xdr:rowOff>
    </xdr:to>
    <xdr:sp macro="" textlink="">
      <xdr:nvSpPr>
        <xdr:cNvPr id="527" name="フローチャート: 判断 526"/>
        <xdr:cNvSpPr/>
      </xdr:nvSpPr>
      <xdr:spPr>
        <a:xfrm>
          <a:off x="15430500" y="649303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70658</xdr:rowOff>
    </xdr:from>
    <xdr:ext cx="534377" cy="259045"/>
    <xdr:sp macro="" textlink="">
      <xdr:nvSpPr>
        <xdr:cNvPr id="528" name="テキスト ボックス 527"/>
        <xdr:cNvSpPr txBox="1"/>
      </xdr:nvSpPr>
      <xdr:spPr>
        <a:xfrm>
          <a:off x="15214111" y="658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105802</xdr:rowOff>
    </xdr:from>
    <xdr:to>
      <xdr:col>76</xdr:col>
      <xdr:colOff>114300</xdr:colOff>
      <xdr:row>36</xdr:row>
      <xdr:rowOff>148289</xdr:rowOff>
    </xdr:to>
    <xdr:cxnSp macro="">
      <xdr:nvCxnSpPr>
        <xdr:cNvPr id="529" name="直線コネクタ 528"/>
        <xdr:cNvCxnSpPr/>
      </xdr:nvCxnSpPr>
      <xdr:spPr>
        <a:xfrm flipV="1">
          <a:off x="13703300" y="6278002"/>
          <a:ext cx="889000" cy="4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168877</xdr:rowOff>
    </xdr:from>
    <xdr:to>
      <xdr:col>76</xdr:col>
      <xdr:colOff>165100</xdr:colOff>
      <xdr:row>38</xdr:row>
      <xdr:rowOff>99027</xdr:rowOff>
    </xdr:to>
    <xdr:sp macro="" textlink="">
      <xdr:nvSpPr>
        <xdr:cNvPr id="530" name="フローチャート: 判断 529"/>
        <xdr:cNvSpPr/>
      </xdr:nvSpPr>
      <xdr:spPr>
        <a:xfrm>
          <a:off x="14541500" y="651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90154</xdr:rowOff>
    </xdr:from>
    <xdr:ext cx="534377" cy="259045"/>
    <xdr:sp macro="" textlink="">
      <xdr:nvSpPr>
        <xdr:cNvPr id="531" name="テキスト ボックス 530"/>
        <xdr:cNvSpPr txBox="1"/>
      </xdr:nvSpPr>
      <xdr:spPr>
        <a:xfrm>
          <a:off x="14325111" y="66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148289</xdr:rowOff>
    </xdr:from>
    <xdr:to>
      <xdr:col>71</xdr:col>
      <xdr:colOff>177800</xdr:colOff>
      <xdr:row>37</xdr:row>
      <xdr:rowOff>61682</xdr:rowOff>
    </xdr:to>
    <xdr:cxnSp macro="">
      <xdr:nvCxnSpPr>
        <xdr:cNvPr id="532" name="直線コネクタ 531"/>
        <xdr:cNvCxnSpPr/>
      </xdr:nvCxnSpPr>
      <xdr:spPr>
        <a:xfrm flipV="1">
          <a:off x="12814300" y="6320489"/>
          <a:ext cx="889000" cy="8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23716</xdr:rowOff>
    </xdr:from>
    <xdr:to>
      <xdr:col>72</xdr:col>
      <xdr:colOff>38100</xdr:colOff>
      <xdr:row>38</xdr:row>
      <xdr:rowOff>125316</xdr:rowOff>
    </xdr:to>
    <xdr:sp macro="" textlink="">
      <xdr:nvSpPr>
        <xdr:cNvPr id="533" name="フローチャート: 判断 532"/>
        <xdr:cNvSpPr/>
      </xdr:nvSpPr>
      <xdr:spPr>
        <a:xfrm>
          <a:off x="136525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116443</xdr:rowOff>
    </xdr:from>
    <xdr:ext cx="534377" cy="259045"/>
    <xdr:sp macro="" textlink="">
      <xdr:nvSpPr>
        <xdr:cNvPr id="534" name="テキスト ボックス 533"/>
        <xdr:cNvSpPr txBox="1"/>
      </xdr:nvSpPr>
      <xdr:spPr>
        <a:xfrm>
          <a:off x="13436111" y="663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6963</xdr:rowOff>
    </xdr:from>
    <xdr:to>
      <xdr:col>67</xdr:col>
      <xdr:colOff>101600</xdr:colOff>
      <xdr:row>38</xdr:row>
      <xdr:rowOff>108563</xdr:rowOff>
    </xdr:to>
    <xdr:sp macro="" textlink="">
      <xdr:nvSpPr>
        <xdr:cNvPr id="535" name="フローチャート: 判断 534"/>
        <xdr:cNvSpPr/>
      </xdr:nvSpPr>
      <xdr:spPr>
        <a:xfrm>
          <a:off x="12763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99690</xdr:rowOff>
    </xdr:from>
    <xdr:ext cx="534377" cy="259045"/>
    <xdr:sp macro="" textlink="">
      <xdr:nvSpPr>
        <xdr:cNvPr id="536" name="テキスト ボックス 535"/>
        <xdr:cNvSpPr txBox="1"/>
      </xdr:nvSpPr>
      <xdr:spPr>
        <a:xfrm>
          <a:off x="12547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152483</xdr:rowOff>
    </xdr:from>
    <xdr:to>
      <xdr:col>85</xdr:col>
      <xdr:colOff>177800</xdr:colOff>
      <xdr:row>32</xdr:row>
      <xdr:rowOff>82633</xdr:rowOff>
    </xdr:to>
    <xdr:sp macro="" textlink="">
      <xdr:nvSpPr>
        <xdr:cNvPr id="542" name="楕円 541"/>
        <xdr:cNvSpPr/>
      </xdr:nvSpPr>
      <xdr:spPr>
        <a:xfrm>
          <a:off x="16268700" y="546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3910</xdr:rowOff>
    </xdr:from>
    <xdr:ext cx="534377" cy="259045"/>
    <xdr:sp macro="" textlink="">
      <xdr:nvSpPr>
        <xdr:cNvPr id="543" name="消防費該当値テキスト"/>
        <xdr:cNvSpPr txBox="1"/>
      </xdr:nvSpPr>
      <xdr:spPr>
        <a:xfrm>
          <a:off x="16370300" y="531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57941</xdr:rowOff>
    </xdr:from>
    <xdr:to>
      <xdr:col>81</xdr:col>
      <xdr:colOff>101600</xdr:colOff>
      <xdr:row>35</xdr:row>
      <xdr:rowOff>159541</xdr:rowOff>
    </xdr:to>
    <xdr:sp macro="" textlink="">
      <xdr:nvSpPr>
        <xdr:cNvPr id="544" name="楕円 543"/>
        <xdr:cNvSpPr/>
      </xdr:nvSpPr>
      <xdr:spPr>
        <a:xfrm>
          <a:off x="15430500" y="605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4618</xdr:rowOff>
    </xdr:from>
    <xdr:ext cx="534377" cy="259045"/>
    <xdr:sp macro="" textlink="">
      <xdr:nvSpPr>
        <xdr:cNvPr id="545" name="テキスト ボックス 544"/>
        <xdr:cNvSpPr txBox="1"/>
      </xdr:nvSpPr>
      <xdr:spPr>
        <a:xfrm>
          <a:off x="15214111" y="583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55002</xdr:rowOff>
    </xdr:from>
    <xdr:to>
      <xdr:col>76</xdr:col>
      <xdr:colOff>165100</xdr:colOff>
      <xdr:row>36</xdr:row>
      <xdr:rowOff>156602</xdr:rowOff>
    </xdr:to>
    <xdr:sp macro="" textlink="">
      <xdr:nvSpPr>
        <xdr:cNvPr id="546" name="楕円 545"/>
        <xdr:cNvSpPr/>
      </xdr:nvSpPr>
      <xdr:spPr>
        <a:xfrm>
          <a:off x="14541500" y="622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1679</xdr:rowOff>
    </xdr:from>
    <xdr:ext cx="534377" cy="259045"/>
    <xdr:sp macro="" textlink="">
      <xdr:nvSpPr>
        <xdr:cNvPr id="547" name="テキスト ボックス 546"/>
        <xdr:cNvSpPr txBox="1"/>
      </xdr:nvSpPr>
      <xdr:spPr>
        <a:xfrm>
          <a:off x="14325111" y="600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97489</xdr:rowOff>
    </xdr:from>
    <xdr:to>
      <xdr:col>72</xdr:col>
      <xdr:colOff>38100</xdr:colOff>
      <xdr:row>37</xdr:row>
      <xdr:rowOff>27639</xdr:rowOff>
    </xdr:to>
    <xdr:sp macro="" textlink="">
      <xdr:nvSpPr>
        <xdr:cNvPr id="548" name="楕円 547"/>
        <xdr:cNvSpPr/>
      </xdr:nvSpPr>
      <xdr:spPr>
        <a:xfrm>
          <a:off x="13652500" y="626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44166</xdr:rowOff>
    </xdr:from>
    <xdr:ext cx="534377" cy="259045"/>
    <xdr:sp macro="" textlink="">
      <xdr:nvSpPr>
        <xdr:cNvPr id="549" name="テキスト ボックス 548"/>
        <xdr:cNvSpPr txBox="1"/>
      </xdr:nvSpPr>
      <xdr:spPr>
        <a:xfrm>
          <a:off x="13436111" y="60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10882</xdr:rowOff>
    </xdr:from>
    <xdr:to>
      <xdr:col>67</xdr:col>
      <xdr:colOff>101600</xdr:colOff>
      <xdr:row>37</xdr:row>
      <xdr:rowOff>112482</xdr:rowOff>
    </xdr:to>
    <xdr:sp macro="" textlink="">
      <xdr:nvSpPr>
        <xdr:cNvPr id="550" name="楕円 549"/>
        <xdr:cNvSpPr/>
      </xdr:nvSpPr>
      <xdr:spPr>
        <a:xfrm>
          <a:off x="12763500" y="635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129009</xdr:rowOff>
    </xdr:from>
    <xdr:ext cx="534377" cy="259045"/>
    <xdr:sp macro="" textlink="">
      <xdr:nvSpPr>
        <xdr:cNvPr id="551" name="テキスト ボックス 550"/>
        <xdr:cNvSpPr txBox="1"/>
      </xdr:nvSpPr>
      <xdr:spPr>
        <a:xfrm>
          <a:off x="12547111" y="612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3" name="テキスト ボックス 56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7" name="テキスト ボックス 56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5" name="直線コネクタ 574"/>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6" name="教育費最小値テキスト"/>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7" name="直線コネクタ 576"/>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8" name="教育費最大値テキスト"/>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9" name="直線コネクタ 578"/>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83624</xdr:rowOff>
    </xdr:from>
    <xdr:to>
      <xdr:col>85</xdr:col>
      <xdr:colOff>127000</xdr:colOff>
      <xdr:row>56</xdr:row>
      <xdr:rowOff>88966</xdr:rowOff>
    </xdr:to>
    <xdr:cxnSp macro="">
      <xdr:nvCxnSpPr>
        <xdr:cNvPr id="580" name="直線コネクタ 579"/>
        <xdr:cNvCxnSpPr/>
      </xdr:nvCxnSpPr>
      <xdr:spPr>
        <a:xfrm flipV="1">
          <a:off x="15481300" y="9684824"/>
          <a:ext cx="838200" cy="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163608</xdr:rowOff>
    </xdr:from>
    <xdr:ext cx="534377" cy="259045"/>
    <xdr:sp macro="" textlink="">
      <xdr:nvSpPr>
        <xdr:cNvPr id="581" name="教育費平均値テキスト"/>
        <xdr:cNvSpPr txBox="1"/>
      </xdr:nvSpPr>
      <xdr:spPr>
        <a:xfrm>
          <a:off x="16370300" y="942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2" name="フローチャート: 判断 581"/>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88966</xdr:rowOff>
    </xdr:from>
    <xdr:to>
      <xdr:col>81</xdr:col>
      <xdr:colOff>50800</xdr:colOff>
      <xdr:row>57</xdr:row>
      <xdr:rowOff>78770</xdr:rowOff>
    </xdr:to>
    <xdr:cxnSp macro="">
      <xdr:nvCxnSpPr>
        <xdr:cNvPr id="583" name="直線コネクタ 582"/>
        <xdr:cNvCxnSpPr/>
      </xdr:nvCxnSpPr>
      <xdr:spPr>
        <a:xfrm flipV="1">
          <a:off x="14592300" y="9690166"/>
          <a:ext cx="889000" cy="16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122924</xdr:rowOff>
    </xdr:from>
    <xdr:to>
      <xdr:col>81</xdr:col>
      <xdr:colOff>101600</xdr:colOff>
      <xdr:row>57</xdr:row>
      <xdr:rowOff>53074</xdr:rowOff>
    </xdr:to>
    <xdr:sp macro="" textlink="">
      <xdr:nvSpPr>
        <xdr:cNvPr id="584" name="フローチャート: 判断 583"/>
        <xdr:cNvSpPr/>
      </xdr:nvSpPr>
      <xdr:spPr>
        <a:xfrm>
          <a:off x="15430500" y="972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44201</xdr:rowOff>
    </xdr:from>
    <xdr:ext cx="534377" cy="259045"/>
    <xdr:sp macro="" textlink="">
      <xdr:nvSpPr>
        <xdr:cNvPr id="585" name="テキスト ボックス 584"/>
        <xdr:cNvSpPr txBox="1"/>
      </xdr:nvSpPr>
      <xdr:spPr>
        <a:xfrm>
          <a:off x="15214111" y="981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83266</xdr:rowOff>
    </xdr:from>
    <xdr:to>
      <xdr:col>76</xdr:col>
      <xdr:colOff>114300</xdr:colOff>
      <xdr:row>57</xdr:row>
      <xdr:rowOff>78770</xdr:rowOff>
    </xdr:to>
    <xdr:cxnSp macro="">
      <xdr:nvCxnSpPr>
        <xdr:cNvPr id="586" name="直線コネクタ 585"/>
        <xdr:cNvCxnSpPr/>
      </xdr:nvCxnSpPr>
      <xdr:spPr>
        <a:xfrm>
          <a:off x="13703300" y="9513016"/>
          <a:ext cx="889000" cy="3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157731</xdr:rowOff>
    </xdr:from>
    <xdr:to>
      <xdr:col>76</xdr:col>
      <xdr:colOff>165100</xdr:colOff>
      <xdr:row>57</xdr:row>
      <xdr:rowOff>87881</xdr:rowOff>
    </xdr:to>
    <xdr:sp macro="" textlink="">
      <xdr:nvSpPr>
        <xdr:cNvPr id="587" name="フローチャート: 判断 586"/>
        <xdr:cNvSpPr/>
      </xdr:nvSpPr>
      <xdr:spPr>
        <a:xfrm>
          <a:off x="14541500" y="975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104408</xdr:rowOff>
    </xdr:from>
    <xdr:ext cx="534377" cy="259045"/>
    <xdr:sp macro="" textlink="">
      <xdr:nvSpPr>
        <xdr:cNvPr id="588" name="テキスト ボックス 587"/>
        <xdr:cNvSpPr txBox="1"/>
      </xdr:nvSpPr>
      <xdr:spPr>
        <a:xfrm>
          <a:off x="14325111" y="953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83266</xdr:rowOff>
    </xdr:from>
    <xdr:to>
      <xdr:col>71</xdr:col>
      <xdr:colOff>177800</xdr:colOff>
      <xdr:row>56</xdr:row>
      <xdr:rowOff>62372</xdr:rowOff>
    </xdr:to>
    <xdr:cxnSp macro="">
      <xdr:nvCxnSpPr>
        <xdr:cNvPr id="589" name="直線コネクタ 588"/>
        <xdr:cNvCxnSpPr/>
      </xdr:nvCxnSpPr>
      <xdr:spPr>
        <a:xfrm flipV="1">
          <a:off x="12814300" y="9513016"/>
          <a:ext cx="889000" cy="15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141737</xdr:rowOff>
    </xdr:from>
    <xdr:to>
      <xdr:col>72</xdr:col>
      <xdr:colOff>38100</xdr:colOff>
      <xdr:row>57</xdr:row>
      <xdr:rowOff>71887</xdr:rowOff>
    </xdr:to>
    <xdr:sp macro="" textlink="">
      <xdr:nvSpPr>
        <xdr:cNvPr id="590" name="フローチャート: 判断 589"/>
        <xdr:cNvSpPr/>
      </xdr:nvSpPr>
      <xdr:spPr>
        <a:xfrm>
          <a:off x="13652500" y="974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63014</xdr:rowOff>
    </xdr:from>
    <xdr:ext cx="534377" cy="259045"/>
    <xdr:sp macro="" textlink="">
      <xdr:nvSpPr>
        <xdr:cNvPr id="591" name="テキスト ボックス 590"/>
        <xdr:cNvSpPr txBox="1"/>
      </xdr:nvSpPr>
      <xdr:spPr>
        <a:xfrm>
          <a:off x="13436111" y="983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170251</xdr:rowOff>
    </xdr:from>
    <xdr:to>
      <xdr:col>67</xdr:col>
      <xdr:colOff>101600</xdr:colOff>
      <xdr:row>57</xdr:row>
      <xdr:rowOff>100401</xdr:rowOff>
    </xdr:to>
    <xdr:sp macro="" textlink="">
      <xdr:nvSpPr>
        <xdr:cNvPr id="592" name="フローチャート: 判断 591"/>
        <xdr:cNvSpPr/>
      </xdr:nvSpPr>
      <xdr:spPr>
        <a:xfrm>
          <a:off x="12763500" y="977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91528</xdr:rowOff>
    </xdr:from>
    <xdr:ext cx="534377" cy="259045"/>
    <xdr:sp macro="" textlink="">
      <xdr:nvSpPr>
        <xdr:cNvPr id="593" name="テキスト ボックス 592"/>
        <xdr:cNvSpPr txBox="1"/>
      </xdr:nvSpPr>
      <xdr:spPr>
        <a:xfrm>
          <a:off x="12547111" y="986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32824</xdr:rowOff>
    </xdr:from>
    <xdr:to>
      <xdr:col>85</xdr:col>
      <xdr:colOff>177800</xdr:colOff>
      <xdr:row>56</xdr:row>
      <xdr:rowOff>134424</xdr:rowOff>
    </xdr:to>
    <xdr:sp macro="" textlink="">
      <xdr:nvSpPr>
        <xdr:cNvPr id="599" name="楕円 598"/>
        <xdr:cNvSpPr/>
      </xdr:nvSpPr>
      <xdr:spPr>
        <a:xfrm>
          <a:off x="16268700" y="96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11251</xdr:rowOff>
    </xdr:from>
    <xdr:ext cx="534377" cy="259045"/>
    <xdr:sp macro="" textlink="">
      <xdr:nvSpPr>
        <xdr:cNvPr id="600" name="教育費該当値テキスト"/>
        <xdr:cNvSpPr txBox="1"/>
      </xdr:nvSpPr>
      <xdr:spPr>
        <a:xfrm>
          <a:off x="16370300" y="96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38166</xdr:rowOff>
    </xdr:from>
    <xdr:to>
      <xdr:col>81</xdr:col>
      <xdr:colOff>101600</xdr:colOff>
      <xdr:row>56</xdr:row>
      <xdr:rowOff>139766</xdr:rowOff>
    </xdr:to>
    <xdr:sp macro="" textlink="">
      <xdr:nvSpPr>
        <xdr:cNvPr id="601" name="楕円 600"/>
        <xdr:cNvSpPr/>
      </xdr:nvSpPr>
      <xdr:spPr>
        <a:xfrm>
          <a:off x="15430500" y="963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156293</xdr:rowOff>
    </xdr:from>
    <xdr:ext cx="534377" cy="259045"/>
    <xdr:sp macro="" textlink="">
      <xdr:nvSpPr>
        <xdr:cNvPr id="602" name="テキスト ボックス 601"/>
        <xdr:cNvSpPr txBox="1"/>
      </xdr:nvSpPr>
      <xdr:spPr>
        <a:xfrm>
          <a:off x="15214111" y="941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27970</xdr:rowOff>
    </xdr:from>
    <xdr:to>
      <xdr:col>76</xdr:col>
      <xdr:colOff>165100</xdr:colOff>
      <xdr:row>57</xdr:row>
      <xdr:rowOff>129570</xdr:rowOff>
    </xdr:to>
    <xdr:sp macro="" textlink="">
      <xdr:nvSpPr>
        <xdr:cNvPr id="603" name="楕円 602"/>
        <xdr:cNvSpPr/>
      </xdr:nvSpPr>
      <xdr:spPr>
        <a:xfrm>
          <a:off x="14541500" y="980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120697</xdr:rowOff>
    </xdr:from>
    <xdr:ext cx="534377" cy="259045"/>
    <xdr:sp macro="" textlink="">
      <xdr:nvSpPr>
        <xdr:cNvPr id="604" name="テキスト ボックス 603"/>
        <xdr:cNvSpPr txBox="1"/>
      </xdr:nvSpPr>
      <xdr:spPr>
        <a:xfrm>
          <a:off x="14325111" y="989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32466</xdr:rowOff>
    </xdr:from>
    <xdr:to>
      <xdr:col>72</xdr:col>
      <xdr:colOff>38100</xdr:colOff>
      <xdr:row>55</xdr:row>
      <xdr:rowOff>134066</xdr:rowOff>
    </xdr:to>
    <xdr:sp macro="" textlink="">
      <xdr:nvSpPr>
        <xdr:cNvPr id="605" name="楕円 604"/>
        <xdr:cNvSpPr/>
      </xdr:nvSpPr>
      <xdr:spPr>
        <a:xfrm>
          <a:off x="13652500" y="946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150593</xdr:rowOff>
    </xdr:from>
    <xdr:ext cx="534377" cy="259045"/>
    <xdr:sp macro="" textlink="">
      <xdr:nvSpPr>
        <xdr:cNvPr id="606" name="テキスト ボックス 605"/>
        <xdr:cNvSpPr txBox="1"/>
      </xdr:nvSpPr>
      <xdr:spPr>
        <a:xfrm>
          <a:off x="13436111" y="923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11572</xdr:rowOff>
    </xdr:from>
    <xdr:to>
      <xdr:col>67</xdr:col>
      <xdr:colOff>101600</xdr:colOff>
      <xdr:row>56</xdr:row>
      <xdr:rowOff>113172</xdr:rowOff>
    </xdr:to>
    <xdr:sp macro="" textlink="">
      <xdr:nvSpPr>
        <xdr:cNvPr id="607" name="楕円 606"/>
        <xdr:cNvSpPr/>
      </xdr:nvSpPr>
      <xdr:spPr>
        <a:xfrm>
          <a:off x="12763500" y="961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129699</xdr:rowOff>
    </xdr:from>
    <xdr:ext cx="534377" cy="259045"/>
    <xdr:sp macro="" textlink="">
      <xdr:nvSpPr>
        <xdr:cNvPr id="608" name="テキスト ボックス 607"/>
        <xdr:cNvSpPr txBox="1"/>
      </xdr:nvSpPr>
      <xdr:spPr>
        <a:xfrm>
          <a:off x="12547111" y="938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8" name="直線コネクタ 627"/>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9" name="災害復旧費最小値テキスト"/>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1" name="災害復旧費最大値テキスト"/>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2" name="直線コネクタ 631"/>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150850</xdr:rowOff>
    </xdr:from>
    <xdr:to>
      <xdr:col>85</xdr:col>
      <xdr:colOff>127000</xdr:colOff>
      <xdr:row>78</xdr:row>
      <xdr:rowOff>14695</xdr:rowOff>
    </xdr:to>
    <xdr:cxnSp macro="">
      <xdr:nvCxnSpPr>
        <xdr:cNvPr id="633" name="直線コネクタ 632"/>
        <xdr:cNvCxnSpPr/>
      </xdr:nvCxnSpPr>
      <xdr:spPr>
        <a:xfrm flipV="1">
          <a:off x="15481300" y="13352500"/>
          <a:ext cx="838200" cy="3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96679</xdr:rowOff>
    </xdr:from>
    <xdr:ext cx="469744" cy="259045"/>
    <xdr:sp macro="" textlink="">
      <xdr:nvSpPr>
        <xdr:cNvPr id="634" name="災害復旧費平均値テキスト"/>
        <xdr:cNvSpPr txBox="1"/>
      </xdr:nvSpPr>
      <xdr:spPr>
        <a:xfrm>
          <a:off x="16370300" y="13298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5" name="フローチャート: 判断 634"/>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13044</xdr:rowOff>
    </xdr:from>
    <xdr:to>
      <xdr:col>81</xdr:col>
      <xdr:colOff>50800</xdr:colOff>
      <xdr:row>78</xdr:row>
      <xdr:rowOff>14695</xdr:rowOff>
    </xdr:to>
    <xdr:cxnSp macro="">
      <xdr:nvCxnSpPr>
        <xdr:cNvPr id="636" name="直線コネクタ 635"/>
        <xdr:cNvCxnSpPr/>
      </xdr:nvCxnSpPr>
      <xdr:spPr>
        <a:xfrm>
          <a:off x="14592300" y="13386144"/>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134477</xdr:rowOff>
    </xdr:from>
    <xdr:to>
      <xdr:col>81</xdr:col>
      <xdr:colOff>101600</xdr:colOff>
      <xdr:row>78</xdr:row>
      <xdr:rowOff>64627</xdr:rowOff>
    </xdr:to>
    <xdr:sp macro="" textlink="">
      <xdr:nvSpPr>
        <xdr:cNvPr id="637" name="フローチャート: 判断 636"/>
        <xdr:cNvSpPr/>
      </xdr:nvSpPr>
      <xdr:spPr>
        <a:xfrm>
          <a:off x="15430500" y="1333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81154</xdr:rowOff>
    </xdr:from>
    <xdr:ext cx="469744" cy="259045"/>
    <xdr:sp macro="" textlink="">
      <xdr:nvSpPr>
        <xdr:cNvPr id="638" name="テキスト ボックス 637"/>
        <xdr:cNvSpPr txBox="1"/>
      </xdr:nvSpPr>
      <xdr:spPr>
        <a:xfrm>
          <a:off x="15246428" y="1311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13044</xdr:rowOff>
    </xdr:from>
    <xdr:to>
      <xdr:col>76</xdr:col>
      <xdr:colOff>114300</xdr:colOff>
      <xdr:row>78</xdr:row>
      <xdr:rowOff>18833</xdr:rowOff>
    </xdr:to>
    <xdr:cxnSp macro="">
      <xdr:nvCxnSpPr>
        <xdr:cNvPr id="639" name="直線コネクタ 638"/>
        <xdr:cNvCxnSpPr/>
      </xdr:nvCxnSpPr>
      <xdr:spPr>
        <a:xfrm flipV="1">
          <a:off x="13703300" y="13386144"/>
          <a:ext cx="889000" cy="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137513</xdr:rowOff>
    </xdr:from>
    <xdr:to>
      <xdr:col>76</xdr:col>
      <xdr:colOff>165100</xdr:colOff>
      <xdr:row>78</xdr:row>
      <xdr:rowOff>67663</xdr:rowOff>
    </xdr:to>
    <xdr:sp macro="" textlink="">
      <xdr:nvSpPr>
        <xdr:cNvPr id="640" name="フローチャート: 判断 639"/>
        <xdr:cNvSpPr/>
      </xdr:nvSpPr>
      <xdr:spPr>
        <a:xfrm>
          <a:off x="14541500" y="13339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58790</xdr:rowOff>
    </xdr:from>
    <xdr:ext cx="469744" cy="259045"/>
    <xdr:sp macro="" textlink="">
      <xdr:nvSpPr>
        <xdr:cNvPr id="641" name="テキスト ボックス 640"/>
        <xdr:cNvSpPr txBox="1"/>
      </xdr:nvSpPr>
      <xdr:spPr>
        <a:xfrm>
          <a:off x="14357428" y="1343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11553</xdr:rowOff>
    </xdr:from>
    <xdr:to>
      <xdr:col>71</xdr:col>
      <xdr:colOff>177800</xdr:colOff>
      <xdr:row>78</xdr:row>
      <xdr:rowOff>18833</xdr:rowOff>
    </xdr:to>
    <xdr:cxnSp macro="">
      <xdr:nvCxnSpPr>
        <xdr:cNvPr id="642" name="直線コネクタ 641"/>
        <xdr:cNvCxnSpPr/>
      </xdr:nvCxnSpPr>
      <xdr:spPr>
        <a:xfrm>
          <a:off x="12814300" y="13384653"/>
          <a:ext cx="889000" cy="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142146</xdr:rowOff>
    </xdr:from>
    <xdr:to>
      <xdr:col>72</xdr:col>
      <xdr:colOff>38100</xdr:colOff>
      <xdr:row>78</xdr:row>
      <xdr:rowOff>72296</xdr:rowOff>
    </xdr:to>
    <xdr:sp macro="" textlink="">
      <xdr:nvSpPr>
        <xdr:cNvPr id="643" name="フローチャート: 判断 642"/>
        <xdr:cNvSpPr/>
      </xdr:nvSpPr>
      <xdr:spPr>
        <a:xfrm>
          <a:off x="13652500" y="1334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63423</xdr:rowOff>
    </xdr:from>
    <xdr:ext cx="378565" cy="259045"/>
    <xdr:sp macro="" textlink="">
      <xdr:nvSpPr>
        <xdr:cNvPr id="644" name="テキスト ボックス 643"/>
        <xdr:cNvSpPr txBox="1"/>
      </xdr:nvSpPr>
      <xdr:spPr>
        <a:xfrm>
          <a:off x="13514017" y="13436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135889</xdr:rowOff>
    </xdr:from>
    <xdr:to>
      <xdr:col>67</xdr:col>
      <xdr:colOff>101600</xdr:colOff>
      <xdr:row>78</xdr:row>
      <xdr:rowOff>66039</xdr:rowOff>
    </xdr:to>
    <xdr:sp macro="" textlink="">
      <xdr:nvSpPr>
        <xdr:cNvPr id="645" name="フローチャート: 判断 644"/>
        <xdr:cNvSpPr/>
      </xdr:nvSpPr>
      <xdr:spPr>
        <a:xfrm>
          <a:off x="12763500" y="1333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57166</xdr:rowOff>
    </xdr:from>
    <xdr:ext cx="469744" cy="259045"/>
    <xdr:sp macro="" textlink="">
      <xdr:nvSpPr>
        <xdr:cNvPr id="646" name="テキスト ボックス 645"/>
        <xdr:cNvSpPr txBox="1"/>
      </xdr:nvSpPr>
      <xdr:spPr>
        <a:xfrm>
          <a:off x="12579428" y="1343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100050</xdr:rowOff>
    </xdr:from>
    <xdr:to>
      <xdr:col>85</xdr:col>
      <xdr:colOff>177800</xdr:colOff>
      <xdr:row>78</xdr:row>
      <xdr:rowOff>30200</xdr:rowOff>
    </xdr:to>
    <xdr:sp macro="" textlink="">
      <xdr:nvSpPr>
        <xdr:cNvPr id="652" name="楕円 651"/>
        <xdr:cNvSpPr/>
      </xdr:nvSpPr>
      <xdr:spPr>
        <a:xfrm>
          <a:off x="16268700" y="133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59427</xdr:rowOff>
    </xdr:from>
    <xdr:ext cx="469744" cy="259045"/>
    <xdr:sp macro="" textlink="">
      <xdr:nvSpPr>
        <xdr:cNvPr id="653" name="災害復旧費該当値テキスト"/>
        <xdr:cNvSpPr txBox="1"/>
      </xdr:nvSpPr>
      <xdr:spPr>
        <a:xfrm>
          <a:off x="16370300" y="130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135345</xdr:rowOff>
    </xdr:from>
    <xdr:to>
      <xdr:col>81</xdr:col>
      <xdr:colOff>101600</xdr:colOff>
      <xdr:row>78</xdr:row>
      <xdr:rowOff>65495</xdr:rowOff>
    </xdr:to>
    <xdr:sp macro="" textlink="">
      <xdr:nvSpPr>
        <xdr:cNvPr id="654" name="楕円 653"/>
        <xdr:cNvSpPr/>
      </xdr:nvSpPr>
      <xdr:spPr>
        <a:xfrm>
          <a:off x="15430500" y="133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56622</xdr:rowOff>
    </xdr:from>
    <xdr:ext cx="469744" cy="259045"/>
    <xdr:sp macro="" textlink="">
      <xdr:nvSpPr>
        <xdr:cNvPr id="655" name="テキスト ボックス 654"/>
        <xdr:cNvSpPr txBox="1"/>
      </xdr:nvSpPr>
      <xdr:spPr>
        <a:xfrm>
          <a:off x="15246428" y="13429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133694</xdr:rowOff>
    </xdr:from>
    <xdr:to>
      <xdr:col>76</xdr:col>
      <xdr:colOff>165100</xdr:colOff>
      <xdr:row>78</xdr:row>
      <xdr:rowOff>63844</xdr:rowOff>
    </xdr:to>
    <xdr:sp macro="" textlink="">
      <xdr:nvSpPr>
        <xdr:cNvPr id="656" name="楕円 655"/>
        <xdr:cNvSpPr/>
      </xdr:nvSpPr>
      <xdr:spPr>
        <a:xfrm>
          <a:off x="14541500" y="133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80371</xdr:rowOff>
    </xdr:from>
    <xdr:ext cx="469744" cy="259045"/>
    <xdr:sp macro="" textlink="">
      <xdr:nvSpPr>
        <xdr:cNvPr id="657" name="テキスト ボックス 656"/>
        <xdr:cNvSpPr txBox="1"/>
      </xdr:nvSpPr>
      <xdr:spPr>
        <a:xfrm>
          <a:off x="14357428" y="131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139483</xdr:rowOff>
    </xdr:from>
    <xdr:to>
      <xdr:col>72</xdr:col>
      <xdr:colOff>38100</xdr:colOff>
      <xdr:row>78</xdr:row>
      <xdr:rowOff>69633</xdr:rowOff>
    </xdr:to>
    <xdr:sp macro="" textlink="">
      <xdr:nvSpPr>
        <xdr:cNvPr id="658" name="楕円 657"/>
        <xdr:cNvSpPr/>
      </xdr:nvSpPr>
      <xdr:spPr>
        <a:xfrm>
          <a:off x="13652500" y="1334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86160</xdr:rowOff>
    </xdr:from>
    <xdr:ext cx="469744" cy="259045"/>
    <xdr:sp macro="" textlink="">
      <xdr:nvSpPr>
        <xdr:cNvPr id="659" name="テキスト ボックス 658"/>
        <xdr:cNvSpPr txBox="1"/>
      </xdr:nvSpPr>
      <xdr:spPr>
        <a:xfrm>
          <a:off x="13468428" y="1311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132203</xdr:rowOff>
    </xdr:from>
    <xdr:to>
      <xdr:col>67</xdr:col>
      <xdr:colOff>101600</xdr:colOff>
      <xdr:row>78</xdr:row>
      <xdr:rowOff>62353</xdr:rowOff>
    </xdr:to>
    <xdr:sp macro="" textlink="">
      <xdr:nvSpPr>
        <xdr:cNvPr id="660" name="楕円 659"/>
        <xdr:cNvSpPr/>
      </xdr:nvSpPr>
      <xdr:spPr>
        <a:xfrm>
          <a:off x="12763500" y="1333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78880</xdr:rowOff>
    </xdr:from>
    <xdr:ext cx="469744" cy="259045"/>
    <xdr:sp macro="" textlink="">
      <xdr:nvSpPr>
        <xdr:cNvPr id="661" name="テキスト ボックス 660"/>
        <xdr:cNvSpPr txBox="1"/>
      </xdr:nvSpPr>
      <xdr:spPr>
        <a:xfrm>
          <a:off x="12579428" y="1310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5" name="直線コネクタ 684"/>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6" name="公債費最小値テキスト"/>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7" name="直線コネクタ 686"/>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8" name="公債費最大値テキスト"/>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9" name="直線コネクタ 688"/>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48740</xdr:rowOff>
    </xdr:from>
    <xdr:to>
      <xdr:col>85</xdr:col>
      <xdr:colOff>127000</xdr:colOff>
      <xdr:row>97</xdr:row>
      <xdr:rowOff>56445</xdr:rowOff>
    </xdr:to>
    <xdr:cxnSp macro="">
      <xdr:nvCxnSpPr>
        <xdr:cNvPr id="690" name="直線コネクタ 689"/>
        <xdr:cNvCxnSpPr/>
      </xdr:nvCxnSpPr>
      <xdr:spPr>
        <a:xfrm flipV="1">
          <a:off x="15481300" y="16679390"/>
          <a:ext cx="838200" cy="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91" name="公債費平均値テキスト"/>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2" name="フローチャート: 判断 691"/>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56445</xdr:rowOff>
    </xdr:from>
    <xdr:to>
      <xdr:col>81</xdr:col>
      <xdr:colOff>50800</xdr:colOff>
      <xdr:row>97</xdr:row>
      <xdr:rowOff>67653</xdr:rowOff>
    </xdr:to>
    <xdr:cxnSp macro="">
      <xdr:nvCxnSpPr>
        <xdr:cNvPr id="693" name="直線コネクタ 692"/>
        <xdr:cNvCxnSpPr/>
      </xdr:nvCxnSpPr>
      <xdr:spPr>
        <a:xfrm flipV="1">
          <a:off x="14592300" y="16687095"/>
          <a:ext cx="889000" cy="1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95217</xdr:rowOff>
    </xdr:from>
    <xdr:to>
      <xdr:col>81</xdr:col>
      <xdr:colOff>101600</xdr:colOff>
      <xdr:row>98</xdr:row>
      <xdr:rowOff>25367</xdr:rowOff>
    </xdr:to>
    <xdr:sp macro="" textlink="">
      <xdr:nvSpPr>
        <xdr:cNvPr id="694" name="フローチャート: 判断 693"/>
        <xdr:cNvSpPr/>
      </xdr:nvSpPr>
      <xdr:spPr>
        <a:xfrm>
          <a:off x="15430500" y="1672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16494</xdr:rowOff>
    </xdr:from>
    <xdr:ext cx="534377" cy="259045"/>
    <xdr:sp macro="" textlink="">
      <xdr:nvSpPr>
        <xdr:cNvPr id="695" name="テキスト ボックス 694"/>
        <xdr:cNvSpPr txBox="1"/>
      </xdr:nvSpPr>
      <xdr:spPr>
        <a:xfrm>
          <a:off x="15214111" y="1681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67653</xdr:rowOff>
    </xdr:from>
    <xdr:to>
      <xdr:col>76</xdr:col>
      <xdr:colOff>114300</xdr:colOff>
      <xdr:row>97</xdr:row>
      <xdr:rowOff>71951</xdr:rowOff>
    </xdr:to>
    <xdr:cxnSp macro="">
      <xdr:nvCxnSpPr>
        <xdr:cNvPr id="696" name="直線コネクタ 695"/>
        <xdr:cNvCxnSpPr/>
      </xdr:nvCxnSpPr>
      <xdr:spPr>
        <a:xfrm flipV="1">
          <a:off x="13703300" y="16698303"/>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91704</xdr:rowOff>
    </xdr:from>
    <xdr:to>
      <xdr:col>76</xdr:col>
      <xdr:colOff>165100</xdr:colOff>
      <xdr:row>98</xdr:row>
      <xdr:rowOff>21854</xdr:rowOff>
    </xdr:to>
    <xdr:sp macro="" textlink="">
      <xdr:nvSpPr>
        <xdr:cNvPr id="697" name="フローチャート: 判断 696"/>
        <xdr:cNvSpPr/>
      </xdr:nvSpPr>
      <xdr:spPr>
        <a:xfrm>
          <a:off x="14541500" y="1672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12981</xdr:rowOff>
    </xdr:from>
    <xdr:ext cx="534377" cy="259045"/>
    <xdr:sp macro="" textlink="">
      <xdr:nvSpPr>
        <xdr:cNvPr id="698" name="テキスト ボックス 697"/>
        <xdr:cNvSpPr txBox="1"/>
      </xdr:nvSpPr>
      <xdr:spPr>
        <a:xfrm>
          <a:off x="14325111" y="168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25355</xdr:rowOff>
    </xdr:from>
    <xdr:to>
      <xdr:col>71</xdr:col>
      <xdr:colOff>177800</xdr:colOff>
      <xdr:row>97</xdr:row>
      <xdr:rowOff>71951</xdr:rowOff>
    </xdr:to>
    <xdr:cxnSp macro="">
      <xdr:nvCxnSpPr>
        <xdr:cNvPr id="699" name="直線コネクタ 698"/>
        <xdr:cNvCxnSpPr/>
      </xdr:nvCxnSpPr>
      <xdr:spPr>
        <a:xfrm>
          <a:off x="12814300" y="16656005"/>
          <a:ext cx="889000" cy="4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93349</xdr:rowOff>
    </xdr:from>
    <xdr:to>
      <xdr:col>72</xdr:col>
      <xdr:colOff>38100</xdr:colOff>
      <xdr:row>98</xdr:row>
      <xdr:rowOff>23499</xdr:rowOff>
    </xdr:to>
    <xdr:sp macro="" textlink="">
      <xdr:nvSpPr>
        <xdr:cNvPr id="700" name="フローチャート: 判断 699"/>
        <xdr:cNvSpPr/>
      </xdr:nvSpPr>
      <xdr:spPr>
        <a:xfrm>
          <a:off x="13652500" y="16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14626</xdr:rowOff>
    </xdr:from>
    <xdr:ext cx="534377" cy="259045"/>
    <xdr:sp macro="" textlink="">
      <xdr:nvSpPr>
        <xdr:cNvPr id="701" name="テキスト ボックス 700"/>
        <xdr:cNvSpPr txBox="1"/>
      </xdr:nvSpPr>
      <xdr:spPr>
        <a:xfrm>
          <a:off x="13436111" y="1681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94645</xdr:rowOff>
    </xdr:from>
    <xdr:to>
      <xdr:col>67</xdr:col>
      <xdr:colOff>101600</xdr:colOff>
      <xdr:row>98</xdr:row>
      <xdr:rowOff>24795</xdr:rowOff>
    </xdr:to>
    <xdr:sp macro="" textlink="">
      <xdr:nvSpPr>
        <xdr:cNvPr id="702" name="フローチャート: 判断 701"/>
        <xdr:cNvSpPr/>
      </xdr:nvSpPr>
      <xdr:spPr>
        <a:xfrm>
          <a:off x="12763500" y="1672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15922</xdr:rowOff>
    </xdr:from>
    <xdr:ext cx="534377" cy="259045"/>
    <xdr:sp macro="" textlink="">
      <xdr:nvSpPr>
        <xdr:cNvPr id="703" name="テキスト ボックス 702"/>
        <xdr:cNvSpPr txBox="1"/>
      </xdr:nvSpPr>
      <xdr:spPr>
        <a:xfrm>
          <a:off x="12547111" y="1681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169390</xdr:rowOff>
    </xdr:from>
    <xdr:to>
      <xdr:col>85</xdr:col>
      <xdr:colOff>177800</xdr:colOff>
      <xdr:row>97</xdr:row>
      <xdr:rowOff>99540</xdr:rowOff>
    </xdr:to>
    <xdr:sp macro="" textlink="">
      <xdr:nvSpPr>
        <xdr:cNvPr id="709" name="楕円 708"/>
        <xdr:cNvSpPr/>
      </xdr:nvSpPr>
      <xdr:spPr>
        <a:xfrm>
          <a:off x="16268700" y="1662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147817</xdr:rowOff>
    </xdr:from>
    <xdr:ext cx="534377" cy="259045"/>
    <xdr:sp macro="" textlink="">
      <xdr:nvSpPr>
        <xdr:cNvPr id="710" name="公債費該当値テキスト"/>
        <xdr:cNvSpPr txBox="1"/>
      </xdr:nvSpPr>
      <xdr:spPr>
        <a:xfrm>
          <a:off x="16370300" y="1660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5645</xdr:rowOff>
    </xdr:from>
    <xdr:to>
      <xdr:col>81</xdr:col>
      <xdr:colOff>101600</xdr:colOff>
      <xdr:row>97</xdr:row>
      <xdr:rowOff>107245</xdr:rowOff>
    </xdr:to>
    <xdr:sp macro="" textlink="">
      <xdr:nvSpPr>
        <xdr:cNvPr id="711" name="楕円 710"/>
        <xdr:cNvSpPr/>
      </xdr:nvSpPr>
      <xdr:spPr>
        <a:xfrm>
          <a:off x="15430500" y="166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123772</xdr:rowOff>
    </xdr:from>
    <xdr:ext cx="534377" cy="259045"/>
    <xdr:sp macro="" textlink="">
      <xdr:nvSpPr>
        <xdr:cNvPr id="712" name="テキスト ボックス 711"/>
        <xdr:cNvSpPr txBox="1"/>
      </xdr:nvSpPr>
      <xdr:spPr>
        <a:xfrm>
          <a:off x="15214111" y="1641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16853</xdr:rowOff>
    </xdr:from>
    <xdr:to>
      <xdr:col>76</xdr:col>
      <xdr:colOff>165100</xdr:colOff>
      <xdr:row>97</xdr:row>
      <xdr:rowOff>118453</xdr:rowOff>
    </xdr:to>
    <xdr:sp macro="" textlink="">
      <xdr:nvSpPr>
        <xdr:cNvPr id="713" name="楕円 712"/>
        <xdr:cNvSpPr/>
      </xdr:nvSpPr>
      <xdr:spPr>
        <a:xfrm>
          <a:off x="14541500" y="166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134980</xdr:rowOff>
    </xdr:from>
    <xdr:ext cx="534377" cy="259045"/>
    <xdr:sp macro="" textlink="">
      <xdr:nvSpPr>
        <xdr:cNvPr id="714" name="テキスト ボックス 713"/>
        <xdr:cNvSpPr txBox="1"/>
      </xdr:nvSpPr>
      <xdr:spPr>
        <a:xfrm>
          <a:off x="14325111" y="1642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21151</xdr:rowOff>
    </xdr:from>
    <xdr:to>
      <xdr:col>72</xdr:col>
      <xdr:colOff>38100</xdr:colOff>
      <xdr:row>97</xdr:row>
      <xdr:rowOff>122751</xdr:rowOff>
    </xdr:to>
    <xdr:sp macro="" textlink="">
      <xdr:nvSpPr>
        <xdr:cNvPr id="715" name="楕円 714"/>
        <xdr:cNvSpPr/>
      </xdr:nvSpPr>
      <xdr:spPr>
        <a:xfrm>
          <a:off x="13652500" y="1665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139278</xdr:rowOff>
    </xdr:from>
    <xdr:ext cx="534377" cy="259045"/>
    <xdr:sp macro="" textlink="">
      <xdr:nvSpPr>
        <xdr:cNvPr id="716" name="テキスト ボックス 715"/>
        <xdr:cNvSpPr txBox="1"/>
      </xdr:nvSpPr>
      <xdr:spPr>
        <a:xfrm>
          <a:off x="13436111" y="1642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146005</xdr:rowOff>
    </xdr:from>
    <xdr:to>
      <xdr:col>67</xdr:col>
      <xdr:colOff>101600</xdr:colOff>
      <xdr:row>97</xdr:row>
      <xdr:rowOff>76155</xdr:rowOff>
    </xdr:to>
    <xdr:sp macro="" textlink="">
      <xdr:nvSpPr>
        <xdr:cNvPr id="717" name="楕円 716"/>
        <xdr:cNvSpPr/>
      </xdr:nvSpPr>
      <xdr:spPr>
        <a:xfrm>
          <a:off x="12763500" y="166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92682</xdr:rowOff>
    </xdr:from>
    <xdr:ext cx="534377" cy="259045"/>
    <xdr:sp macro="" textlink="">
      <xdr:nvSpPr>
        <xdr:cNvPr id="718" name="テキスト ボックス 717"/>
        <xdr:cNvSpPr txBox="1"/>
      </xdr:nvSpPr>
      <xdr:spPr>
        <a:xfrm>
          <a:off x="12547111" y="1638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1"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6"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61468</xdr:rowOff>
    </xdr:from>
    <xdr:to>
      <xdr:col>112</xdr:col>
      <xdr:colOff>38100</xdr:colOff>
      <xdr:row>36</xdr:row>
      <xdr:rowOff>163068</xdr:rowOff>
    </xdr:to>
    <xdr:sp macro="" textlink="">
      <xdr:nvSpPr>
        <xdr:cNvPr id="749" name="フローチャート: 判断 748"/>
        <xdr:cNvSpPr/>
      </xdr:nvSpPr>
      <xdr:spPr>
        <a:xfrm>
          <a:off x="21272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35</xdr:row>
      <xdr:rowOff>8145</xdr:rowOff>
    </xdr:from>
    <xdr:ext cx="313932" cy="259045"/>
    <xdr:sp macro="" textlink="">
      <xdr:nvSpPr>
        <xdr:cNvPr id="750" name="テキスト ボックス 749"/>
        <xdr:cNvSpPr txBox="1"/>
      </xdr:nvSpPr>
      <xdr:spPr>
        <a:xfrm>
          <a:off x="21166333" y="6008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141478</xdr:rowOff>
    </xdr:from>
    <xdr:to>
      <xdr:col>107</xdr:col>
      <xdr:colOff>101600</xdr:colOff>
      <xdr:row>38</xdr:row>
      <xdr:rowOff>71628</xdr:rowOff>
    </xdr:to>
    <xdr:sp macro="" textlink="">
      <xdr:nvSpPr>
        <xdr:cNvPr id="752" name="フローチャート: 判断 751"/>
        <xdr:cNvSpPr/>
      </xdr:nvSpPr>
      <xdr:spPr>
        <a:xfrm>
          <a:off x="20383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88155</xdr:rowOff>
    </xdr:from>
    <xdr:ext cx="313932" cy="259045"/>
    <xdr:sp macro="" textlink="">
      <xdr:nvSpPr>
        <xdr:cNvPr id="753" name="テキスト ボックス 752"/>
        <xdr:cNvSpPr txBox="1"/>
      </xdr:nvSpPr>
      <xdr:spPr>
        <a:xfrm>
          <a:off x="20277333" y="6260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22606</xdr:rowOff>
    </xdr:from>
    <xdr:to>
      <xdr:col>102</xdr:col>
      <xdr:colOff>165100</xdr:colOff>
      <xdr:row>37</xdr:row>
      <xdr:rowOff>124206</xdr:rowOff>
    </xdr:to>
    <xdr:sp macro="" textlink="">
      <xdr:nvSpPr>
        <xdr:cNvPr id="755" name="フローチャート: 判断 754"/>
        <xdr:cNvSpPr/>
      </xdr:nvSpPr>
      <xdr:spPr>
        <a:xfrm>
          <a:off x="19494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35</xdr:row>
      <xdr:rowOff>140733</xdr:rowOff>
    </xdr:from>
    <xdr:ext cx="313932" cy="259045"/>
    <xdr:sp macro="" textlink="">
      <xdr:nvSpPr>
        <xdr:cNvPr id="756" name="テキスト ボックス 755"/>
        <xdr:cNvSpPr txBox="1"/>
      </xdr:nvSpPr>
      <xdr:spPr>
        <a:xfrm>
          <a:off x="19388333" y="61414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166624</xdr:rowOff>
    </xdr:from>
    <xdr:to>
      <xdr:col>98</xdr:col>
      <xdr:colOff>38100</xdr:colOff>
      <xdr:row>37</xdr:row>
      <xdr:rowOff>96774</xdr:rowOff>
    </xdr:to>
    <xdr:sp macro="" textlink="">
      <xdr:nvSpPr>
        <xdr:cNvPr id="757" name="フローチャート: 判断 756"/>
        <xdr:cNvSpPr/>
      </xdr:nvSpPr>
      <xdr:spPr>
        <a:xfrm>
          <a:off x="18605500" y="633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113301</xdr:rowOff>
    </xdr:from>
    <xdr:ext cx="313932" cy="259045"/>
    <xdr:sp macro="" textlink="">
      <xdr:nvSpPr>
        <xdr:cNvPr id="758" name="テキスト ボックス 757"/>
        <xdr:cNvSpPr txBox="1"/>
      </xdr:nvSpPr>
      <xdr:spPr>
        <a:xfrm>
          <a:off x="18499333" y="6114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5"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総務費は住民１人あたり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266,986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円で、類似団体平均</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49,795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円高い</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年度については、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特別定額給付金事業費の皆増（＋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1,965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ふるさと納税関連事業費の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などを受け、決算額は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民生費は住民１人あたり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168,744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円で、類似団体平均と比較して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15,080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円高い。令和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年度のおもな増要因としては、介護及び訓練等給付費（障害福祉サービス事業）の増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百万円）、子育て世帯臨時特別給付金事業の皆増（＋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などがあげられる。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消防費は住民１人あたり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48,803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円で、類似団体平均と比較して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21,574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円高い。令和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年度のおもな増要因としては、消防庁舎改築に伴う伊万里・有田消防組合負担金の増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367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などがあげられる。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消防庁舎建設は令和２年度で完了したため、令和３年度には縮小すると思われる。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公債費は住民１人あたり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44,437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円で、類似団体平均と比較して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7,656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円低くなっているが、町の公債費としては、前年度比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1,011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円高くなっている。これは、旧合併特例事業債を平成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年代後半から積極活用することとした（それまでは抑制的だった）ところ、その本償還が始まったことによるものであり、今後も増加傾向は続くと考えられる。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佐賀県有田町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財政調整基金の残高は、対前年度で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となり、標準財政規模比では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実質収支額は、対前年度で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となり、標準財政規模比では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また、積立ての減および取崩しの増により、実質単年度収支は、標準財政規模比で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将来負担の軽減を図るため、事務事業の見直し・統廃合などの行財政改革を推進し、健全な財政運営に努めていく必要がある。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佐賀県有田町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令和２年度決算では、連結実質赤字比率算定に係る全会計において黒字となった。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黒字率が上昇したのは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会計で、一般会計は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ポイント、浄化槽整備推進事業会計は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ポイント、公共下水道事業会計は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ポイント、介護保険特別会計は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ポイント、農業集落排水事業会計は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ポイントの上昇となっている。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逆に率が下降した会計が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会計あり、水道事業会計は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ポイント、国民健康保険特別会計は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ポイント、後期高齢者医療特別会計は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ポイントの下降となった。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「その他会計」に属する有田南部工業団地造成事業特別会計については、用地の取得が完了しており、今後は起債の償還などが発生する予定である。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6"/>
      <c r="AO4" s="486"/>
      <c r="AP4" s="486"/>
      <c r="AQ4" s="486"/>
      <c r="AR4" s="486"/>
      <c r="AS4" s="486"/>
      <c r="AT4" s="486"/>
      <c r="AU4" s="486"/>
      <c r="AV4" s="486"/>
      <c r="AW4" s="486"/>
      <c r="AX4" s="659"/>
      <c r="AY4" s="460" t="s">
        <v>91</v>
      </c>
      <c r="AZ4" s="461"/>
      <c r="BA4" s="461"/>
      <c r="BB4" s="461"/>
      <c r="BC4" s="461"/>
      <c r="BD4" s="461"/>
      <c r="BE4" s="461"/>
      <c r="BF4" s="461"/>
      <c r="BG4" s="461"/>
      <c r="BH4" s="461"/>
      <c r="BI4" s="461"/>
      <c r="BJ4" s="461"/>
      <c r="BK4" s="461"/>
      <c r="BL4" s="461"/>
      <c r="BM4" s="462"/>
      <c r="BN4" s="463">
        <v>15128198</v>
      </c>
      <c r="BO4" s="464"/>
      <c r="BP4" s="464"/>
      <c r="BQ4" s="464"/>
      <c r="BR4" s="464"/>
      <c r="BS4" s="464"/>
      <c r="BT4" s="464"/>
      <c r="BU4" s="465"/>
      <c r="BV4" s="463">
        <v>11727566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5.3</v>
      </c>
      <c r="CU4" s="648"/>
      <c r="CV4" s="648"/>
      <c r="CW4" s="648"/>
      <c r="CX4" s="648"/>
      <c r="CY4" s="648"/>
      <c r="CZ4" s="648"/>
      <c r="DA4" s="649"/>
      <c r="DB4" s="647">
        <v>2.6</v>
      </c>
      <c r="DC4" s="648"/>
      <c r="DD4" s="648"/>
      <c r="DE4" s="648"/>
      <c r="DF4" s="648"/>
      <c r="DG4" s="648"/>
      <c r="DH4" s="648"/>
      <c r="DI4" s="649"/>
      <c r="DJ4" s="186"/>
      <c r="DK4" s="186"/>
      <c r="DL4" s="186"/>
      <c r="DM4" s="186"/>
      <c r="DN4" s="186"/>
      <c r="DO4" s="186"/>
    </row>
    <row r="5" spans="1:119" ht="18.75" customHeight="1" x14ac:dyDescent="0.15">
      <c r="A5" s="187"/>
      <c r="B5" s="654"/>
      <c r="C5" s="487"/>
      <c r="D5" s="487"/>
      <c r="E5" s="655"/>
      <c r="F5" s="655"/>
      <c r="G5" s="655"/>
      <c r="H5" s="655"/>
      <c r="I5" s="655"/>
      <c r="J5" s="655"/>
      <c r="K5" s="655"/>
      <c r="L5" s="655"/>
      <c r="M5" s="655"/>
      <c r="N5" s="655"/>
      <c r="O5" s="655"/>
      <c r="P5" s="655"/>
      <c r="Q5" s="655"/>
      <c r="R5" s="485"/>
      <c r="S5" s="485"/>
      <c r="T5" s="485"/>
      <c r="U5" s="485"/>
      <c r="V5" s="658"/>
      <c r="W5" s="574"/>
      <c r="X5" s="486"/>
      <c r="Y5" s="486"/>
      <c r="Z5" s="486"/>
      <c r="AA5" s="486"/>
      <c r="AB5" s="487"/>
      <c r="AC5" s="485"/>
      <c r="AD5" s="486"/>
      <c r="AE5" s="486"/>
      <c r="AF5" s="486"/>
      <c r="AG5" s="486"/>
      <c r="AH5" s="486"/>
      <c r="AI5" s="486"/>
      <c r="AJ5" s="486"/>
      <c r="AK5" s="486"/>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14699398</v>
      </c>
      <c r="BO5" s="469"/>
      <c r="BP5" s="469"/>
      <c r="BQ5" s="469"/>
      <c r="BR5" s="469"/>
      <c r="BS5" s="469"/>
      <c r="BT5" s="469"/>
      <c r="BU5" s="470"/>
      <c r="BV5" s="468">
        <v>11466187</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94</v>
      </c>
      <c r="CU5" s="439"/>
      <c r="CV5" s="439"/>
      <c r="CW5" s="439"/>
      <c r="CX5" s="439"/>
      <c r="CY5" s="439"/>
      <c r="CZ5" s="439"/>
      <c r="DA5" s="440"/>
      <c r="DB5" s="438">
        <v>94.1</v>
      </c>
      <c r="DC5" s="439"/>
      <c r="DD5" s="439"/>
      <c r="DE5" s="439"/>
      <c r="DF5" s="439"/>
      <c r="DG5" s="439"/>
      <c r="DH5" s="439"/>
      <c r="DI5" s="440"/>
      <c r="DJ5" s="186"/>
      <c r="DK5" s="186"/>
      <c r="DL5" s="186"/>
      <c r="DM5" s="186"/>
      <c r="DN5" s="186"/>
      <c r="DO5" s="186"/>
    </row>
    <row r="6" spans="1:119" ht="18.75" customHeight="1" x14ac:dyDescent="0.15">
      <c r="A6" s="187"/>
      <c r="B6" s="624" t="s">
        <v>97</v>
      </c>
      <c r="C6" s="484"/>
      <c r="D6" s="484"/>
      <c r="E6" s="625"/>
      <c r="F6" s="625"/>
      <c r="G6" s="625"/>
      <c r="H6" s="625"/>
      <c r="I6" s="625"/>
      <c r="J6" s="625"/>
      <c r="K6" s="625"/>
      <c r="L6" s="625" t="s">
        <v>98</v>
      </c>
      <c r="M6" s="625"/>
      <c r="N6" s="625"/>
      <c r="O6" s="625"/>
      <c r="P6" s="625"/>
      <c r="Q6" s="625"/>
      <c r="R6" s="508"/>
      <c r="S6" s="508"/>
      <c r="T6" s="508"/>
      <c r="U6" s="508"/>
      <c r="V6" s="631"/>
      <c r="W6" s="559" t="s">
        <v>99</v>
      </c>
      <c r="X6" s="483"/>
      <c r="Y6" s="483"/>
      <c r="Z6" s="483"/>
      <c r="AA6" s="483"/>
      <c r="AB6" s="484"/>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428800</v>
      </c>
      <c r="BO6" s="469"/>
      <c r="BP6" s="469"/>
      <c r="BQ6" s="469"/>
      <c r="BR6" s="469"/>
      <c r="BS6" s="469"/>
      <c r="BT6" s="469"/>
      <c r="BU6" s="470"/>
      <c r="BV6" s="468">
        <v>261379</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97.3</v>
      </c>
      <c r="CU6" s="622"/>
      <c r="CV6" s="622"/>
      <c r="CW6" s="622"/>
      <c r="CX6" s="622"/>
      <c r="CY6" s="622"/>
      <c r="CZ6" s="622"/>
      <c r="DA6" s="623"/>
      <c r="DB6" s="621">
        <v>97.6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120580</v>
      </c>
      <c r="BO7" s="469"/>
      <c r="BP7" s="469"/>
      <c r="BQ7" s="469"/>
      <c r="BR7" s="469"/>
      <c r="BS7" s="469"/>
      <c r="BT7" s="469"/>
      <c r="BU7" s="470"/>
      <c r="BV7" s="468">
        <v>111666</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5846855</v>
      </c>
      <c r="CU7" s="469"/>
      <c r="CV7" s="469"/>
      <c r="CW7" s="469"/>
      <c r="CX7" s="469"/>
      <c r="CY7" s="469"/>
      <c r="CZ7" s="469"/>
      <c r="DA7" s="470"/>
      <c r="DB7" s="468">
        <v>5698708</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308220</v>
      </c>
      <c r="BO8" s="469"/>
      <c r="BP8" s="469"/>
      <c r="BQ8" s="469"/>
      <c r="BR8" s="469"/>
      <c r="BS8" s="469"/>
      <c r="BT8" s="469"/>
      <c r="BU8" s="470"/>
      <c r="BV8" s="468">
        <v>149713</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0.37</v>
      </c>
      <c r="CU8" s="582"/>
      <c r="CV8" s="582"/>
      <c r="CW8" s="582"/>
      <c r="CX8" s="582"/>
      <c r="CY8" s="582"/>
      <c r="CZ8" s="582"/>
      <c r="DA8" s="583"/>
      <c r="DB8" s="581">
        <v>0.38</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19010</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105</v>
      </c>
      <c r="AV9" s="526"/>
      <c r="AW9" s="526"/>
      <c r="AX9" s="526"/>
      <c r="AY9" s="448" t="s">
        <v>116</v>
      </c>
      <c r="AZ9" s="449"/>
      <c r="BA9" s="449"/>
      <c r="BB9" s="449"/>
      <c r="BC9" s="449"/>
      <c r="BD9" s="449"/>
      <c r="BE9" s="449"/>
      <c r="BF9" s="449"/>
      <c r="BG9" s="449"/>
      <c r="BH9" s="449"/>
      <c r="BI9" s="449"/>
      <c r="BJ9" s="449"/>
      <c r="BK9" s="449"/>
      <c r="BL9" s="449"/>
      <c r="BM9" s="450"/>
      <c r="BN9" s="468">
        <v>158507</v>
      </c>
      <c r="BO9" s="469"/>
      <c r="BP9" s="469"/>
      <c r="BQ9" s="469"/>
      <c r="BR9" s="469"/>
      <c r="BS9" s="469"/>
      <c r="BT9" s="469"/>
      <c r="BU9" s="470"/>
      <c r="BV9" s="468">
        <v>-142383</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11.6</v>
      </c>
      <c r="CU9" s="439"/>
      <c r="CV9" s="439"/>
      <c r="CW9" s="439"/>
      <c r="CX9" s="439"/>
      <c r="CY9" s="439"/>
      <c r="CZ9" s="439"/>
      <c r="DA9" s="440"/>
      <c r="DB9" s="438">
        <v>11.8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20148</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80281</v>
      </c>
      <c r="BO10" s="469"/>
      <c r="BP10" s="469"/>
      <c r="BQ10" s="469"/>
      <c r="BR10" s="469"/>
      <c r="BS10" s="469"/>
      <c r="BT10" s="469"/>
      <c r="BU10" s="470"/>
      <c r="BV10" s="468">
        <v>192292</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6" t="s">
        <v>123</v>
      </c>
      <c r="M11" s="517"/>
      <c r="N11" s="517"/>
      <c r="O11" s="517"/>
      <c r="P11" s="517"/>
      <c r="Q11" s="518"/>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19501</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184057</v>
      </c>
      <c r="BO12" s="469"/>
      <c r="BP12" s="469"/>
      <c r="BQ12" s="469"/>
      <c r="BR12" s="469"/>
      <c r="BS12" s="469"/>
      <c r="BT12" s="469"/>
      <c r="BU12" s="470"/>
      <c r="BV12" s="468">
        <v>110800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130</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19353</v>
      </c>
      <c r="S13" s="572"/>
      <c r="T13" s="572"/>
      <c r="U13" s="572"/>
      <c r="V13" s="573"/>
      <c r="W13" s="559" t="s">
        <v>141</v>
      </c>
      <c r="X13" s="483"/>
      <c r="Y13" s="483"/>
      <c r="Z13" s="483"/>
      <c r="AA13" s="483"/>
      <c r="AB13" s="484"/>
      <c r="AC13" s="444">
        <v>406</v>
      </c>
      <c r="AD13" s="445"/>
      <c r="AE13" s="445"/>
      <c r="AF13" s="445"/>
      <c r="AG13" s="446"/>
      <c r="AH13" s="444">
        <v>427</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54731</v>
      </c>
      <c r="BO13" s="469"/>
      <c r="BP13" s="469"/>
      <c r="BQ13" s="469"/>
      <c r="BR13" s="469"/>
      <c r="BS13" s="469"/>
      <c r="BT13" s="469"/>
      <c r="BU13" s="470"/>
      <c r="BV13" s="468">
        <v>-60891</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9.1</v>
      </c>
      <c r="CU13" s="439"/>
      <c r="CV13" s="439"/>
      <c r="CW13" s="439"/>
      <c r="CX13" s="439"/>
      <c r="CY13" s="439"/>
      <c r="CZ13" s="439"/>
      <c r="DA13" s="440"/>
      <c r="DB13" s="438">
        <v>8.8000000000000007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19812</v>
      </c>
      <c r="S14" s="572"/>
      <c r="T14" s="572"/>
      <c r="U14" s="572"/>
      <c r="V14" s="573"/>
      <c r="W14" s="574"/>
      <c r="X14" s="486"/>
      <c r="Y14" s="486"/>
      <c r="Z14" s="486"/>
      <c r="AA14" s="486"/>
      <c r="AB14" s="487"/>
      <c r="AC14" s="564">
        <v>4</v>
      </c>
      <c r="AD14" s="565"/>
      <c r="AE14" s="565"/>
      <c r="AF14" s="565"/>
      <c r="AG14" s="566"/>
      <c r="AH14" s="564">
        <v>4.2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t="s">
        <v>130</v>
      </c>
      <c r="CU14" s="576"/>
      <c r="CV14" s="576"/>
      <c r="CW14" s="576"/>
      <c r="CX14" s="576"/>
      <c r="CY14" s="576"/>
      <c r="CZ14" s="576"/>
      <c r="DA14" s="577"/>
      <c r="DB14" s="575">
        <v>8.6999999999999993</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148</v>
      </c>
      <c r="N15" s="569"/>
      <c r="O15" s="569"/>
      <c r="P15" s="569"/>
      <c r="Q15" s="570"/>
      <c r="R15" s="571">
        <v>19658</v>
      </c>
      <c r="S15" s="572"/>
      <c r="T15" s="572"/>
      <c r="U15" s="572"/>
      <c r="V15" s="573"/>
      <c r="W15" s="559" t="s">
        <v>149</v>
      </c>
      <c r="X15" s="483"/>
      <c r="Y15" s="483"/>
      <c r="Z15" s="483"/>
      <c r="AA15" s="483"/>
      <c r="AB15" s="484"/>
      <c r="AC15" s="444">
        <v>3499</v>
      </c>
      <c r="AD15" s="445"/>
      <c r="AE15" s="445"/>
      <c r="AF15" s="445"/>
      <c r="AG15" s="446"/>
      <c r="AH15" s="444">
        <v>3530</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1923163</v>
      </c>
      <c r="BO15" s="464"/>
      <c r="BP15" s="464"/>
      <c r="BQ15" s="464"/>
      <c r="BR15" s="464"/>
      <c r="BS15" s="464"/>
      <c r="BT15" s="464"/>
      <c r="BU15" s="465"/>
      <c r="BV15" s="463">
        <v>1820694</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6"/>
      <c r="Y16" s="486"/>
      <c r="Z16" s="486"/>
      <c r="AA16" s="486"/>
      <c r="AB16" s="487"/>
      <c r="AC16" s="564">
        <v>34.799999999999997</v>
      </c>
      <c r="AD16" s="565"/>
      <c r="AE16" s="565"/>
      <c r="AF16" s="565"/>
      <c r="AG16" s="566"/>
      <c r="AH16" s="564">
        <v>34.9</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5149580</v>
      </c>
      <c r="BO16" s="469"/>
      <c r="BP16" s="469"/>
      <c r="BQ16" s="469"/>
      <c r="BR16" s="469"/>
      <c r="BS16" s="469"/>
      <c r="BT16" s="469"/>
      <c r="BU16" s="470"/>
      <c r="BV16" s="468">
        <v>4972851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155</v>
      </c>
      <c r="N17" s="554"/>
      <c r="O17" s="554"/>
      <c r="P17" s="554"/>
      <c r="Q17" s="555"/>
      <c r="R17" s="556" t="s">
        <v>153</v>
      </c>
      <c r="S17" s="557"/>
      <c r="T17" s="557"/>
      <c r="U17" s="557"/>
      <c r="V17" s="558"/>
      <c r="W17" s="559" t="s">
        <v>156</v>
      </c>
      <c r="X17" s="483"/>
      <c r="Y17" s="483"/>
      <c r="Z17" s="483"/>
      <c r="AA17" s="483"/>
      <c r="AB17" s="484"/>
      <c r="AC17" s="444">
        <v>6164</v>
      </c>
      <c r="AD17" s="445"/>
      <c r="AE17" s="445"/>
      <c r="AF17" s="445"/>
      <c r="AG17" s="446"/>
      <c r="AH17" s="444">
        <v>6166</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2396866</v>
      </c>
      <c r="BO17" s="469"/>
      <c r="BP17" s="469"/>
      <c r="BQ17" s="469"/>
      <c r="BR17" s="469"/>
      <c r="BS17" s="469"/>
      <c r="BT17" s="469"/>
      <c r="BU17" s="470"/>
      <c r="BV17" s="468">
        <v>2290477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158</v>
      </c>
      <c r="C18" s="531"/>
      <c r="D18" s="531"/>
      <c r="E18" s="532"/>
      <c r="F18" s="532"/>
      <c r="G18" s="532"/>
      <c r="H18" s="532"/>
      <c r="I18" s="532"/>
      <c r="J18" s="532"/>
      <c r="K18" s="532"/>
      <c r="L18" s="533">
        <v>65.849999999999994</v>
      </c>
      <c r="M18" s="533"/>
      <c r="N18" s="533"/>
      <c r="O18" s="533"/>
      <c r="P18" s="533"/>
      <c r="Q18" s="533"/>
      <c r="R18" s="534"/>
      <c r="S18" s="534"/>
      <c r="T18" s="534"/>
      <c r="U18" s="534"/>
      <c r="V18" s="535"/>
      <c r="W18" s="549"/>
      <c r="X18" s="550"/>
      <c r="Y18" s="550"/>
      <c r="Z18" s="550"/>
      <c r="AA18" s="550"/>
      <c r="AB18" s="560"/>
      <c r="AC18" s="432">
        <v>61.2</v>
      </c>
      <c r="AD18" s="433"/>
      <c r="AE18" s="433"/>
      <c r="AF18" s="433"/>
      <c r="AG18" s="536"/>
      <c r="AH18" s="432">
        <v>60.9</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5461916</v>
      </c>
      <c r="BO18" s="469"/>
      <c r="BP18" s="469"/>
      <c r="BQ18" s="469"/>
      <c r="BR18" s="469"/>
      <c r="BS18" s="469"/>
      <c r="BT18" s="469"/>
      <c r="BU18" s="470"/>
      <c r="BV18" s="468">
        <v>5431864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160</v>
      </c>
      <c r="C19" s="531"/>
      <c r="D19" s="531"/>
      <c r="E19" s="532"/>
      <c r="F19" s="532"/>
      <c r="G19" s="532"/>
      <c r="H19" s="532"/>
      <c r="I19" s="532"/>
      <c r="J19" s="532"/>
      <c r="K19" s="532"/>
      <c r="L19" s="538">
        <v>289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6979860</v>
      </c>
      <c r="BO19" s="469"/>
      <c r="BP19" s="469"/>
      <c r="BQ19" s="469"/>
      <c r="BR19" s="469"/>
      <c r="BS19" s="469"/>
      <c r="BT19" s="469"/>
      <c r="BU19" s="470"/>
      <c r="BV19" s="468">
        <v>6659541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162</v>
      </c>
      <c r="C20" s="531"/>
      <c r="D20" s="531"/>
      <c r="E20" s="532"/>
      <c r="F20" s="532"/>
      <c r="G20" s="532"/>
      <c r="H20" s="532"/>
      <c r="I20" s="532"/>
      <c r="J20" s="532"/>
      <c r="K20" s="532"/>
      <c r="L20" s="538">
        <v>6981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7"/>
      <c r="AO20" s="517"/>
      <c r="AP20" s="517"/>
      <c r="AQ20" s="517"/>
      <c r="AR20" s="517"/>
      <c r="AS20" s="517"/>
      <c r="AT20" s="518"/>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9" t="s">
        <v>164</v>
      </c>
      <c r="C22" s="500"/>
      <c r="D22" s="501"/>
      <c r="E22" s="508" t="s">
        <v>1</v>
      </c>
      <c r="F22" s="483"/>
      <c r="G22" s="483"/>
      <c r="H22" s="483"/>
      <c r="I22" s="483"/>
      <c r="J22" s="483"/>
      <c r="K22" s="484"/>
      <c r="L22" s="508" t="s">
        <v>165</v>
      </c>
      <c r="M22" s="483"/>
      <c r="N22" s="483"/>
      <c r="O22" s="483"/>
      <c r="P22" s="484"/>
      <c r="Q22" s="493" t="s">
        <v>166</v>
      </c>
      <c r="R22" s="494"/>
      <c r="S22" s="494"/>
      <c r="T22" s="494"/>
      <c r="U22" s="494"/>
      <c r="V22" s="509"/>
      <c r="W22" s="511" t="s">
        <v>167</v>
      </c>
      <c r="X22" s="500"/>
      <c r="Y22" s="501"/>
      <c r="Z22" s="508" t="s">
        <v>1</v>
      </c>
      <c r="AA22" s="483"/>
      <c r="AB22" s="483"/>
      <c r="AC22" s="483"/>
      <c r="AD22" s="483"/>
      <c r="AE22" s="483"/>
      <c r="AF22" s="483"/>
      <c r="AG22" s="484"/>
      <c r="AH22" s="482" t="s">
        <v>168</v>
      </c>
      <c r="AI22" s="483"/>
      <c r="AJ22" s="483"/>
      <c r="AK22" s="483"/>
      <c r="AL22" s="484"/>
      <c r="AM22" s="482" t="s">
        <v>169</v>
      </c>
      <c r="AN22" s="488"/>
      <c r="AO22" s="488"/>
      <c r="AP22" s="488"/>
      <c r="AQ22" s="488"/>
      <c r="AR22" s="489"/>
      <c r="AS22" s="493" t="s">
        <v>166</v>
      </c>
      <c r="AT22" s="494"/>
      <c r="AU22" s="494"/>
      <c r="AV22" s="494"/>
      <c r="AW22" s="494"/>
      <c r="AX22" s="495"/>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2"/>
      <c r="C23" s="503"/>
      <c r="D23" s="504"/>
      <c r="E23" s="485"/>
      <c r="F23" s="486"/>
      <c r="G23" s="486"/>
      <c r="H23" s="486"/>
      <c r="I23" s="486"/>
      <c r="J23" s="486"/>
      <c r="K23" s="487"/>
      <c r="L23" s="485"/>
      <c r="M23" s="486"/>
      <c r="N23" s="486"/>
      <c r="O23" s="486"/>
      <c r="P23" s="487"/>
      <c r="Q23" s="496"/>
      <c r="R23" s="497"/>
      <c r="S23" s="497"/>
      <c r="T23" s="497"/>
      <c r="U23" s="497"/>
      <c r="V23" s="510"/>
      <c r="W23" s="512"/>
      <c r="X23" s="503"/>
      <c r="Y23" s="504"/>
      <c r="Z23" s="485"/>
      <c r="AA23" s="486"/>
      <c r="AB23" s="486"/>
      <c r="AC23" s="486"/>
      <c r="AD23" s="486"/>
      <c r="AE23" s="486"/>
      <c r="AF23" s="486"/>
      <c r="AG23" s="487"/>
      <c r="AH23" s="485"/>
      <c r="AI23" s="486"/>
      <c r="AJ23" s="486"/>
      <c r="AK23" s="486"/>
      <c r="AL23" s="487"/>
      <c r="AM23" s="490"/>
      <c r="AN23" s="491"/>
      <c r="AO23" s="491"/>
      <c r="AP23" s="491"/>
      <c r="AQ23" s="491"/>
      <c r="AR23" s="492"/>
      <c r="AS23" s="496"/>
      <c r="AT23" s="497"/>
      <c r="AU23" s="497"/>
      <c r="AV23" s="497"/>
      <c r="AW23" s="497"/>
      <c r="AX23" s="498"/>
      <c r="AY23" s="460" t="s">
        <v>170</v>
      </c>
      <c r="AZ23" s="461"/>
      <c r="BA23" s="461"/>
      <c r="BB23" s="461"/>
      <c r="BC23" s="461"/>
      <c r="BD23" s="461"/>
      <c r="BE23" s="461"/>
      <c r="BF23" s="461"/>
      <c r="BG23" s="461"/>
      <c r="BH23" s="461"/>
      <c r="BI23" s="461"/>
      <c r="BJ23" s="461"/>
      <c r="BK23" s="461"/>
      <c r="BL23" s="461"/>
      <c r="BM23" s="462"/>
      <c r="BN23" s="468">
        <v>11225123</v>
      </c>
      <c r="BO23" s="469"/>
      <c r="BP23" s="469"/>
      <c r="BQ23" s="469"/>
      <c r="BR23" s="469"/>
      <c r="BS23" s="469"/>
      <c r="BT23" s="469"/>
      <c r="BU23" s="470"/>
      <c r="BV23" s="468">
        <v>10498235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2"/>
      <c r="C24" s="503"/>
      <c r="D24" s="504"/>
      <c r="E24" s="441" t="s">
        <v>171</v>
      </c>
      <c r="F24" s="442"/>
      <c r="G24" s="442"/>
      <c r="H24" s="442"/>
      <c r="I24" s="442"/>
      <c r="J24" s="442"/>
      <c r="K24" s="443"/>
      <c r="L24" s="444">
        <v>1</v>
      </c>
      <c r="M24" s="445"/>
      <c r="N24" s="445"/>
      <c r="O24" s="445"/>
      <c r="P24" s="446"/>
      <c r="Q24" s="444">
        <v>7770</v>
      </c>
      <c r="R24" s="445"/>
      <c r="S24" s="445"/>
      <c r="T24" s="445"/>
      <c r="U24" s="445"/>
      <c r="V24" s="446"/>
      <c r="W24" s="512"/>
      <c r="X24" s="503"/>
      <c r="Y24" s="504"/>
      <c r="Z24" s="441" t="s">
        <v>172</v>
      </c>
      <c r="AA24" s="442"/>
      <c r="AB24" s="442"/>
      <c r="AC24" s="442"/>
      <c r="AD24" s="442"/>
      <c r="AE24" s="442"/>
      <c r="AF24" s="442"/>
      <c r="AG24" s="443"/>
      <c r="AH24" s="444">
        <v>152</v>
      </c>
      <c r="AI24" s="445"/>
      <c r="AJ24" s="445"/>
      <c r="AK24" s="445"/>
      <c r="AL24" s="446"/>
      <c r="AM24" s="444">
        <v>475456</v>
      </c>
      <c r="AN24" s="445"/>
      <c r="AO24" s="445"/>
      <c r="AP24" s="445"/>
      <c r="AQ24" s="445"/>
      <c r="AR24" s="446"/>
      <c r="AS24" s="444">
        <v>3128</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8084210</v>
      </c>
      <c r="BO24" s="469"/>
      <c r="BP24" s="469"/>
      <c r="BQ24" s="469"/>
      <c r="BR24" s="469"/>
      <c r="BS24" s="469"/>
      <c r="BT24" s="469"/>
      <c r="BU24" s="470"/>
      <c r="BV24" s="468">
        <v>7894915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2"/>
      <c r="C25" s="503"/>
      <c r="D25" s="504"/>
      <c r="E25" s="441" t="s">
        <v>174</v>
      </c>
      <c r="F25" s="442"/>
      <c r="G25" s="442"/>
      <c r="H25" s="442"/>
      <c r="I25" s="442"/>
      <c r="J25" s="442"/>
      <c r="K25" s="443"/>
      <c r="L25" s="444">
        <v>1</v>
      </c>
      <c r="M25" s="445"/>
      <c r="N25" s="445"/>
      <c r="O25" s="445"/>
      <c r="P25" s="446"/>
      <c r="Q25" s="444">
        <v>6300</v>
      </c>
      <c r="R25" s="445"/>
      <c r="S25" s="445"/>
      <c r="T25" s="445"/>
      <c r="U25" s="445"/>
      <c r="V25" s="446"/>
      <c r="W25" s="512"/>
      <c r="X25" s="503"/>
      <c r="Y25" s="504"/>
      <c r="Z25" s="441" t="s">
        <v>175</v>
      </c>
      <c r="AA25" s="442"/>
      <c r="AB25" s="442"/>
      <c r="AC25" s="442"/>
      <c r="AD25" s="442"/>
      <c r="AE25" s="442"/>
      <c r="AF25" s="442"/>
      <c r="AG25" s="443"/>
      <c r="AH25" s="444" t="s">
        <v>139</v>
      </c>
      <c r="AI25" s="445"/>
      <c r="AJ25" s="445"/>
      <c r="AK25" s="445"/>
      <c r="AL25" s="446"/>
      <c r="AM25" s="444" t="s">
        <v>139</v>
      </c>
      <c r="AN25" s="445"/>
      <c r="AO25" s="445"/>
      <c r="AP25" s="445"/>
      <c r="AQ25" s="445"/>
      <c r="AR25" s="446"/>
      <c r="AS25" s="444" t="s">
        <v>139</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1601064</v>
      </c>
      <c r="BO25" s="464"/>
      <c r="BP25" s="464"/>
      <c r="BQ25" s="464"/>
      <c r="BR25" s="464"/>
      <c r="BS25" s="464"/>
      <c r="BT25" s="464"/>
      <c r="BU25" s="465"/>
      <c r="BV25" s="463">
        <v>1784300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2"/>
      <c r="C26" s="503"/>
      <c r="D26" s="504"/>
      <c r="E26" s="441" t="s">
        <v>177</v>
      </c>
      <c r="F26" s="442"/>
      <c r="G26" s="442"/>
      <c r="H26" s="442"/>
      <c r="I26" s="442"/>
      <c r="J26" s="442"/>
      <c r="K26" s="443"/>
      <c r="L26" s="444">
        <v>1</v>
      </c>
      <c r="M26" s="445"/>
      <c r="N26" s="445"/>
      <c r="O26" s="445"/>
      <c r="P26" s="446"/>
      <c r="Q26" s="444">
        <v>5230</v>
      </c>
      <c r="R26" s="445"/>
      <c r="S26" s="445"/>
      <c r="T26" s="445"/>
      <c r="U26" s="445"/>
      <c r="V26" s="446"/>
      <c r="W26" s="512"/>
      <c r="X26" s="503"/>
      <c r="Y26" s="504"/>
      <c r="Z26" s="441" t="s">
        <v>178</v>
      </c>
      <c r="AA26" s="480"/>
      <c r="AB26" s="480"/>
      <c r="AC26" s="480"/>
      <c r="AD26" s="480"/>
      <c r="AE26" s="480"/>
      <c r="AF26" s="480"/>
      <c r="AG26" s="481"/>
      <c r="AH26" s="444">
        <v>13</v>
      </c>
      <c r="AI26" s="445"/>
      <c r="AJ26" s="445"/>
      <c r="AK26" s="445"/>
      <c r="AL26" s="446"/>
      <c r="AM26" s="444">
        <v>39416</v>
      </c>
      <c r="AN26" s="445"/>
      <c r="AO26" s="445"/>
      <c r="AP26" s="445"/>
      <c r="AQ26" s="445"/>
      <c r="AR26" s="446"/>
      <c r="AS26" s="444">
        <v>3032</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139</v>
      </c>
      <c r="BO26" s="469"/>
      <c r="BP26" s="469"/>
      <c r="BQ26" s="469"/>
      <c r="BR26" s="469"/>
      <c r="BS26" s="469"/>
      <c r="BT26" s="469"/>
      <c r="BU26" s="470"/>
      <c r="BV26" s="468" t="s">
        <v>139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2"/>
      <c r="C27" s="503"/>
      <c r="D27" s="504"/>
      <c r="E27" s="441" t="s">
        <v>180</v>
      </c>
      <c r="F27" s="442"/>
      <c r="G27" s="442"/>
      <c r="H27" s="442"/>
      <c r="I27" s="442"/>
      <c r="J27" s="442"/>
      <c r="K27" s="443"/>
      <c r="L27" s="444">
        <v>1</v>
      </c>
      <c r="M27" s="445"/>
      <c r="N27" s="445"/>
      <c r="O27" s="445"/>
      <c r="P27" s="446"/>
      <c r="Q27" s="444">
        <v>3240</v>
      </c>
      <c r="R27" s="445"/>
      <c r="S27" s="445"/>
      <c r="T27" s="445"/>
      <c r="U27" s="445"/>
      <c r="V27" s="446"/>
      <c r="W27" s="512"/>
      <c r="X27" s="503"/>
      <c r="Y27" s="504"/>
      <c r="Z27" s="441" t="s">
        <v>181</v>
      </c>
      <c r="AA27" s="442"/>
      <c r="AB27" s="442"/>
      <c r="AC27" s="442"/>
      <c r="AD27" s="442"/>
      <c r="AE27" s="442"/>
      <c r="AF27" s="442"/>
      <c r="AG27" s="443"/>
      <c r="AH27" s="444">
        <v>1</v>
      </c>
      <c r="AI27" s="445"/>
      <c r="AJ27" s="445"/>
      <c r="AK27" s="445"/>
      <c r="AL27" s="446"/>
      <c r="AM27" s="444" t="s">
        <v>182</v>
      </c>
      <c r="AN27" s="445"/>
      <c r="AO27" s="445"/>
      <c r="AP27" s="445"/>
      <c r="AQ27" s="445"/>
      <c r="AR27" s="446"/>
      <c r="AS27" s="444" t="s">
        <v>182</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59087</v>
      </c>
      <c r="BO27" s="472"/>
      <c r="BP27" s="472"/>
      <c r="BQ27" s="472"/>
      <c r="BR27" s="472"/>
      <c r="BS27" s="472"/>
      <c r="BT27" s="472"/>
      <c r="BU27" s="473"/>
      <c r="BV27" s="471">
        <v>59087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2"/>
      <c r="C28" s="503"/>
      <c r="D28" s="504"/>
      <c r="E28" s="441" t="s">
        <v>184</v>
      </c>
      <c r="F28" s="442"/>
      <c r="G28" s="442"/>
      <c r="H28" s="442"/>
      <c r="I28" s="442"/>
      <c r="J28" s="442"/>
      <c r="K28" s="443"/>
      <c r="L28" s="444">
        <v>1</v>
      </c>
      <c r="M28" s="445"/>
      <c r="N28" s="445"/>
      <c r="O28" s="445"/>
      <c r="P28" s="446"/>
      <c r="Q28" s="444">
        <v>2690</v>
      </c>
      <c r="R28" s="445"/>
      <c r="S28" s="445"/>
      <c r="T28" s="445"/>
      <c r="U28" s="445"/>
      <c r="V28" s="446"/>
      <c r="W28" s="512"/>
      <c r="X28" s="503"/>
      <c r="Y28" s="504"/>
      <c r="Z28" s="441" t="s">
        <v>185</v>
      </c>
      <c r="AA28" s="442"/>
      <c r="AB28" s="442"/>
      <c r="AC28" s="442"/>
      <c r="AD28" s="442"/>
      <c r="AE28" s="442"/>
      <c r="AF28" s="442"/>
      <c r="AG28" s="443"/>
      <c r="AH28" s="444" t="s">
        <v>139</v>
      </c>
      <c r="AI28" s="445"/>
      <c r="AJ28" s="445"/>
      <c r="AK28" s="445"/>
      <c r="AL28" s="446"/>
      <c r="AM28" s="444" t="s">
        <v>139</v>
      </c>
      <c r="AN28" s="445"/>
      <c r="AO28" s="445"/>
      <c r="AP28" s="445"/>
      <c r="AQ28" s="445"/>
      <c r="AR28" s="446"/>
      <c r="AS28" s="444" t="s">
        <v>139</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2222156</v>
      </c>
      <c r="BO28" s="464"/>
      <c r="BP28" s="464"/>
      <c r="BQ28" s="464"/>
      <c r="BR28" s="464"/>
      <c r="BS28" s="464"/>
      <c r="BT28" s="464"/>
      <c r="BU28" s="465"/>
      <c r="BV28" s="463">
        <v>2325932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2"/>
      <c r="C29" s="503"/>
      <c r="D29" s="504"/>
      <c r="E29" s="441" t="s">
        <v>187</v>
      </c>
      <c r="F29" s="442"/>
      <c r="G29" s="442"/>
      <c r="H29" s="442"/>
      <c r="I29" s="442"/>
      <c r="J29" s="442"/>
      <c r="K29" s="443"/>
      <c r="L29" s="444">
        <v>14</v>
      </c>
      <c r="M29" s="445"/>
      <c r="N29" s="445"/>
      <c r="O29" s="445"/>
      <c r="P29" s="446"/>
      <c r="Q29" s="444">
        <v>2520</v>
      </c>
      <c r="R29" s="445"/>
      <c r="S29" s="445"/>
      <c r="T29" s="445"/>
      <c r="U29" s="445"/>
      <c r="V29" s="446"/>
      <c r="W29" s="513"/>
      <c r="X29" s="514"/>
      <c r="Y29" s="515"/>
      <c r="Z29" s="441" t="s">
        <v>188</v>
      </c>
      <c r="AA29" s="442"/>
      <c r="AB29" s="442"/>
      <c r="AC29" s="442"/>
      <c r="AD29" s="442"/>
      <c r="AE29" s="442"/>
      <c r="AF29" s="442"/>
      <c r="AG29" s="443"/>
      <c r="AH29" s="444">
        <v>153</v>
      </c>
      <c r="AI29" s="445"/>
      <c r="AJ29" s="445"/>
      <c r="AK29" s="445"/>
      <c r="AL29" s="446"/>
      <c r="AM29" s="444">
        <v>479915</v>
      </c>
      <c r="AN29" s="445"/>
      <c r="AO29" s="445"/>
      <c r="AP29" s="445"/>
      <c r="AQ29" s="445"/>
      <c r="AR29" s="446"/>
      <c r="AS29" s="444">
        <v>3137</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140681</v>
      </c>
      <c r="BO29" s="469"/>
      <c r="BP29" s="469"/>
      <c r="BQ29" s="469"/>
      <c r="BR29" s="469"/>
      <c r="BS29" s="469"/>
      <c r="BT29" s="469"/>
      <c r="BU29" s="470"/>
      <c r="BV29" s="468">
        <v>140434</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5"/>
      <c r="C30" s="506"/>
      <c r="D30" s="507"/>
      <c r="E30" s="516"/>
      <c r="F30" s="517"/>
      <c r="G30" s="517"/>
      <c r="H30" s="517"/>
      <c r="I30" s="517"/>
      <c r="J30" s="517"/>
      <c r="K30" s="518"/>
      <c r="L30" s="519"/>
      <c r="M30" s="520"/>
      <c r="N30" s="520"/>
      <c r="O30" s="520"/>
      <c r="P30" s="521"/>
      <c r="Q30" s="519"/>
      <c r="R30" s="520"/>
      <c r="S30" s="520"/>
      <c r="T30" s="520"/>
      <c r="U30" s="520"/>
      <c r="V30" s="521"/>
      <c r="W30" s="522" t="s">
        <v>190</v>
      </c>
      <c r="X30" s="523"/>
      <c r="Y30" s="523"/>
      <c r="Z30" s="523"/>
      <c r="AA30" s="523"/>
      <c r="AB30" s="523"/>
      <c r="AC30" s="523"/>
      <c r="AD30" s="523"/>
      <c r="AE30" s="523"/>
      <c r="AF30" s="523"/>
      <c r="AG30" s="524"/>
      <c r="AH30" s="432">
        <v>98.2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5125454</v>
      </c>
      <c r="BO30" s="472"/>
      <c r="BP30" s="472"/>
      <c r="BQ30" s="472"/>
      <c r="BR30" s="472"/>
      <c r="BS30" s="472"/>
      <c r="BT30" s="472"/>
      <c r="BU30" s="473"/>
      <c r="BV30" s="471">
        <v>4514192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197</v>
      </c>
      <c r="V33" s="431"/>
      <c r="W33" s="430" t="s">
        <v>198</v>
      </c>
      <c r="X33" s="430"/>
      <c r="Y33" s="430"/>
      <c r="Z33" s="430"/>
      <c r="AA33" s="430"/>
      <c r="AB33" s="430"/>
      <c r="AC33" s="430"/>
      <c r="AD33" s="430"/>
      <c r="AE33" s="430"/>
      <c r="AF33" s="430"/>
      <c r="AG33" s="430"/>
      <c r="AH33" s="430"/>
      <c r="AI33" s="430"/>
      <c r="AJ33" s="430"/>
      <c r="AK33" s="430"/>
      <c r="AL33" s="216"/>
      <c r="AM33" s="431" t="s">
        <v>197</v>
      </c>
      <c r="AN33" s="431"/>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197</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有田町国民健康保険特別会計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有田町水道事業会計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IF('各会計、関係団体の財政状況及び健全化判断比率'!B35="","",'各会計、関係団体の財政状況及び健全化判断比率'!B35)</f>
        <v>有田南部工業団地造成事業特別会計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有田磁石場組合</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有田町土地開発公社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有田町介護保険特別会計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有田町公共下水道事業会計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伊万里・有田地区医療福祉組合（一般）</v>
      </c>
      <c r="BZ35" s="426"/>
      <c r="CA35" s="426"/>
      <c r="CB35" s="426"/>
      <c r="CC35" s="426"/>
      <c r="CD35" s="426"/>
      <c r="CE35" s="426"/>
      <c r="CF35" s="426"/>
      <c r="CG35" s="426"/>
      <c r="CH35" s="426"/>
      <c r="CI35" s="426"/>
      <c r="CJ35" s="426"/>
      <c r="CK35" s="426"/>
      <c r="CL35" s="426"/>
      <c r="CM35" s="426"/>
      <c r="CN35" s="214"/>
      <c r="CO35" s="427">
        <f t="shared" ref="CO35:CO43" si="3">IF(CQ35="","",CO34+1)</f>
        <v>21</v>
      </c>
      <c r="CP35" s="427"/>
      <c r="CQ35" s="426" t="str">
        <f>IF('各会計、関係団体の財政状況及び健全化判断比率'!BS8="","",'各会計、関係団体の財政状況及び健全化判断比率'!BS8)</f>
        <v>窯業教育振興会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有田町後期高齢者医療特別会計</v>
      </c>
      <c r="X36" s="426"/>
      <c r="Y36" s="426"/>
      <c r="Z36" s="426"/>
      <c r="AA36" s="426"/>
      <c r="AB36" s="426"/>
      <c r="AC36" s="426"/>
      <c r="AD36" s="426"/>
      <c r="AE36" s="426"/>
      <c r="AF36" s="426"/>
      <c r="AG36" s="426"/>
      <c r="AH36" s="426"/>
      <c r="AI36" s="426"/>
      <c r="AJ36" s="426"/>
      <c r="AK36" s="426"/>
      <c r="AL36" s="214"/>
      <c r="AM36" s="427">
        <f t="shared" si="0"/>
        <v>7</v>
      </c>
      <c r="AN36" s="427"/>
      <c r="AO36" s="426" t="str">
        <f>IF('各会計、関係団体の財政状況及び健全化判断比率'!B33="","",'各会計、関係団体の財政状況及び健全化判断比率'!B33)</f>
        <v>有田町浄化槽整備推進事業会計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伊万里・有田地区医療福祉組合（医療）</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f t="shared" si="0"/>
        <v>8</v>
      </c>
      <c r="AN37" s="427"/>
      <c r="AO37" s="426" t="str">
        <f>IF('各会計、関係団体の財政状況及び健全化判断比率'!B34="","",'各会計、関係団体の財政状況及び健全化判断比率'!B34)</f>
        <v>有田町農業集落排水事業会計</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伊万里・有田地区医療福祉組合（介護）</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伊万里・有田地区衛生組合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佐賀県後期高齢者医療広域連合（一般）</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佐賀県後期高齢者医療広域連合（医療）</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佐賀県市町総合事務組合（一般）</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18</v>
      </c>
      <c r="BX42" s="427"/>
      <c r="BY42" s="426" t="str">
        <f>IF('各会計、関係団体の財政状況及び健全化判断比率'!B76="","",'各会計、関係団体の財政状況及び健全化判断比率'!B76)</f>
        <v>佐賀県市町総合事務組合（交通災害）</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19</v>
      </c>
      <c r="BX43" s="427"/>
      <c r="BY43" s="426" t="str">
        <f>IF('各会計、関係団体の財政状況及び健全化判断比率'!B77="","",'各会計、関係団体の財政状況及び健全化判断比率'!B77)</f>
        <v>佐賀県西部広域環境組合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VGZ/mL1Ldq4MGMNc+7Qhsd4Ph0kob9WcV/tAUqjVDcwI7YiVuyxuUBRCAt/QgXL1tvxyW+J1mL/Gc5JRqaF91A==" saltValue="zxuOHMg0nb6WkBy1QXSax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50" t="s">
        <v>566</v>
      </c>
      <c r="D34" s="1250"/>
      <c r="E34" s="1251"/>
      <c r="F34" s="32">
        <v>11.02</v>
      </c>
      <c r="G34" s="33">
        <v>12.53</v>
      </c>
      <c r="H34" s="33">
        <v>12.85</v>
      </c>
      <c r="I34" s="33">
        <v>13.8</v>
      </c>
      <c r="J34" s="34">
        <v>12.71</v>
      </c>
      <c r="K34" s="22"/>
      <c r="L34" s="22"/>
      <c r="M34" s="22"/>
      <c r="N34" s="22"/>
      <c r="O34" s="22"/>
      <c r="P34" s="22"/>
    </row>
    <row r="35" spans="1:16" ht="39" customHeight="1" x14ac:dyDescent="0.15">
      <c r="A35" s="22"/>
      <c r="B35" s="35"/>
      <c r="C35" s="1244" t="s">
        <v>567</v>
      </c>
      <c r="D35" s="1245"/>
      <c r="E35" s="1246"/>
      <c r="F35" s="36">
        <v>5.76</v>
      </c>
      <c r="G35" s="37">
        <v>6.6</v>
      </c>
      <c r="H35" s="37">
        <v>5.1100000000000003</v>
      </c>
      <c r="I35" s="37">
        <v>2.62</v>
      </c>
      <c r="J35" s="38">
        <v>5.27</v>
      </c>
      <c r="K35" s="22"/>
      <c r="L35" s="22"/>
      <c r="M35" s="22"/>
      <c r="N35" s="22"/>
      <c r="O35" s="22"/>
      <c r="P35" s="22"/>
    </row>
    <row r="36" spans="1:16" ht="39" customHeight="1" x14ac:dyDescent="0.15">
      <c r="A36" s="22"/>
      <c r="B36" s="35"/>
      <c r="C36" s="1244" t="s">
        <v>568</v>
      </c>
      <c r="D36" s="1245"/>
      <c r="E36" s="1246"/>
      <c r="F36" s="36">
        <v>3.36</v>
      </c>
      <c r="G36" s="37">
        <v>3.49</v>
      </c>
      <c r="H36" s="37">
        <v>3.45</v>
      </c>
      <c r="I36" s="37">
        <v>3.74</v>
      </c>
      <c r="J36" s="38">
        <v>3.94</v>
      </c>
      <c r="K36" s="22"/>
      <c r="L36" s="22"/>
      <c r="M36" s="22"/>
      <c r="N36" s="22"/>
      <c r="O36" s="22"/>
      <c r="P36" s="22"/>
    </row>
    <row r="37" spans="1:16" ht="39" customHeight="1" x14ac:dyDescent="0.15">
      <c r="A37" s="22"/>
      <c r="B37" s="35"/>
      <c r="C37" s="1244" t="s">
        <v>569</v>
      </c>
      <c r="D37" s="1245"/>
      <c r="E37" s="1246"/>
      <c r="F37" s="36">
        <v>0.95</v>
      </c>
      <c r="G37" s="37">
        <v>0.6</v>
      </c>
      <c r="H37" s="37">
        <v>0.87</v>
      </c>
      <c r="I37" s="37">
        <v>2.04</v>
      </c>
      <c r="J37" s="38">
        <v>2.94</v>
      </c>
      <c r="K37" s="22"/>
      <c r="L37" s="22"/>
      <c r="M37" s="22"/>
      <c r="N37" s="22"/>
      <c r="O37" s="22"/>
      <c r="P37" s="22"/>
    </row>
    <row r="38" spans="1:16" ht="39" customHeight="1" x14ac:dyDescent="0.15">
      <c r="A38" s="22"/>
      <c r="B38" s="35"/>
      <c r="C38" s="1244" t="s">
        <v>570</v>
      </c>
      <c r="D38" s="1245"/>
      <c r="E38" s="1246"/>
      <c r="F38" s="36">
        <v>1.82</v>
      </c>
      <c r="G38" s="37">
        <v>2.73</v>
      </c>
      <c r="H38" s="37">
        <v>1.69</v>
      </c>
      <c r="I38" s="37">
        <v>1.18</v>
      </c>
      <c r="J38" s="38">
        <v>1.63</v>
      </c>
      <c r="K38" s="22"/>
      <c r="L38" s="22"/>
      <c r="M38" s="22"/>
      <c r="N38" s="22"/>
      <c r="O38" s="22"/>
      <c r="P38" s="22"/>
    </row>
    <row r="39" spans="1:16" ht="39" customHeight="1" x14ac:dyDescent="0.15">
      <c r="A39" s="22"/>
      <c r="B39" s="35"/>
      <c r="C39" s="1244" t="s">
        <v>571</v>
      </c>
      <c r="D39" s="1245"/>
      <c r="E39" s="1246"/>
      <c r="F39" s="36">
        <v>2.3199999999999998</v>
      </c>
      <c r="G39" s="37">
        <v>2.44</v>
      </c>
      <c r="H39" s="37">
        <v>0.67</v>
      </c>
      <c r="I39" s="37">
        <v>1.17</v>
      </c>
      <c r="J39" s="38">
        <v>1.1000000000000001</v>
      </c>
      <c r="K39" s="22"/>
      <c r="L39" s="22"/>
      <c r="M39" s="22"/>
      <c r="N39" s="22"/>
      <c r="O39" s="22"/>
      <c r="P39" s="22"/>
    </row>
    <row r="40" spans="1:16" ht="39" customHeight="1" x14ac:dyDescent="0.15">
      <c r="A40" s="22"/>
      <c r="B40" s="35"/>
      <c r="C40" s="1244" t="s">
        <v>572</v>
      </c>
      <c r="D40" s="1245"/>
      <c r="E40" s="1246"/>
      <c r="F40" s="36">
        <v>0.22</v>
      </c>
      <c r="G40" s="37">
        <v>0.24</v>
      </c>
      <c r="H40" s="37">
        <v>0.24</v>
      </c>
      <c r="I40" s="37">
        <v>0.26</v>
      </c>
      <c r="J40" s="38">
        <v>0.3</v>
      </c>
      <c r="K40" s="22"/>
      <c r="L40" s="22"/>
      <c r="M40" s="22"/>
      <c r="N40" s="22"/>
      <c r="O40" s="22"/>
      <c r="P40" s="22"/>
    </row>
    <row r="41" spans="1:16" ht="39" customHeight="1" x14ac:dyDescent="0.15">
      <c r="A41" s="22"/>
      <c r="B41" s="35"/>
      <c r="C41" s="1244" t="s">
        <v>573</v>
      </c>
      <c r="D41" s="1245"/>
      <c r="E41" s="1246"/>
      <c r="F41" s="36" t="s">
        <v>574</v>
      </c>
      <c r="G41" s="37">
        <v>0.17</v>
      </c>
      <c r="H41" s="37">
        <v>0.01</v>
      </c>
      <c r="I41" s="37">
        <v>0.01</v>
      </c>
      <c r="J41" s="38">
        <v>0</v>
      </c>
      <c r="K41" s="22"/>
      <c r="L41" s="22"/>
      <c r="M41" s="22"/>
      <c r="N41" s="22"/>
      <c r="O41" s="22"/>
      <c r="P41" s="22"/>
    </row>
    <row r="42" spans="1:16" ht="39" customHeight="1" x14ac:dyDescent="0.15">
      <c r="A42" s="22"/>
      <c r="B42" s="39"/>
      <c r="C42" s="1244" t="s">
        <v>575</v>
      </c>
      <c r="D42" s="1245"/>
      <c r="E42" s="1246"/>
      <c r="F42" s="36" t="s">
        <v>519</v>
      </c>
      <c r="G42" s="37" t="s">
        <v>519</v>
      </c>
      <c r="H42" s="37" t="s">
        <v>519</v>
      </c>
      <c r="I42" s="37" t="s">
        <v>519</v>
      </c>
      <c r="J42" s="38" t="s">
        <v>519</v>
      </c>
      <c r="K42" s="22"/>
      <c r="L42" s="22"/>
      <c r="M42" s="22"/>
      <c r="N42" s="22"/>
      <c r="O42" s="22"/>
      <c r="P42" s="22"/>
    </row>
    <row r="43" spans="1:16" ht="39" customHeight="1" thickBot="1" x14ac:dyDescent="0.2">
      <c r="A43" s="22"/>
      <c r="B43" s="40"/>
      <c r="C43" s="1247" t="s">
        <v>576</v>
      </c>
      <c r="D43" s="1248"/>
      <c r="E43" s="124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hqhSRwe1T5Ds8G+QFAf2PyWh8nsOOwj84bZpXNnO5qgugT2XEF0vMFpYlxw+L1SpWudNUU4c560b8n/YfaUng==" saltValue="EcGDuuHyxadkE6pn+yjD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845</v>
      </c>
      <c r="L45" s="60">
        <v>842</v>
      </c>
      <c r="M45" s="60">
        <v>843</v>
      </c>
      <c r="N45" s="60">
        <v>860</v>
      </c>
      <c r="O45" s="61">
        <v>867</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519</v>
      </c>
      <c r="L46" s="64" t="s">
        <v>519</v>
      </c>
      <c r="M46" s="64" t="s">
        <v>519</v>
      </c>
      <c r="N46" s="64" t="s">
        <v>519</v>
      </c>
      <c r="O46" s="65" t="s">
        <v>519</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519</v>
      </c>
      <c r="L47" s="64" t="s">
        <v>519</v>
      </c>
      <c r="M47" s="64" t="s">
        <v>519</v>
      </c>
      <c r="N47" s="64" t="s">
        <v>519</v>
      </c>
      <c r="O47" s="65" t="s">
        <v>519</v>
      </c>
      <c r="P47" s="48"/>
      <c r="Q47" s="48"/>
      <c r="R47" s="48"/>
      <c r="S47" s="48"/>
      <c r="T47" s="48"/>
      <c r="U47" s="48"/>
    </row>
    <row r="48" spans="1:21" ht="30.75" customHeight="1" x14ac:dyDescent="0.15">
      <c r="A48" s="48"/>
      <c r="B48" s="1272"/>
      <c r="C48" s="1273"/>
      <c r="D48" s="62"/>
      <c r="E48" s="1254" t="s">
        <v>15</v>
      </c>
      <c r="F48" s="1254"/>
      <c r="G48" s="1254"/>
      <c r="H48" s="1254"/>
      <c r="I48" s="1254"/>
      <c r="J48" s="1255"/>
      <c r="K48" s="63">
        <v>307</v>
      </c>
      <c r="L48" s="64">
        <v>378</v>
      </c>
      <c r="M48" s="64">
        <v>456</v>
      </c>
      <c r="N48" s="64">
        <v>349</v>
      </c>
      <c r="O48" s="65">
        <v>342</v>
      </c>
      <c r="P48" s="48"/>
      <c r="Q48" s="48"/>
      <c r="R48" s="48"/>
      <c r="S48" s="48"/>
      <c r="T48" s="48"/>
      <c r="U48" s="48"/>
    </row>
    <row r="49" spans="1:21" ht="30.75" customHeight="1" x14ac:dyDescent="0.15">
      <c r="A49" s="48"/>
      <c r="B49" s="1272"/>
      <c r="C49" s="1273"/>
      <c r="D49" s="62"/>
      <c r="E49" s="1254" t="s">
        <v>16</v>
      </c>
      <c r="F49" s="1254"/>
      <c r="G49" s="1254"/>
      <c r="H49" s="1254"/>
      <c r="I49" s="1254"/>
      <c r="J49" s="1255"/>
      <c r="K49" s="63">
        <v>140</v>
      </c>
      <c r="L49" s="64">
        <v>110</v>
      </c>
      <c r="M49" s="64">
        <v>175</v>
      </c>
      <c r="N49" s="64">
        <v>156</v>
      </c>
      <c r="O49" s="65">
        <v>163</v>
      </c>
      <c r="P49" s="48"/>
      <c r="Q49" s="48"/>
      <c r="R49" s="48"/>
      <c r="S49" s="48"/>
      <c r="T49" s="48"/>
      <c r="U49" s="48"/>
    </row>
    <row r="50" spans="1:21" ht="30.75" customHeight="1" x14ac:dyDescent="0.15">
      <c r="A50" s="48"/>
      <c r="B50" s="1272"/>
      <c r="C50" s="1273"/>
      <c r="D50" s="62"/>
      <c r="E50" s="1254" t="s">
        <v>17</v>
      </c>
      <c r="F50" s="1254"/>
      <c r="G50" s="1254"/>
      <c r="H50" s="1254"/>
      <c r="I50" s="1254"/>
      <c r="J50" s="1255"/>
      <c r="K50" s="63">
        <v>5</v>
      </c>
      <c r="L50" s="64">
        <v>4</v>
      </c>
      <c r="M50" s="64">
        <v>2</v>
      </c>
      <c r="N50" s="64">
        <v>1</v>
      </c>
      <c r="O50" s="65">
        <v>0</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v>0</v>
      </c>
      <c r="M51" s="64" t="s">
        <v>519</v>
      </c>
      <c r="N51" s="64">
        <v>0</v>
      </c>
      <c r="O51" s="65" t="s">
        <v>519</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970</v>
      </c>
      <c r="L52" s="64">
        <v>972</v>
      </c>
      <c r="M52" s="64">
        <v>977</v>
      </c>
      <c r="N52" s="64">
        <v>967</v>
      </c>
      <c r="O52" s="65">
        <v>959</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327</v>
      </c>
      <c r="L53" s="69">
        <v>362</v>
      </c>
      <c r="M53" s="69">
        <v>499</v>
      </c>
      <c r="N53" s="69">
        <v>399</v>
      </c>
      <c r="O53" s="70">
        <v>413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zaEmUQnluiT6BZw6cLf/xlaJl59jj0QZRZjkS27l8orOWlgBgaTW8GwHPuSF78ybpTn8S467MiqkxRCvuJF6A==" saltValue="Tnsq+jYg0BHR5SSxLlHeq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90" t="s">
        <v>30</v>
      </c>
      <c r="C41" s="1291"/>
      <c r="D41" s="102"/>
      <c r="E41" s="1292" t="s">
        <v>31</v>
      </c>
      <c r="F41" s="1292"/>
      <c r="G41" s="1292"/>
      <c r="H41" s="1293"/>
      <c r="I41" s="103">
        <v>9565</v>
      </c>
      <c r="J41" s="104">
        <v>10235</v>
      </c>
      <c r="K41" s="104">
        <v>10154</v>
      </c>
      <c r="L41" s="104">
        <v>10498</v>
      </c>
      <c r="M41" s="105">
        <v>11225</v>
      </c>
    </row>
    <row r="42" spans="2:13" ht="27.75" customHeight="1" x14ac:dyDescent="0.15">
      <c r="B42" s="1280"/>
      <c r="C42" s="1281"/>
      <c r="D42" s="106"/>
      <c r="E42" s="1284" t="s">
        <v>32</v>
      </c>
      <c r="F42" s="1284"/>
      <c r="G42" s="1284"/>
      <c r="H42" s="1285"/>
      <c r="I42" s="107" t="s">
        <v>519</v>
      </c>
      <c r="J42" s="108" t="s">
        <v>519</v>
      </c>
      <c r="K42" s="108" t="s">
        <v>519</v>
      </c>
      <c r="L42" s="108" t="s">
        <v>519</v>
      </c>
      <c r="M42" s="109" t="s">
        <v>519</v>
      </c>
    </row>
    <row r="43" spans="2:13" ht="27.75" customHeight="1" x14ac:dyDescent="0.15">
      <c r="B43" s="1280"/>
      <c r="C43" s="1281"/>
      <c r="D43" s="106"/>
      <c r="E43" s="1284" t="s">
        <v>33</v>
      </c>
      <c r="F43" s="1284"/>
      <c r="G43" s="1284"/>
      <c r="H43" s="1285"/>
      <c r="I43" s="107">
        <v>5416</v>
      </c>
      <c r="J43" s="108">
        <v>5499</v>
      </c>
      <c r="K43" s="108">
        <v>5265</v>
      </c>
      <c r="L43" s="108">
        <v>5504</v>
      </c>
      <c r="M43" s="109">
        <v>5503</v>
      </c>
    </row>
    <row r="44" spans="2:13" ht="27.75" customHeight="1" x14ac:dyDescent="0.15">
      <c r="B44" s="1280"/>
      <c r="C44" s="1281"/>
      <c r="D44" s="106"/>
      <c r="E44" s="1284" t="s">
        <v>34</v>
      </c>
      <c r="F44" s="1284"/>
      <c r="G44" s="1284"/>
      <c r="H44" s="1285"/>
      <c r="I44" s="107">
        <v>1385</v>
      </c>
      <c r="J44" s="108">
        <v>1393</v>
      </c>
      <c r="K44" s="108">
        <v>1319</v>
      </c>
      <c r="L44" s="108">
        <v>1169</v>
      </c>
      <c r="M44" s="109">
        <v>1146</v>
      </c>
    </row>
    <row r="45" spans="2:13" ht="27.75" customHeight="1" x14ac:dyDescent="0.15">
      <c r="B45" s="1280"/>
      <c r="C45" s="1281"/>
      <c r="D45" s="106"/>
      <c r="E45" s="1284" t="s">
        <v>35</v>
      </c>
      <c r="F45" s="1284"/>
      <c r="G45" s="1284"/>
      <c r="H45" s="1285"/>
      <c r="I45" s="107">
        <v>1954</v>
      </c>
      <c r="J45" s="108">
        <v>1770</v>
      </c>
      <c r="K45" s="108">
        <v>1546</v>
      </c>
      <c r="L45" s="108">
        <v>1540</v>
      </c>
      <c r="M45" s="109">
        <v>1026</v>
      </c>
    </row>
    <row r="46" spans="2:13" ht="27.75" customHeight="1" x14ac:dyDescent="0.15">
      <c r="B46" s="1280"/>
      <c r="C46" s="1281"/>
      <c r="D46" s="110"/>
      <c r="E46" s="1284" t="s">
        <v>36</v>
      </c>
      <c r="F46" s="1284"/>
      <c r="G46" s="1284"/>
      <c r="H46" s="1285"/>
      <c r="I46" s="107" t="s">
        <v>519</v>
      </c>
      <c r="J46" s="108" t="s">
        <v>519</v>
      </c>
      <c r="K46" s="108" t="s">
        <v>519</v>
      </c>
      <c r="L46" s="108" t="s">
        <v>519</v>
      </c>
      <c r="M46" s="109" t="s">
        <v>519</v>
      </c>
    </row>
    <row r="47" spans="2:13" ht="27.75" customHeight="1" x14ac:dyDescent="0.15">
      <c r="B47" s="1280"/>
      <c r="C47" s="1281"/>
      <c r="D47" s="111"/>
      <c r="E47" s="1294" t="s">
        <v>37</v>
      </c>
      <c r="F47" s="1295"/>
      <c r="G47" s="1295"/>
      <c r="H47" s="1296"/>
      <c r="I47" s="107" t="s">
        <v>519</v>
      </c>
      <c r="J47" s="108" t="s">
        <v>519</v>
      </c>
      <c r="K47" s="108" t="s">
        <v>519</v>
      </c>
      <c r="L47" s="108" t="s">
        <v>519</v>
      </c>
      <c r="M47" s="109" t="s">
        <v>519</v>
      </c>
    </row>
    <row r="48" spans="2:13" ht="27.75" customHeight="1" x14ac:dyDescent="0.15">
      <c r="B48" s="1280"/>
      <c r="C48" s="1281"/>
      <c r="D48" s="106"/>
      <c r="E48" s="1284" t="s">
        <v>38</v>
      </c>
      <c r="F48" s="1284"/>
      <c r="G48" s="1284"/>
      <c r="H48" s="1285"/>
      <c r="I48" s="107" t="s">
        <v>519</v>
      </c>
      <c r="J48" s="108" t="s">
        <v>519</v>
      </c>
      <c r="K48" s="108" t="s">
        <v>519</v>
      </c>
      <c r="L48" s="108" t="s">
        <v>519</v>
      </c>
      <c r="M48" s="109" t="s">
        <v>519</v>
      </c>
    </row>
    <row r="49" spans="2:13" ht="27.75" customHeight="1" x14ac:dyDescent="0.15">
      <c r="B49" s="1282"/>
      <c r="C49" s="1283"/>
      <c r="D49" s="106"/>
      <c r="E49" s="1284" t="s">
        <v>39</v>
      </c>
      <c r="F49" s="1284"/>
      <c r="G49" s="1284"/>
      <c r="H49" s="1285"/>
      <c r="I49" s="107" t="s">
        <v>519</v>
      </c>
      <c r="J49" s="108" t="s">
        <v>519</v>
      </c>
      <c r="K49" s="108" t="s">
        <v>519</v>
      </c>
      <c r="L49" s="108" t="s">
        <v>519</v>
      </c>
      <c r="M49" s="109" t="s">
        <v>519</v>
      </c>
    </row>
    <row r="50" spans="2:13" ht="27.75" customHeight="1" x14ac:dyDescent="0.15">
      <c r="B50" s="1278" t="s">
        <v>40</v>
      </c>
      <c r="C50" s="1279"/>
      <c r="D50" s="112"/>
      <c r="E50" s="1284" t="s">
        <v>41</v>
      </c>
      <c r="F50" s="1284"/>
      <c r="G50" s="1284"/>
      <c r="H50" s="1285"/>
      <c r="I50" s="107">
        <v>5101</v>
      </c>
      <c r="J50" s="108">
        <v>5748</v>
      </c>
      <c r="K50" s="108">
        <v>6451</v>
      </c>
      <c r="L50" s="108">
        <v>6912</v>
      </c>
      <c r="M50" s="109">
        <v>7453</v>
      </c>
    </row>
    <row r="51" spans="2:13" ht="27.75" customHeight="1" x14ac:dyDescent="0.15">
      <c r="B51" s="1280"/>
      <c r="C51" s="1281"/>
      <c r="D51" s="106"/>
      <c r="E51" s="1284" t="s">
        <v>42</v>
      </c>
      <c r="F51" s="1284"/>
      <c r="G51" s="1284"/>
      <c r="H51" s="1285"/>
      <c r="I51" s="107">
        <v>6</v>
      </c>
      <c r="J51" s="108">
        <v>2</v>
      </c>
      <c r="K51" s="108">
        <v>0</v>
      </c>
      <c r="L51" s="108" t="s">
        <v>519</v>
      </c>
      <c r="M51" s="109" t="s">
        <v>519</v>
      </c>
    </row>
    <row r="52" spans="2:13" ht="27.75" customHeight="1" x14ac:dyDescent="0.15">
      <c r="B52" s="1282"/>
      <c r="C52" s="1283"/>
      <c r="D52" s="106"/>
      <c r="E52" s="1284" t="s">
        <v>43</v>
      </c>
      <c r="F52" s="1284"/>
      <c r="G52" s="1284"/>
      <c r="H52" s="1285"/>
      <c r="I52" s="107">
        <v>10748</v>
      </c>
      <c r="J52" s="108">
        <v>10544</v>
      </c>
      <c r="K52" s="108">
        <v>11239</v>
      </c>
      <c r="L52" s="108">
        <v>11385</v>
      </c>
      <c r="M52" s="109">
        <v>11762</v>
      </c>
    </row>
    <row r="53" spans="2:13" ht="27.75" customHeight="1" thickBot="1" x14ac:dyDescent="0.2">
      <c r="B53" s="1286" t="s">
        <v>44</v>
      </c>
      <c r="C53" s="1287"/>
      <c r="D53" s="113"/>
      <c r="E53" s="1288" t="s">
        <v>45</v>
      </c>
      <c r="F53" s="1288"/>
      <c r="G53" s="1288"/>
      <c r="H53" s="1289"/>
      <c r="I53" s="114">
        <v>2465</v>
      </c>
      <c r="J53" s="115">
        <v>2603</v>
      </c>
      <c r="K53" s="115">
        <v>594</v>
      </c>
      <c r="L53" s="115">
        <v>414</v>
      </c>
      <c r="M53" s="116">
        <v>-315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UAPpMEGBGtH6GF9TN87HYF8H715GfjcT1JrADEHaVzIeaWoy70wSir7f8eoj+yd331BnoyqEpCpU5sbR9ChHw==" saltValue="8HDNxr2C8hsEWWsSso6l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5" t="s">
        <v>48</v>
      </c>
      <c r="D55" s="1305"/>
      <c r="E55" s="1306"/>
      <c r="F55" s="128">
        <v>2244</v>
      </c>
      <c r="G55" s="128">
        <v>2326</v>
      </c>
      <c r="H55" s="129">
        <v>2222</v>
      </c>
    </row>
    <row r="56" spans="2:8" ht="52.5" customHeight="1" x14ac:dyDescent="0.15">
      <c r="B56" s="130"/>
      <c r="C56" s="1307" t="s">
        <v>49</v>
      </c>
      <c r="D56" s="1307"/>
      <c r="E56" s="1308"/>
      <c r="F56" s="131">
        <v>140</v>
      </c>
      <c r="G56" s="131">
        <v>140</v>
      </c>
      <c r="H56" s="132">
        <v>141</v>
      </c>
    </row>
    <row r="57" spans="2:8" ht="53.25" customHeight="1" x14ac:dyDescent="0.15">
      <c r="B57" s="130"/>
      <c r="C57" s="1309" t="s">
        <v>50</v>
      </c>
      <c r="D57" s="1309"/>
      <c r="E57" s="1310"/>
      <c r="F57" s="133">
        <v>3982</v>
      </c>
      <c r="G57" s="133">
        <v>4514</v>
      </c>
      <c r="H57" s="134">
        <v>5125</v>
      </c>
    </row>
    <row r="58" spans="2:8" ht="45.75" customHeight="1" x14ac:dyDescent="0.15">
      <c r="B58" s="135"/>
      <c r="C58" s="1297" t="s">
        <v>583</v>
      </c>
      <c r="D58" s="1298"/>
      <c r="E58" s="1299"/>
      <c r="F58" s="136">
        <v>1016</v>
      </c>
      <c r="G58" s="136">
        <v>1338</v>
      </c>
      <c r="H58" s="137">
        <v>1758</v>
      </c>
    </row>
    <row r="59" spans="2:8" ht="45.75" customHeight="1" x14ac:dyDescent="0.15">
      <c r="B59" s="135"/>
      <c r="C59" s="1297" t="s">
        <v>584</v>
      </c>
      <c r="D59" s="1298"/>
      <c r="E59" s="1299"/>
      <c r="F59" s="136">
        <v>803</v>
      </c>
      <c r="G59" s="136">
        <v>1005</v>
      </c>
      <c r="H59" s="137">
        <v>1214</v>
      </c>
    </row>
    <row r="60" spans="2:8" ht="45.75" customHeight="1" x14ac:dyDescent="0.15">
      <c r="B60" s="135"/>
      <c r="C60" s="1297" t="s">
        <v>585</v>
      </c>
      <c r="D60" s="1298"/>
      <c r="E60" s="1299"/>
      <c r="F60" s="136">
        <v>589</v>
      </c>
      <c r="G60" s="136">
        <v>573</v>
      </c>
      <c r="H60" s="137">
        <v>557</v>
      </c>
    </row>
    <row r="61" spans="2:8" ht="45.75" customHeight="1" x14ac:dyDescent="0.15">
      <c r="B61" s="135"/>
      <c r="C61" s="1297" t="s">
        <v>586</v>
      </c>
      <c r="D61" s="1298"/>
      <c r="E61" s="1299"/>
      <c r="F61" s="136">
        <v>345</v>
      </c>
      <c r="G61" s="136">
        <v>346</v>
      </c>
      <c r="H61" s="137">
        <v>346</v>
      </c>
    </row>
    <row r="62" spans="2:8" ht="45.75" customHeight="1" thickBot="1" x14ac:dyDescent="0.2">
      <c r="B62" s="138"/>
      <c r="C62" s="1300" t="s">
        <v>587</v>
      </c>
      <c r="D62" s="1301"/>
      <c r="E62" s="1302"/>
      <c r="F62" s="139">
        <v>326</v>
      </c>
      <c r="G62" s="139">
        <v>326</v>
      </c>
      <c r="H62" s="140">
        <v>327</v>
      </c>
    </row>
    <row r="63" spans="2:8" ht="52.5" customHeight="1" thickBot="1" x14ac:dyDescent="0.2">
      <c r="B63" s="141"/>
      <c r="C63" s="1303" t="s">
        <v>51</v>
      </c>
      <c r="D63" s="1303"/>
      <c r="E63" s="1304"/>
      <c r="F63" s="142">
        <v>6366</v>
      </c>
      <c r="G63" s="142">
        <v>6981</v>
      </c>
      <c r="H63" s="143">
        <v>7488</v>
      </c>
    </row>
    <row r="64" spans="2:8" ht="15" customHeight="1" x14ac:dyDescent="0.15"/>
  </sheetData>
  <sheetProtection algorithmName="SHA-512" hashValue="c7CEE8OO2Ll6UWQ83uTwtMhRtlT7aC27tN12PcYnFQTlY9s0c4qbsvW9OndP9D88OhSRwicRMTsExX8DU9klWQ==" saltValue="n130XFWy0eyuTftLfkq76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election activeCell="AN43" sqref="AN43:DC47"/>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33" t="s">
        <v>618</v>
      </c>
      <c r="AO43" s="1334"/>
      <c r="AP43" s="1334"/>
      <c r="AQ43" s="1334"/>
      <c r="AR43" s="1334"/>
      <c r="AS43" s="1334"/>
      <c r="AT43" s="1334"/>
      <c r="AU43" s="1334"/>
      <c r="AV43" s="1334"/>
      <c r="AW43" s="1334"/>
      <c r="AX43" s="1334"/>
      <c r="AY43" s="1334"/>
      <c r="AZ43" s="1334"/>
      <c r="BA43" s="1334"/>
      <c r="BB43" s="1334"/>
      <c r="BC43" s="1334"/>
      <c r="BD43" s="1334"/>
      <c r="BE43" s="1334"/>
      <c r="BF43" s="1334"/>
      <c r="BG43" s="1334"/>
      <c r="BH43" s="1334"/>
      <c r="BI43" s="1334"/>
      <c r="BJ43" s="1334"/>
      <c r="BK43" s="1334"/>
      <c r="BL43" s="1334"/>
      <c r="BM43" s="1334"/>
      <c r="BN43" s="1334"/>
      <c r="BO43" s="1334"/>
      <c r="BP43" s="1334"/>
      <c r="BQ43" s="1334"/>
      <c r="BR43" s="1334"/>
      <c r="BS43" s="1334"/>
      <c r="BT43" s="1334"/>
      <c r="BU43" s="1334"/>
      <c r="BV43" s="1334"/>
      <c r="BW43" s="1334"/>
      <c r="BX43" s="1334"/>
      <c r="BY43" s="1334"/>
      <c r="BZ43" s="1334"/>
      <c r="CA43" s="1334"/>
      <c r="CB43" s="1334"/>
      <c r="CC43" s="1334"/>
      <c r="CD43" s="1334"/>
      <c r="CE43" s="1334"/>
      <c r="CF43" s="1334"/>
      <c r="CG43" s="1334"/>
      <c r="CH43" s="1334"/>
      <c r="CI43" s="1334"/>
      <c r="CJ43" s="1334"/>
      <c r="CK43" s="1334"/>
      <c r="CL43" s="1334"/>
      <c r="CM43" s="1334"/>
      <c r="CN43" s="1334"/>
      <c r="CO43" s="1334"/>
      <c r="CP43" s="1334"/>
      <c r="CQ43" s="1334"/>
      <c r="CR43" s="1334"/>
      <c r="CS43" s="1334"/>
      <c r="CT43" s="1334"/>
      <c r="CU43" s="1334"/>
      <c r="CV43" s="1334"/>
      <c r="CW43" s="1334"/>
      <c r="CX43" s="1334"/>
      <c r="CY43" s="1334"/>
      <c r="CZ43" s="1334"/>
      <c r="DA43" s="1334"/>
      <c r="DB43" s="1334"/>
      <c r="DC43" s="1335"/>
    </row>
    <row r="44" spans="2:109" x14ac:dyDescent="0.15">
      <c r="B44" s="397"/>
      <c r="AN44" s="1336"/>
      <c r="AO44" s="1337"/>
      <c r="AP44" s="1337"/>
      <c r="AQ44" s="1337"/>
      <c r="AR44" s="1337"/>
      <c r="AS44" s="1337"/>
      <c r="AT44" s="1337"/>
      <c r="AU44" s="1337"/>
      <c r="AV44" s="1337"/>
      <c r="AW44" s="1337"/>
      <c r="AX44" s="1337"/>
      <c r="AY44" s="1337"/>
      <c r="AZ44" s="1337"/>
      <c r="BA44" s="1337"/>
      <c r="BB44" s="1337"/>
      <c r="BC44" s="1337"/>
      <c r="BD44" s="1337"/>
      <c r="BE44" s="1337"/>
      <c r="BF44" s="1337"/>
      <c r="BG44" s="1337"/>
      <c r="BH44" s="1337"/>
      <c r="BI44" s="1337"/>
      <c r="BJ44" s="1337"/>
      <c r="BK44" s="1337"/>
      <c r="BL44" s="1337"/>
      <c r="BM44" s="1337"/>
      <c r="BN44" s="1337"/>
      <c r="BO44" s="1337"/>
      <c r="BP44" s="1337"/>
      <c r="BQ44" s="1337"/>
      <c r="BR44" s="1337"/>
      <c r="BS44" s="1337"/>
      <c r="BT44" s="1337"/>
      <c r="BU44" s="1337"/>
      <c r="BV44" s="1337"/>
      <c r="BW44" s="1337"/>
      <c r="BX44" s="1337"/>
      <c r="BY44" s="1337"/>
      <c r="BZ44" s="1337"/>
      <c r="CA44" s="1337"/>
      <c r="CB44" s="1337"/>
      <c r="CC44" s="1337"/>
      <c r="CD44" s="1337"/>
      <c r="CE44" s="1337"/>
      <c r="CF44" s="1337"/>
      <c r="CG44" s="1337"/>
      <c r="CH44" s="1337"/>
      <c r="CI44" s="1337"/>
      <c r="CJ44" s="1337"/>
      <c r="CK44" s="1337"/>
      <c r="CL44" s="1337"/>
      <c r="CM44" s="1337"/>
      <c r="CN44" s="1337"/>
      <c r="CO44" s="1337"/>
      <c r="CP44" s="1337"/>
      <c r="CQ44" s="1337"/>
      <c r="CR44" s="1337"/>
      <c r="CS44" s="1337"/>
      <c r="CT44" s="1337"/>
      <c r="CU44" s="1337"/>
      <c r="CV44" s="1337"/>
      <c r="CW44" s="1337"/>
      <c r="CX44" s="1337"/>
      <c r="CY44" s="1337"/>
      <c r="CZ44" s="1337"/>
      <c r="DA44" s="1337"/>
      <c r="DB44" s="1337"/>
      <c r="DC44" s="1338"/>
    </row>
    <row r="45" spans="2:109" x14ac:dyDescent="0.15">
      <c r="B45" s="397"/>
      <c r="AN45" s="1336"/>
      <c r="AO45" s="1337"/>
      <c r="AP45" s="1337"/>
      <c r="AQ45" s="1337"/>
      <c r="AR45" s="1337"/>
      <c r="AS45" s="1337"/>
      <c r="AT45" s="1337"/>
      <c r="AU45" s="1337"/>
      <c r="AV45" s="1337"/>
      <c r="AW45" s="1337"/>
      <c r="AX45" s="1337"/>
      <c r="AY45" s="1337"/>
      <c r="AZ45" s="1337"/>
      <c r="BA45" s="1337"/>
      <c r="BB45" s="1337"/>
      <c r="BC45" s="1337"/>
      <c r="BD45" s="1337"/>
      <c r="BE45" s="1337"/>
      <c r="BF45" s="1337"/>
      <c r="BG45" s="1337"/>
      <c r="BH45" s="1337"/>
      <c r="BI45" s="1337"/>
      <c r="BJ45" s="1337"/>
      <c r="BK45" s="1337"/>
      <c r="BL45" s="1337"/>
      <c r="BM45" s="1337"/>
      <c r="BN45" s="1337"/>
      <c r="BO45" s="1337"/>
      <c r="BP45" s="1337"/>
      <c r="BQ45" s="1337"/>
      <c r="BR45" s="1337"/>
      <c r="BS45" s="1337"/>
      <c r="BT45" s="1337"/>
      <c r="BU45" s="1337"/>
      <c r="BV45" s="1337"/>
      <c r="BW45" s="1337"/>
      <c r="BX45" s="1337"/>
      <c r="BY45" s="1337"/>
      <c r="BZ45" s="1337"/>
      <c r="CA45" s="1337"/>
      <c r="CB45" s="1337"/>
      <c r="CC45" s="1337"/>
      <c r="CD45" s="1337"/>
      <c r="CE45" s="1337"/>
      <c r="CF45" s="1337"/>
      <c r="CG45" s="1337"/>
      <c r="CH45" s="1337"/>
      <c r="CI45" s="1337"/>
      <c r="CJ45" s="1337"/>
      <c r="CK45" s="1337"/>
      <c r="CL45" s="1337"/>
      <c r="CM45" s="1337"/>
      <c r="CN45" s="1337"/>
      <c r="CO45" s="1337"/>
      <c r="CP45" s="1337"/>
      <c r="CQ45" s="1337"/>
      <c r="CR45" s="1337"/>
      <c r="CS45" s="1337"/>
      <c r="CT45" s="1337"/>
      <c r="CU45" s="1337"/>
      <c r="CV45" s="1337"/>
      <c r="CW45" s="1337"/>
      <c r="CX45" s="1337"/>
      <c r="CY45" s="1337"/>
      <c r="CZ45" s="1337"/>
      <c r="DA45" s="1337"/>
      <c r="DB45" s="1337"/>
      <c r="DC45" s="1338"/>
    </row>
    <row r="46" spans="2:109" x14ac:dyDescent="0.15">
      <c r="B46" s="397"/>
      <c r="AN46" s="1336"/>
      <c r="AO46" s="1337"/>
      <c r="AP46" s="1337"/>
      <c r="AQ46" s="1337"/>
      <c r="AR46" s="1337"/>
      <c r="AS46" s="1337"/>
      <c r="AT46" s="1337"/>
      <c r="AU46" s="1337"/>
      <c r="AV46" s="1337"/>
      <c r="AW46" s="1337"/>
      <c r="AX46" s="1337"/>
      <c r="AY46" s="1337"/>
      <c r="AZ46" s="1337"/>
      <c r="BA46" s="1337"/>
      <c r="BB46" s="1337"/>
      <c r="BC46" s="1337"/>
      <c r="BD46" s="1337"/>
      <c r="BE46" s="1337"/>
      <c r="BF46" s="1337"/>
      <c r="BG46" s="1337"/>
      <c r="BH46" s="1337"/>
      <c r="BI46" s="1337"/>
      <c r="BJ46" s="1337"/>
      <c r="BK46" s="1337"/>
      <c r="BL46" s="1337"/>
      <c r="BM46" s="1337"/>
      <c r="BN46" s="1337"/>
      <c r="BO46" s="1337"/>
      <c r="BP46" s="1337"/>
      <c r="BQ46" s="1337"/>
      <c r="BR46" s="1337"/>
      <c r="BS46" s="1337"/>
      <c r="BT46" s="1337"/>
      <c r="BU46" s="1337"/>
      <c r="BV46" s="1337"/>
      <c r="BW46" s="1337"/>
      <c r="BX46" s="1337"/>
      <c r="BY46" s="1337"/>
      <c r="BZ46" s="1337"/>
      <c r="CA46" s="1337"/>
      <c r="CB46" s="1337"/>
      <c r="CC46" s="1337"/>
      <c r="CD46" s="1337"/>
      <c r="CE46" s="1337"/>
      <c r="CF46" s="1337"/>
      <c r="CG46" s="1337"/>
      <c r="CH46" s="1337"/>
      <c r="CI46" s="1337"/>
      <c r="CJ46" s="1337"/>
      <c r="CK46" s="1337"/>
      <c r="CL46" s="1337"/>
      <c r="CM46" s="1337"/>
      <c r="CN46" s="1337"/>
      <c r="CO46" s="1337"/>
      <c r="CP46" s="1337"/>
      <c r="CQ46" s="1337"/>
      <c r="CR46" s="1337"/>
      <c r="CS46" s="1337"/>
      <c r="CT46" s="1337"/>
      <c r="CU46" s="1337"/>
      <c r="CV46" s="1337"/>
      <c r="CW46" s="1337"/>
      <c r="CX46" s="1337"/>
      <c r="CY46" s="1337"/>
      <c r="CZ46" s="1337"/>
      <c r="DA46" s="1337"/>
      <c r="DB46" s="1337"/>
      <c r="DC46" s="1338"/>
    </row>
    <row r="47" spans="2:109" x14ac:dyDescent="0.15">
      <c r="B47" s="397"/>
      <c r="AN47" s="1339"/>
      <c r="AO47" s="1340"/>
      <c r="AP47" s="1340"/>
      <c r="AQ47" s="1340"/>
      <c r="AR47" s="1340"/>
      <c r="AS47" s="1340"/>
      <c r="AT47" s="1340"/>
      <c r="AU47" s="1340"/>
      <c r="AV47" s="1340"/>
      <c r="AW47" s="1340"/>
      <c r="AX47" s="1340"/>
      <c r="AY47" s="1340"/>
      <c r="AZ47" s="1340"/>
      <c r="BA47" s="1340"/>
      <c r="BB47" s="1340"/>
      <c r="BC47" s="1340"/>
      <c r="BD47" s="1340"/>
      <c r="BE47" s="1340"/>
      <c r="BF47" s="1340"/>
      <c r="BG47" s="1340"/>
      <c r="BH47" s="1340"/>
      <c r="BI47" s="1340"/>
      <c r="BJ47" s="1340"/>
      <c r="BK47" s="1340"/>
      <c r="BL47" s="1340"/>
      <c r="BM47" s="1340"/>
      <c r="BN47" s="1340"/>
      <c r="BO47" s="1340"/>
      <c r="BP47" s="1340"/>
      <c r="BQ47" s="1340"/>
      <c r="BR47" s="1340"/>
      <c r="BS47" s="1340"/>
      <c r="BT47" s="1340"/>
      <c r="BU47" s="1340"/>
      <c r="BV47" s="1340"/>
      <c r="BW47" s="1340"/>
      <c r="BX47" s="1340"/>
      <c r="BY47" s="1340"/>
      <c r="BZ47" s="1340"/>
      <c r="CA47" s="1340"/>
      <c r="CB47" s="1340"/>
      <c r="CC47" s="1340"/>
      <c r="CD47" s="1340"/>
      <c r="CE47" s="1340"/>
      <c r="CF47" s="1340"/>
      <c r="CG47" s="1340"/>
      <c r="CH47" s="1340"/>
      <c r="CI47" s="1340"/>
      <c r="CJ47" s="1340"/>
      <c r="CK47" s="1340"/>
      <c r="CL47" s="1340"/>
      <c r="CM47" s="1340"/>
      <c r="CN47" s="1340"/>
      <c r="CO47" s="1340"/>
      <c r="CP47" s="1340"/>
      <c r="CQ47" s="1340"/>
      <c r="CR47" s="1340"/>
      <c r="CS47" s="1340"/>
      <c r="CT47" s="1340"/>
      <c r="CU47" s="1340"/>
      <c r="CV47" s="1340"/>
      <c r="CW47" s="1340"/>
      <c r="CX47" s="1340"/>
      <c r="CY47" s="1340"/>
      <c r="CZ47" s="1340"/>
      <c r="DA47" s="1340"/>
      <c r="DB47" s="1340"/>
      <c r="DC47" s="134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604</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560</v>
      </c>
      <c r="BQ50" s="1316"/>
      <c r="BR50" s="1316"/>
      <c r="BS50" s="1316"/>
      <c r="BT50" s="1316"/>
      <c r="BU50" s="1316"/>
      <c r="BV50" s="1316"/>
      <c r="BW50" s="1316"/>
      <c r="BX50" s="1316" t="s">
        <v>561</v>
      </c>
      <c r="BY50" s="1316"/>
      <c r="BZ50" s="1316"/>
      <c r="CA50" s="1316"/>
      <c r="CB50" s="1316"/>
      <c r="CC50" s="1316"/>
      <c r="CD50" s="1316"/>
      <c r="CE50" s="1316"/>
      <c r="CF50" s="1316" t="s">
        <v>562</v>
      </c>
      <c r="CG50" s="1316"/>
      <c r="CH50" s="1316"/>
      <c r="CI50" s="1316"/>
      <c r="CJ50" s="1316"/>
      <c r="CK50" s="1316"/>
      <c r="CL50" s="1316"/>
      <c r="CM50" s="1316"/>
      <c r="CN50" s="1316" t="s">
        <v>563</v>
      </c>
      <c r="CO50" s="1316"/>
      <c r="CP50" s="1316"/>
      <c r="CQ50" s="1316"/>
      <c r="CR50" s="1316"/>
      <c r="CS50" s="1316"/>
      <c r="CT50" s="1316"/>
      <c r="CU50" s="1316"/>
      <c r="CV50" s="1316" t="s">
        <v>564</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605</v>
      </c>
      <c r="AO51" s="1314"/>
      <c r="AP51" s="1314"/>
      <c r="AQ51" s="1314"/>
      <c r="AR51" s="1314"/>
      <c r="AS51" s="1314"/>
      <c r="AT51" s="1314"/>
      <c r="AU51" s="1314"/>
      <c r="AV51" s="1314"/>
      <c r="AW51" s="1314"/>
      <c r="AX51" s="1314"/>
      <c r="AY51" s="1314"/>
      <c r="AZ51" s="1314"/>
      <c r="BA51" s="1314"/>
      <c r="BB51" s="1314" t="s">
        <v>607</v>
      </c>
      <c r="BC51" s="1314"/>
      <c r="BD51" s="1314"/>
      <c r="BE51" s="1314"/>
      <c r="BF51" s="1314"/>
      <c r="BG51" s="1314"/>
      <c r="BH51" s="1314"/>
      <c r="BI51" s="1314"/>
      <c r="BJ51" s="1314"/>
      <c r="BK51" s="1314"/>
      <c r="BL51" s="1314"/>
      <c r="BM51" s="1314"/>
      <c r="BN51" s="1314"/>
      <c r="BO51" s="1314"/>
      <c r="BP51" s="1311">
        <v>50.4</v>
      </c>
      <c r="BQ51" s="1311"/>
      <c r="BR51" s="1311"/>
      <c r="BS51" s="1311"/>
      <c r="BT51" s="1311"/>
      <c r="BU51" s="1311"/>
      <c r="BV51" s="1311"/>
      <c r="BW51" s="1311"/>
      <c r="BX51" s="1311">
        <v>54.2</v>
      </c>
      <c r="BY51" s="1311"/>
      <c r="BZ51" s="1311"/>
      <c r="CA51" s="1311"/>
      <c r="CB51" s="1311"/>
      <c r="CC51" s="1311"/>
      <c r="CD51" s="1311"/>
      <c r="CE51" s="1311"/>
      <c r="CF51" s="1311">
        <v>12.4</v>
      </c>
      <c r="CG51" s="1311"/>
      <c r="CH51" s="1311"/>
      <c r="CI51" s="1311"/>
      <c r="CJ51" s="1311"/>
      <c r="CK51" s="1311"/>
      <c r="CL51" s="1311"/>
      <c r="CM51" s="1311"/>
      <c r="CN51" s="1311">
        <v>8.6999999999999993</v>
      </c>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608</v>
      </c>
      <c r="BC53" s="1314"/>
      <c r="BD53" s="1314"/>
      <c r="BE53" s="1314"/>
      <c r="BF53" s="1314"/>
      <c r="BG53" s="1314"/>
      <c r="BH53" s="1314"/>
      <c r="BI53" s="1314"/>
      <c r="BJ53" s="1314"/>
      <c r="BK53" s="1314"/>
      <c r="BL53" s="1314"/>
      <c r="BM53" s="1314"/>
      <c r="BN53" s="1314"/>
      <c r="BO53" s="1314"/>
      <c r="BP53" s="1311">
        <v>58.3</v>
      </c>
      <c r="BQ53" s="1311"/>
      <c r="BR53" s="1311"/>
      <c r="BS53" s="1311"/>
      <c r="BT53" s="1311"/>
      <c r="BU53" s="1311"/>
      <c r="BV53" s="1311"/>
      <c r="BW53" s="1311"/>
      <c r="BX53" s="1311">
        <v>58.4</v>
      </c>
      <c r="BY53" s="1311"/>
      <c r="BZ53" s="1311"/>
      <c r="CA53" s="1311"/>
      <c r="CB53" s="1311"/>
      <c r="CC53" s="1311"/>
      <c r="CD53" s="1311"/>
      <c r="CE53" s="1311"/>
      <c r="CF53" s="1311">
        <v>62.1</v>
      </c>
      <c r="CG53" s="1311"/>
      <c r="CH53" s="1311"/>
      <c r="CI53" s="1311"/>
      <c r="CJ53" s="1311"/>
      <c r="CK53" s="1311"/>
      <c r="CL53" s="1311"/>
      <c r="CM53" s="1311"/>
      <c r="CN53" s="1311">
        <v>63.6</v>
      </c>
      <c r="CO53" s="1311"/>
      <c r="CP53" s="1311"/>
      <c r="CQ53" s="1311"/>
      <c r="CR53" s="1311"/>
      <c r="CS53" s="1311"/>
      <c r="CT53" s="1311"/>
      <c r="CU53" s="1311"/>
      <c r="CV53" s="1311">
        <v>64.900000000000006</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610</v>
      </c>
      <c r="AO55" s="1316"/>
      <c r="AP55" s="1316"/>
      <c r="AQ55" s="1316"/>
      <c r="AR55" s="1316"/>
      <c r="AS55" s="1316"/>
      <c r="AT55" s="1316"/>
      <c r="AU55" s="1316"/>
      <c r="AV55" s="1316"/>
      <c r="AW55" s="1316"/>
      <c r="AX55" s="1316"/>
      <c r="AY55" s="1316"/>
      <c r="AZ55" s="1316"/>
      <c r="BA55" s="1316"/>
      <c r="BB55" s="1314" t="s">
        <v>611</v>
      </c>
      <c r="BC55" s="1314"/>
      <c r="BD55" s="1314"/>
      <c r="BE55" s="1314"/>
      <c r="BF55" s="1314"/>
      <c r="BG55" s="1314"/>
      <c r="BH55" s="1314"/>
      <c r="BI55" s="1314"/>
      <c r="BJ55" s="1314"/>
      <c r="BK55" s="1314"/>
      <c r="BL55" s="1314"/>
      <c r="BM55" s="1314"/>
      <c r="BN55" s="1314"/>
      <c r="BO55" s="1314"/>
      <c r="BP55" s="1311">
        <v>21</v>
      </c>
      <c r="BQ55" s="1311"/>
      <c r="BR55" s="1311"/>
      <c r="BS55" s="1311"/>
      <c r="BT55" s="1311"/>
      <c r="BU55" s="1311"/>
      <c r="BV55" s="1311"/>
      <c r="BW55" s="1311"/>
      <c r="BX55" s="1311">
        <v>20.2</v>
      </c>
      <c r="BY55" s="1311"/>
      <c r="BZ55" s="1311"/>
      <c r="CA55" s="1311"/>
      <c r="CB55" s="1311"/>
      <c r="CC55" s="1311"/>
      <c r="CD55" s="1311"/>
      <c r="CE55" s="1311"/>
      <c r="CF55" s="1311">
        <v>18.3</v>
      </c>
      <c r="CG55" s="1311"/>
      <c r="CH55" s="1311"/>
      <c r="CI55" s="1311"/>
      <c r="CJ55" s="1311"/>
      <c r="CK55" s="1311"/>
      <c r="CL55" s="1311"/>
      <c r="CM55" s="1311"/>
      <c r="CN55" s="1311">
        <v>20.3</v>
      </c>
      <c r="CO55" s="1311"/>
      <c r="CP55" s="1311"/>
      <c r="CQ55" s="1311"/>
      <c r="CR55" s="1311"/>
      <c r="CS55" s="1311"/>
      <c r="CT55" s="1311"/>
      <c r="CU55" s="1311"/>
      <c r="CV55" s="1311">
        <v>12.8</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612</v>
      </c>
      <c r="BC57" s="1314"/>
      <c r="BD57" s="1314"/>
      <c r="BE57" s="1314"/>
      <c r="BF57" s="1314"/>
      <c r="BG57" s="1314"/>
      <c r="BH57" s="1314"/>
      <c r="BI57" s="1314"/>
      <c r="BJ57" s="1314"/>
      <c r="BK57" s="1314"/>
      <c r="BL57" s="1314"/>
      <c r="BM57" s="1314"/>
      <c r="BN57" s="1314"/>
      <c r="BO57" s="1314"/>
      <c r="BP57" s="1311">
        <v>55.9</v>
      </c>
      <c r="BQ57" s="1311"/>
      <c r="BR57" s="1311"/>
      <c r="BS57" s="1311"/>
      <c r="BT57" s="1311"/>
      <c r="BU57" s="1311"/>
      <c r="BV57" s="1311"/>
      <c r="BW57" s="1311"/>
      <c r="BX57" s="1311">
        <v>57.5</v>
      </c>
      <c r="BY57" s="1311"/>
      <c r="BZ57" s="1311"/>
      <c r="CA57" s="1311"/>
      <c r="CB57" s="1311"/>
      <c r="CC57" s="1311"/>
      <c r="CD57" s="1311"/>
      <c r="CE57" s="1311"/>
      <c r="CF57" s="1311">
        <v>59.3</v>
      </c>
      <c r="CG57" s="1311"/>
      <c r="CH57" s="1311"/>
      <c r="CI57" s="1311"/>
      <c r="CJ57" s="1311"/>
      <c r="CK57" s="1311"/>
      <c r="CL57" s="1311"/>
      <c r="CM57" s="1311"/>
      <c r="CN57" s="1311">
        <v>60.3</v>
      </c>
      <c r="CO57" s="1311"/>
      <c r="CP57" s="1311"/>
      <c r="CQ57" s="1311"/>
      <c r="CR57" s="1311"/>
      <c r="CS57" s="1311"/>
      <c r="CT57" s="1311"/>
      <c r="CU57" s="1311"/>
      <c r="CV57" s="1311">
        <v>61</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613</v>
      </c>
    </row>
    <row r="64" spans="1:109" x14ac:dyDescent="0.15">
      <c r="B64" s="397"/>
      <c r="G64" s="404"/>
      <c r="I64" s="417"/>
      <c r="J64" s="417"/>
      <c r="K64" s="417"/>
      <c r="L64" s="417"/>
      <c r="M64" s="417"/>
      <c r="N64" s="418"/>
      <c r="AM64" s="404"/>
      <c r="AN64" s="404" t="s">
        <v>603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614</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604</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560</v>
      </c>
      <c r="BQ72" s="1316"/>
      <c r="BR72" s="1316"/>
      <c r="BS72" s="1316"/>
      <c r="BT72" s="1316"/>
      <c r="BU72" s="1316"/>
      <c r="BV72" s="1316"/>
      <c r="BW72" s="1316"/>
      <c r="BX72" s="1316" t="s">
        <v>561</v>
      </c>
      <c r="BY72" s="1316"/>
      <c r="BZ72" s="1316"/>
      <c r="CA72" s="1316"/>
      <c r="CB72" s="1316"/>
      <c r="CC72" s="1316"/>
      <c r="CD72" s="1316"/>
      <c r="CE72" s="1316"/>
      <c r="CF72" s="1316" t="s">
        <v>562</v>
      </c>
      <c r="CG72" s="1316"/>
      <c r="CH72" s="1316"/>
      <c r="CI72" s="1316"/>
      <c r="CJ72" s="1316"/>
      <c r="CK72" s="1316"/>
      <c r="CL72" s="1316"/>
      <c r="CM72" s="1316"/>
      <c r="CN72" s="1316" t="s">
        <v>563</v>
      </c>
      <c r="CO72" s="1316"/>
      <c r="CP72" s="1316"/>
      <c r="CQ72" s="1316"/>
      <c r="CR72" s="1316"/>
      <c r="CS72" s="1316"/>
      <c r="CT72" s="1316"/>
      <c r="CU72" s="1316"/>
      <c r="CV72" s="1316" t="s">
        <v>564</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605</v>
      </c>
      <c r="AO73" s="1314"/>
      <c r="AP73" s="1314"/>
      <c r="AQ73" s="1314"/>
      <c r="AR73" s="1314"/>
      <c r="AS73" s="1314"/>
      <c r="AT73" s="1314"/>
      <c r="AU73" s="1314"/>
      <c r="AV73" s="1314"/>
      <c r="AW73" s="1314"/>
      <c r="AX73" s="1314"/>
      <c r="AY73" s="1314"/>
      <c r="AZ73" s="1314"/>
      <c r="BA73" s="1314"/>
      <c r="BB73" s="1314" t="s">
        <v>606</v>
      </c>
      <c r="BC73" s="1314"/>
      <c r="BD73" s="1314"/>
      <c r="BE73" s="1314"/>
      <c r="BF73" s="1314"/>
      <c r="BG73" s="1314"/>
      <c r="BH73" s="1314"/>
      <c r="BI73" s="1314"/>
      <c r="BJ73" s="1314"/>
      <c r="BK73" s="1314"/>
      <c r="BL73" s="1314"/>
      <c r="BM73" s="1314"/>
      <c r="BN73" s="1314"/>
      <c r="BO73" s="1314"/>
      <c r="BP73" s="1311">
        <v>50.4</v>
      </c>
      <c r="BQ73" s="1311"/>
      <c r="BR73" s="1311"/>
      <c r="BS73" s="1311"/>
      <c r="BT73" s="1311"/>
      <c r="BU73" s="1311"/>
      <c r="BV73" s="1311"/>
      <c r="BW73" s="1311"/>
      <c r="BX73" s="1311">
        <v>54.2</v>
      </c>
      <c r="BY73" s="1311"/>
      <c r="BZ73" s="1311"/>
      <c r="CA73" s="1311"/>
      <c r="CB73" s="1311"/>
      <c r="CC73" s="1311"/>
      <c r="CD73" s="1311"/>
      <c r="CE73" s="1311"/>
      <c r="CF73" s="1311">
        <v>12.4</v>
      </c>
      <c r="CG73" s="1311"/>
      <c r="CH73" s="1311"/>
      <c r="CI73" s="1311"/>
      <c r="CJ73" s="1311"/>
      <c r="CK73" s="1311"/>
      <c r="CL73" s="1311"/>
      <c r="CM73" s="1311"/>
      <c r="CN73" s="1311">
        <v>8.6999999999999993</v>
      </c>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615</v>
      </c>
      <c r="BC75" s="1314"/>
      <c r="BD75" s="1314"/>
      <c r="BE75" s="1314"/>
      <c r="BF75" s="1314"/>
      <c r="BG75" s="1314"/>
      <c r="BH75" s="1314"/>
      <c r="BI75" s="1314"/>
      <c r="BJ75" s="1314"/>
      <c r="BK75" s="1314"/>
      <c r="BL75" s="1314"/>
      <c r="BM75" s="1314"/>
      <c r="BN75" s="1314"/>
      <c r="BO75" s="1314"/>
      <c r="BP75" s="1311">
        <v>6.9</v>
      </c>
      <c r="BQ75" s="1311"/>
      <c r="BR75" s="1311"/>
      <c r="BS75" s="1311"/>
      <c r="BT75" s="1311"/>
      <c r="BU75" s="1311"/>
      <c r="BV75" s="1311"/>
      <c r="BW75" s="1311"/>
      <c r="BX75" s="1311">
        <v>7.2</v>
      </c>
      <c r="BY75" s="1311"/>
      <c r="BZ75" s="1311"/>
      <c r="CA75" s="1311"/>
      <c r="CB75" s="1311"/>
      <c r="CC75" s="1311"/>
      <c r="CD75" s="1311"/>
      <c r="CE75" s="1311"/>
      <c r="CF75" s="1311">
        <v>8.1999999999999993</v>
      </c>
      <c r="CG75" s="1311"/>
      <c r="CH75" s="1311"/>
      <c r="CI75" s="1311"/>
      <c r="CJ75" s="1311"/>
      <c r="CK75" s="1311"/>
      <c r="CL75" s="1311"/>
      <c r="CM75" s="1311"/>
      <c r="CN75" s="1311">
        <v>8.8000000000000007</v>
      </c>
      <c r="CO75" s="1311"/>
      <c r="CP75" s="1311"/>
      <c r="CQ75" s="1311"/>
      <c r="CR75" s="1311"/>
      <c r="CS75" s="1311"/>
      <c r="CT75" s="1311"/>
      <c r="CU75" s="1311"/>
      <c r="CV75" s="1311">
        <v>9.1</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609</v>
      </c>
      <c r="AO77" s="1316"/>
      <c r="AP77" s="1316"/>
      <c r="AQ77" s="1316"/>
      <c r="AR77" s="1316"/>
      <c r="AS77" s="1316"/>
      <c r="AT77" s="1316"/>
      <c r="AU77" s="1316"/>
      <c r="AV77" s="1316"/>
      <c r="AW77" s="1316"/>
      <c r="AX77" s="1316"/>
      <c r="AY77" s="1316"/>
      <c r="AZ77" s="1316"/>
      <c r="BA77" s="1316"/>
      <c r="BB77" s="1314" t="s">
        <v>606</v>
      </c>
      <c r="BC77" s="1314"/>
      <c r="BD77" s="1314"/>
      <c r="BE77" s="1314"/>
      <c r="BF77" s="1314"/>
      <c r="BG77" s="1314"/>
      <c r="BH77" s="1314"/>
      <c r="BI77" s="1314"/>
      <c r="BJ77" s="1314"/>
      <c r="BK77" s="1314"/>
      <c r="BL77" s="1314"/>
      <c r="BM77" s="1314"/>
      <c r="BN77" s="1314"/>
      <c r="BO77" s="1314"/>
      <c r="BP77" s="1311">
        <v>21</v>
      </c>
      <c r="BQ77" s="1311"/>
      <c r="BR77" s="1311"/>
      <c r="BS77" s="1311"/>
      <c r="BT77" s="1311"/>
      <c r="BU77" s="1311"/>
      <c r="BV77" s="1311"/>
      <c r="BW77" s="1311"/>
      <c r="BX77" s="1311">
        <v>20.2</v>
      </c>
      <c r="BY77" s="1311"/>
      <c r="BZ77" s="1311"/>
      <c r="CA77" s="1311"/>
      <c r="CB77" s="1311"/>
      <c r="CC77" s="1311"/>
      <c r="CD77" s="1311"/>
      <c r="CE77" s="1311"/>
      <c r="CF77" s="1311">
        <v>18.3</v>
      </c>
      <c r="CG77" s="1311"/>
      <c r="CH77" s="1311"/>
      <c r="CI77" s="1311"/>
      <c r="CJ77" s="1311"/>
      <c r="CK77" s="1311"/>
      <c r="CL77" s="1311"/>
      <c r="CM77" s="1311"/>
      <c r="CN77" s="1311">
        <v>20.3</v>
      </c>
      <c r="CO77" s="1311"/>
      <c r="CP77" s="1311"/>
      <c r="CQ77" s="1311"/>
      <c r="CR77" s="1311"/>
      <c r="CS77" s="1311"/>
      <c r="CT77" s="1311"/>
      <c r="CU77" s="1311"/>
      <c r="CV77" s="1311">
        <v>12.8</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615</v>
      </c>
      <c r="BC79" s="1314"/>
      <c r="BD79" s="1314"/>
      <c r="BE79" s="1314"/>
      <c r="BF79" s="1314"/>
      <c r="BG79" s="1314"/>
      <c r="BH79" s="1314"/>
      <c r="BI79" s="1314"/>
      <c r="BJ79" s="1314"/>
      <c r="BK79" s="1314"/>
      <c r="BL79" s="1314"/>
      <c r="BM79" s="1314"/>
      <c r="BN79" s="1314"/>
      <c r="BO79" s="1314"/>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6.6</v>
      </c>
      <c r="CO79" s="1311"/>
      <c r="CP79" s="1311"/>
      <c r="CQ79" s="1311"/>
      <c r="CR79" s="1311"/>
      <c r="CS79" s="1311"/>
      <c r="CT79" s="1311"/>
      <c r="CU79" s="1311"/>
      <c r="CV79" s="1311">
        <v>7.3</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NYmYbWvryAVhU5TL45z0RWWnLT9UJHMXnPvJON7WJPvUIUo5ti5aJNrWxGJDsGHIFuMvy+LavwKH+ynJD+vPeA==" saltValue="MR4b48Tg8aSNOviUcyssQ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I112" sqref="AI11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616</v>
      </c>
    </row>
  </sheetData>
  <sheetProtection algorithmName="SHA-512" hashValue="v3Nb2WBDRALCL0S0Q1DNCOQxYQ6FqtRbgcNcdTsPlEPY0KyxywsA3WQuI/MZSWuoAP7ld6g++HOX5pqjopiGzw==" saltValue="dv+lDWC1ajgHJMoiGjol8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F110" sqref="AF11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617</v>
      </c>
    </row>
  </sheetData>
  <sheetProtection algorithmName="SHA-512" hashValue="+fvLTk0EPu5VrIXDEvGKmjCPxsg+SwOTkLbiSyfaI8lmormEIURPQXh8IPCgUIfSFgQdieA9j4Il+kmbYnZfrA==" saltValue="LMt8nWm9dTnrUvkkequ3z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68435</v>
      </c>
      <c r="E3" s="162"/>
      <c r="F3" s="163">
        <v>47738</v>
      </c>
      <c r="G3" s="164"/>
      <c r="H3" s="165"/>
    </row>
    <row r="4" spans="1:8" x14ac:dyDescent="0.15">
      <c r="A4" s="166"/>
      <c r="B4" s="167"/>
      <c r="C4" s="168"/>
      <c r="D4" s="169">
        <v>40108</v>
      </c>
      <c r="E4" s="170"/>
      <c r="F4" s="171">
        <v>24937</v>
      </c>
      <c r="G4" s="172"/>
      <c r="H4" s="173"/>
    </row>
    <row r="5" spans="1:8" x14ac:dyDescent="0.15">
      <c r="A5" s="154" t="s">
        <v>552</v>
      </c>
      <c r="B5" s="159"/>
      <c r="C5" s="160"/>
      <c r="D5" s="161">
        <v>79961</v>
      </c>
      <c r="E5" s="162"/>
      <c r="F5" s="163">
        <v>52191</v>
      </c>
      <c r="G5" s="164"/>
      <c r="H5" s="165"/>
    </row>
    <row r="6" spans="1:8" x14ac:dyDescent="0.15">
      <c r="A6" s="166"/>
      <c r="B6" s="167"/>
      <c r="C6" s="168"/>
      <c r="D6" s="169">
        <v>27610</v>
      </c>
      <c r="E6" s="170"/>
      <c r="F6" s="171">
        <v>24843</v>
      </c>
      <c r="G6" s="172"/>
      <c r="H6" s="173"/>
    </row>
    <row r="7" spans="1:8" x14ac:dyDescent="0.15">
      <c r="A7" s="154" t="s">
        <v>553</v>
      </c>
      <c r="B7" s="159"/>
      <c r="C7" s="160"/>
      <c r="D7" s="161">
        <v>24366</v>
      </c>
      <c r="E7" s="162"/>
      <c r="F7" s="163">
        <v>47387</v>
      </c>
      <c r="G7" s="164"/>
      <c r="H7" s="165"/>
    </row>
    <row r="8" spans="1:8" x14ac:dyDescent="0.15">
      <c r="A8" s="166"/>
      <c r="B8" s="167"/>
      <c r="C8" s="168"/>
      <c r="D8" s="169">
        <v>12280</v>
      </c>
      <c r="E8" s="170"/>
      <c r="F8" s="171">
        <v>24928</v>
      </c>
      <c r="G8" s="172"/>
      <c r="H8" s="173"/>
    </row>
    <row r="9" spans="1:8" x14ac:dyDescent="0.15">
      <c r="A9" s="154" t="s">
        <v>554</v>
      </c>
      <c r="B9" s="159"/>
      <c r="C9" s="160"/>
      <c r="D9" s="161">
        <v>72123</v>
      </c>
      <c r="E9" s="162"/>
      <c r="F9" s="163">
        <v>51264</v>
      </c>
      <c r="G9" s="164"/>
      <c r="H9" s="165"/>
    </row>
    <row r="10" spans="1:8" x14ac:dyDescent="0.15">
      <c r="A10" s="166"/>
      <c r="B10" s="167"/>
      <c r="C10" s="168"/>
      <c r="D10" s="169">
        <v>19178</v>
      </c>
      <c r="E10" s="170"/>
      <c r="F10" s="171">
        <v>26040</v>
      </c>
      <c r="G10" s="172"/>
      <c r="H10" s="173"/>
    </row>
    <row r="11" spans="1:8" x14ac:dyDescent="0.15">
      <c r="A11" s="154" t="s">
        <v>555</v>
      </c>
      <c r="B11" s="159"/>
      <c r="C11" s="160"/>
      <c r="D11" s="161">
        <v>72760</v>
      </c>
      <c r="E11" s="162"/>
      <c r="F11" s="163">
        <v>96248</v>
      </c>
      <c r="G11" s="164"/>
      <c r="H11" s="165"/>
    </row>
    <row r="12" spans="1:8" x14ac:dyDescent="0.15">
      <c r="A12" s="166"/>
      <c r="B12" s="167"/>
      <c r="C12" s="174"/>
      <c r="D12" s="169">
        <v>37469</v>
      </c>
      <c r="E12" s="170"/>
      <c r="F12" s="171">
        <v>55768</v>
      </c>
      <c r="G12" s="172"/>
      <c r="H12" s="173"/>
    </row>
    <row r="13" spans="1:8" x14ac:dyDescent="0.15">
      <c r="A13" s="154"/>
      <c r="B13" s="159"/>
      <c r="C13" s="175"/>
      <c r="D13" s="176">
        <v>63529</v>
      </c>
      <c r="E13" s="177"/>
      <c r="F13" s="178">
        <v>58966</v>
      </c>
      <c r="G13" s="179"/>
      <c r="H13" s="165"/>
    </row>
    <row r="14" spans="1:8" x14ac:dyDescent="0.15">
      <c r="A14" s="166"/>
      <c r="B14" s="167"/>
      <c r="C14" s="168"/>
      <c r="D14" s="169">
        <v>27329</v>
      </c>
      <c r="E14" s="170"/>
      <c r="F14" s="171">
        <v>31303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6.51</v>
      </c>
      <c r="C19" s="180">
        <f>ROUND(VALUE(SUBSTITUTE(実質収支比率等に係る経年分析!G$48,"▲","-")),2)</f>
        <v>6.61</v>
      </c>
      <c r="D19" s="180">
        <f>ROUND(VALUE(SUBSTITUTE(実質収支比率等に係る経年分析!H$48,"▲","-")),2)</f>
        <v>5.12</v>
      </c>
      <c r="E19" s="180">
        <f>ROUND(VALUE(SUBSTITUTE(実質収支比率等に係る経年分析!I$48,"▲","-")),2)</f>
        <v>2.63</v>
      </c>
      <c r="F19" s="180">
        <f>ROUND(VALUE(SUBSTITUTE(実質収支比率等に係る経年分析!J$48,"▲","-")),2)</f>
        <v>5.27</v>
      </c>
    </row>
    <row r="20" spans="1:11" x14ac:dyDescent="0.15">
      <c r="A20" s="180" t="s">
        <v>55</v>
      </c>
      <c r="B20" s="180">
        <f>ROUND(VALUE(SUBSTITUTE(実質収支比率等に係る経年分析!F$47,"▲","-")),2)</f>
        <v>31.8</v>
      </c>
      <c r="C20" s="180">
        <f>ROUND(VALUE(SUBSTITUTE(実質収支比率等に係る経年分析!G$47,"▲","-")),2)</f>
        <v>36.520000000000003</v>
      </c>
      <c r="D20" s="180">
        <f>ROUND(VALUE(SUBSTITUTE(実質収支比率等に係る経年分析!H$47,"▲","-")),2)</f>
        <v>39.31</v>
      </c>
      <c r="E20" s="180">
        <f>ROUND(VALUE(SUBSTITUTE(実質収支比率等に係る経年分析!I$47,"▲","-")),2)</f>
        <v>40.82</v>
      </c>
      <c r="F20" s="180">
        <f>ROUND(VALUE(SUBSTITUTE(実質収支比率等に係る経年分析!J$47,"▲","-")),2)</f>
        <v>38.01</v>
      </c>
    </row>
    <row r="21" spans="1:11" x14ac:dyDescent="0.15">
      <c r="A21" s="180" t="s">
        <v>56</v>
      </c>
      <c r="B21" s="180">
        <f>IF(ISNUMBER(VALUE(SUBSTITUTE(実質収支比率等に係る経年分析!F$49,"▲","-"))),ROUND(VALUE(SUBSTITUTE(実質収支比率等に係る経年分析!F$49,"▲","-")),2),NA())</f>
        <v>5.66</v>
      </c>
      <c r="C21" s="180">
        <f>IF(ISNUMBER(VALUE(SUBSTITUTE(実質収支比率等に係る経年分析!G$49,"▲","-"))),ROUND(VALUE(SUBSTITUTE(実質収支比率等に係る経年分析!G$49,"▲","-")),2),NA())</f>
        <v>5.04</v>
      </c>
      <c r="D21" s="180">
        <f>IF(ISNUMBER(VALUE(SUBSTITUTE(実質収支比率等に係る経年分析!H$49,"▲","-"))),ROUND(VALUE(SUBSTITUTE(実質収支比率等に係る経年分析!H$49,"▲","-")),2),NA())</f>
        <v>1.06</v>
      </c>
      <c r="E21" s="180">
        <f>IF(ISNUMBER(VALUE(SUBSTITUTE(実質収支比率等に係る経年分析!I$49,"▲","-"))),ROUND(VALUE(SUBSTITUTE(実質収支比率等に係る経年分析!I$49,"▲","-")),2),NA())</f>
        <v>-1.07</v>
      </c>
      <c r="F21" s="180">
        <f>IF(ISNUMBER(VALUE(SUBSTITUTE(実質収支比率等に係る経年分析!J$49,"▲","-"))),ROUND(VALUE(SUBSTITUTE(実質収支比率等に係る経年分析!J$49,"▲","-")),2),NA())</f>
        <v>0.94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有田町後期高齢者医療特別会計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有田町農業集落排水事業会計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v>
      </c>
    </row>
    <row r="31" spans="1:11" x14ac:dyDescent="0.15">
      <c r="A31" s="181" t="str">
        <f>IF(連結実質赤字比率に係る赤字・黒字の構成分析!C$39="",NA(),連結実質赤字比率に係る赤字・黒字の構成分析!C$39)</f>
        <v>有田町国民健康保険特別会計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2.3199999999999998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2.44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1.17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1.1000000000000001</v>
      </c>
    </row>
    <row r="32" spans="1:11" x14ac:dyDescent="0.15">
      <c r="A32" s="181" t="str">
        <f>IF(連結実質赤字比率に係る赤字・黒字の構成分析!C$38="",NA(),連結実質赤字比率に係る赤字・黒字の構成分析!C$38)</f>
        <v>有田町介護保険特別会計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1.82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2.73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1.69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1.63</v>
      </c>
    </row>
    <row r="33" spans="1:16" x14ac:dyDescent="0.15">
      <c r="A33" s="181" t="str">
        <f>IF(連結実質赤字比率に係る赤字・黒字の構成分析!C$37="",NA(),連結実質赤字比率に係る赤字・黒字の構成分析!C$37)</f>
        <v>有田町公共下水道事業会計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2.94</v>
      </c>
    </row>
    <row r="34" spans="1:16" x14ac:dyDescent="0.15">
      <c r="A34" s="181" t="str">
        <f>IF(連結実質赤字比率に係る赤字・黒字の構成分析!C$36="",NA(),連結実質赤字比率に係る赤字・黒字の構成分析!C$36)</f>
        <v>有田町浄化槽整備推進事業会計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3.36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3.49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3.45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3.74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3.94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5.1100000000000003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5.27</v>
      </c>
    </row>
    <row r="36" spans="1:16" x14ac:dyDescent="0.15">
      <c r="A36" s="181" t="str">
        <f>IF(連結実質赤字比率に係る赤字・黒字の構成分析!C$34="",NA(),連結実質赤字比率に係る赤字・黒字の構成分析!C$34)</f>
        <v>有田町水道事業会計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12.53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12.85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12.71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970</v>
      </c>
      <c r="E42" s="182"/>
      <c r="F42" s="182"/>
      <c r="G42" s="182">
        <f>'実質公債費比率（分子）の構造'!L$52</f>
        <v>972</v>
      </c>
      <c r="H42" s="182"/>
      <c r="I42" s="182"/>
      <c r="J42" s="182">
        <f>'実質公債費比率（分子）の構造'!M$52</f>
        <v>977</v>
      </c>
      <c r="K42" s="182"/>
      <c r="L42" s="182"/>
      <c r="M42" s="182">
        <f>'実質公債費比率（分子）の構造'!N$52</f>
        <v>967</v>
      </c>
      <c r="N42" s="182"/>
      <c r="O42" s="182"/>
      <c r="P42" s="182">
        <f>'実質公債費比率（分子）の構造'!O$52</f>
        <v>959</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5</v>
      </c>
      <c r="C44" s="182"/>
      <c r="D44" s="182"/>
      <c r="E44" s="182">
        <f>'実質公債費比率（分子）の構造'!L$50</f>
        <v>4</v>
      </c>
      <c r="F44" s="182"/>
      <c r="G44" s="182"/>
      <c r="H44" s="182">
        <f>'実質公債費比率（分子）の構造'!M$50</f>
        <v>2</v>
      </c>
      <c r="I44" s="182"/>
      <c r="J44" s="182"/>
      <c r="K44" s="182">
        <f>'実質公債費比率（分子）の構造'!N$50</f>
        <v>1</v>
      </c>
      <c r="L44" s="182"/>
      <c r="M44" s="182"/>
      <c r="N44" s="182">
        <f>'実質公債費比率（分子）の構造'!O$50</f>
        <v>0</v>
      </c>
      <c r="O44" s="182"/>
      <c r="P44" s="182"/>
    </row>
    <row r="45" spans="1:16" x14ac:dyDescent="0.15">
      <c r="A45" s="182" t="s">
        <v>66</v>
      </c>
      <c r="B45" s="182">
        <f>'実質公債費比率（分子）の構造'!K$49</f>
        <v>140</v>
      </c>
      <c r="C45" s="182"/>
      <c r="D45" s="182"/>
      <c r="E45" s="182">
        <f>'実質公債費比率（分子）の構造'!L$49</f>
        <v>110</v>
      </c>
      <c r="F45" s="182"/>
      <c r="G45" s="182"/>
      <c r="H45" s="182">
        <f>'実質公債費比率（分子）の構造'!M$49</f>
        <v>175</v>
      </c>
      <c r="I45" s="182"/>
      <c r="J45" s="182"/>
      <c r="K45" s="182">
        <f>'実質公債費比率（分子）の構造'!N$49</f>
        <v>156</v>
      </c>
      <c r="L45" s="182"/>
      <c r="M45" s="182"/>
      <c r="N45" s="182">
        <f>'実質公債費比率（分子）の構造'!O$49</f>
        <v>163</v>
      </c>
      <c r="O45" s="182"/>
      <c r="P45" s="182"/>
    </row>
    <row r="46" spans="1:16" x14ac:dyDescent="0.15">
      <c r="A46" s="182" t="s">
        <v>67</v>
      </c>
      <c r="B46" s="182">
        <f>'実質公債費比率（分子）の構造'!K$48</f>
        <v>307</v>
      </c>
      <c r="C46" s="182"/>
      <c r="D46" s="182"/>
      <c r="E46" s="182">
        <f>'実質公債費比率（分子）の構造'!L$48</f>
        <v>378</v>
      </c>
      <c r="F46" s="182"/>
      <c r="G46" s="182"/>
      <c r="H46" s="182">
        <f>'実質公債費比率（分子）の構造'!M$48</f>
        <v>456</v>
      </c>
      <c r="I46" s="182"/>
      <c r="J46" s="182"/>
      <c r="K46" s="182">
        <f>'実質公債費比率（分子）の構造'!N$48</f>
        <v>349</v>
      </c>
      <c r="L46" s="182"/>
      <c r="M46" s="182"/>
      <c r="N46" s="182">
        <f>'実質公債費比率（分子）の構造'!O$48</f>
        <v>342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845</v>
      </c>
      <c r="C49" s="182"/>
      <c r="D49" s="182"/>
      <c r="E49" s="182">
        <f>'実質公債費比率（分子）の構造'!L$45</f>
        <v>842</v>
      </c>
      <c r="F49" s="182"/>
      <c r="G49" s="182"/>
      <c r="H49" s="182">
        <f>'実質公債費比率（分子）の構造'!M$45</f>
        <v>843</v>
      </c>
      <c r="I49" s="182"/>
      <c r="J49" s="182"/>
      <c r="K49" s="182">
        <f>'実質公債費比率（分子）の構造'!N$45</f>
        <v>860</v>
      </c>
      <c r="L49" s="182"/>
      <c r="M49" s="182"/>
      <c r="N49" s="182">
        <f>'実質公債費比率（分子）の構造'!O$45</f>
        <v>867</v>
      </c>
      <c r="O49" s="182"/>
      <c r="P49" s="182"/>
    </row>
    <row r="50" spans="1:16" x14ac:dyDescent="0.15">
      <c r="A50" s="182" t="s">
        <v>71</v>
      </c>
      <c r="B50" s="182" t="e">
        <f>NA()</f>
        <v>#N/A</v>
      </c>
      <c r="C50" s="182">
        <f>IF(ISNUMBER('実質公債費比率（分子）の構造'!K$53),'実質公債費比率（分子）の構造'!K$53,NA())</f>
        <v>327</v>
      </c>
      <c r="D50" s="182" t="e">
        <f>NA()</f>
        <v>#N/A</v>
      </c>
      <c r="E50" s="182" t="e">
        <f>NA()</f>
        <v>#N/A</v>
      </c>
      <c r="F50" s="182">
        <f>IF(ISNUMBER('実質公債費比率（分子）の構造'!L$53),'実質公債費比率（分子）の構造'!L$53,NA())</f>
        <v>362</v>
      </c>
      <c r="G50" s="182" t="e">
        <f>NA()</f>
        <v>#N/A</v>
      </c>
      <c r="H50" s="182" t="e">
        <f>NA()</f>
        <v>#N/A</v>
      </c>
      <c r="I50" s="182">
        <f>IF(ISNUMBER('実質公債費比率（分子）の構造'!M$53),'実質公債費比率（分子）の構造'!M$53,NA())</f>
        <v>499</v>
      </c>
      <c r="J50" s="182" t="e">
        <f>NA()</f>
        <v>#N/A</v>
      </c>
      <c r="K50" s="182" t="e">
        <f>NA()</f>
        <v>#N/A</v>
      </c>
      <c r="L50" s="182">
        <f>IF(ISNUMBER('実質公債費比率（分子）の構造'!N$53),'実質公債費比率（分子）の構造'!N$53,NA())</f>
        <v>399</v>
      </c>
      <c r="M50" s="182" t="e">
        <f>NA()</f>
        <v>#N/A</v>
      </c>
      <c r="N50" s="182" t="e">
        <f>NA()</f>
        <v>#N/A</v>
      </c>
      <c r="O50" s="182">
        <f>IF(ISNUMBER('実質公債費比率（分子）の構造'!O$53),'実質公債費比率（分子）の構造'!O$53,NA())</f>
        <v>413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10748</v>
      </c>
      <c r="E56" s="181"/>
      <c r="F56" s="181"/>
      <c r="G56" s="181">
        <f>'将来負担比率（分子）の構造'!J$52</f>
        <v>10544</v>
      </c>
      <c r="H56" s="181"/>
      <c r="I56" s="181"/>
      <c r="J56" s="181">
        <f>'将来負担比率（分子）の構造'!K$52</f>
        <v>11239</v>
      </c>
      <c r="K56" s="181"/>
      <c r="L56" s="181"/>
      <c r="M56" s="181">
        <f>'将来負担比率（分子）の構造'!L$52</f>
        <v>11385</v>
      </c>
      <c r="N56" s="181"/>
      <c r="O56" s="181"/>
      <c r="P56" s="181">
        <f>'将来負担比率（分子）の構造'!M$52</f>
        <v>11762</v>
      </c>
    </row>
    <row r="57" spans="1:16" x14ac:dyDescent="0.15">
      <c r="A57" s="181" t="s">
        <v>42</v>
      </c>
      <c r="B57" s="181"/>
      <c r="C57" s="181"/>
      <c r="D57" s="181">
        <f>'将来負担比率（分子）の構造'!I$51</f>
        <v>6</v>
      </c>
      <c r="E57" s="181"/>
      <c r="F57" s="181"/>
      <c r="G57" s="181">
        <f>'将来負担比率（分子）の構造'!J$51</f>
        <v>2</v>
      </c>
      <c r="H57" s="181"/>
      <c r="I57" s="181"/>
      <c r="J57" s="181">
        <f>'将来負担比率（分子）の構造'!K$51</f>
        <v>0</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5101</v>
      </c>
      <c r="E58" s="181"/>
      <c r="F58" s="181"/>
      <c r="G58" s="181">
        <f>'将来負担比率（分子）の構造'!J$50</f>
        <v>5748</v>
      </c>
      <c r="H58" s="181"/>
      <c r="I58" s="181"/>
      <c r="J58" s="181">
        <f>'将来負担比率（分子）の構造'!K$50</f>
        <v>6451</v>
      </c>
      <c r="K58" s="181"/>
      <c r="L58" s="181"/>
      <c r="M58" s="181">
        <f>'将来負担比率（分子）の構造'!L$50</f>
        <v>6912</v>
      </c>
      <c r="N58" s="181"/>
      <c r="O58" s="181"/>
      <c r="P58" s="181">
        <f>'将来負担比率（分子）の構造'!M$50</f>
        <v>7453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1954</v>
      </c>
      <c r="C62" s="181"/>
      <c r="D62" s="181"/>
      <c r="E62" s="181">
        <f>'将来負担比率（分子）の構造'!J$45</f>
        <v>1770</v>
      </c>
      <c r="F62" s="181"/>
      <c r="G62" s="181"/>
      <c r="H62" s="181">
        <f>'将来負担比率（分子）の構造'!K$45</f>
        <v>1546</v>
      </c>
      <c r="I62" s="181"/>
      <c r="J62" s="181"/>
      <c r="K62" s="181">
        <f>'将来負担比率（分子）の構造'!L$45</f>
        <v>1540</v>
      </c>
      <c r="L62" s="181"/>
      <c r="M62" s="181"/>
      <c r="N62" s="181">
        <f>'将来負担比率（分子）の構造'!M$45</f>
        <v>1026</v>
      </c>
      <c r="O62" s="181"/>
      <c r="P62" s="181"/>
    </row>
    <row r="63" spans="1:16" x14ac:dyDescent="0.15">
      <c r="A63" s="181" t="s">
        <v>34</v>
      </c>
      <c r="B63" s="181">
        <f>'将来負担比率（分子）の構造'!I$44</f>
        <v>1385</v>
      </c>
      <c r="C63" s="181"/>
      <c r="D63" s="181"/>
      <c r="E63" s="181">
        <f>'将来負担比率（分子）の構造'!J$44</f>
        <v>1393</v>
      </c>
      <c r="F63" s="181"/>
      <c r="G63" s="181"/>
      <c r="H63" s="181">
        <f>'将来負担比率（分子）の構造'!K$44</f>
        <v>1319</v>
      </c>
      <c r="I63" s="181"/>
      <c r="J63" s="181"/>
      <c r="K63" s="181">
        <f>'将来負担比率（分子）の構造'!L$44</f>
        <v>1169</v>
      </c>
      <c r="L63" s="181"/>
      <c r="M63" s="181"/>
      <c r="N63" s="181">
        <f>'将来負担比率（分子）の構造'!M$44</f>
        <v>1146</v>
      </c>
      <c r="O63" s="181"/>
      <c r="P63" s="181"/>
    </row>
    <row r="64" spans="1:16" x14ac:dyDescent="0.15">
      <c r="A64" s="181" t="s">
        <v>33</v>
      </c>
      <c r="B64" s="181">
        <f>'将来負担比率（分子）の構造'!I$43</f>
        <v>5416</v>
      </c>
      <c r="C64" s="181"/>
      <c r="D64" s="181"/>
      <c r="E64" s="181">
        <f>'将来負担比率（分子）の構造'!J$43</f>
        <v>5499</v>
      </c>
      <c r="F64" s="181"/>
      <c r="G64" s="181"/>
      <c r="H64" s="181">
        <f>'将来負担比率（分子）の構造'!K$43</f>
        <v>5265</v>
      </c>
      <c r="I64" s="181"/>
      <c r="J64" s="181"/>
      <c r="K64" s="181">
        <f>'将来負担比率（分子）の構造'!L$43</f>
        <v>5504</v>
      </c>
      <c r="L64" s="181"/>
      <c r="M64" s="181"/>
      <c r="N64" s="181">
        <f>'将来負担比率（分子）の構造'!M$43</f>
        <v>5503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9565</v>
      </c>
      <c r="C66" s="181"/>
      <c r="D66" s="181"/>
      <c r="E66" s="181">
        <f>'将来負担比率（分子）の構造'!J$41</f>
        <v>10235</v>
      </c>
      <c r="F66" s="181"/>
      <c r="G66" s="181"/>
      <c r="H66" s="181">
        <f>'将来負担比率（分子）の構造'!K$41</f>
        <v>10154</v>
      </c>
      <c r="I66" s="181"/>
      <c r="J66" s="181"/>
      <c r="K66" s="181">
        <f>'将来負担比率（分子）の構造'!L$41</f>
        <v>10498</v>
      </c>
      <c r="L66" s="181"/>
      <c r="M66" s="181"/>
      <c r="N66" s="181">
        <f>'将来負担比率（分子）の構造'!M$41</f>
        <v>11225</v>
      </c>
      <c r="O66" s="181"/>
      <c r="P66" s="181"/>
    </row>
    <row r="67" spans="1:16" x14ac:dyDescent="0.15">
      <c r="A67" s="181" t="s">
        <v>75</v>
      </c>
      <c r="B67" s="181" t="e">
        <f>NA()</f>
        <v>#N/A</v>
      </c>
      <c r="C67" s="181">
        <f>IF(ISNUMBER('将来負担比率（分子）の構造'!I$53), IF('将来負担比率（分子）の構造'!I$53 &lt; 0, 0, '将来負担比率（分子）の構造'!I$53), NA())</f>
        <v>2465</v>
      </c>
      <c r="D67" s="181" t="e">
        <f>NA()</f>
        <v>#N/A</v>
      </c>
      <c r="E67" s="181" t="e">
        <f>NA()</f>
        <v>#N/A</v>
      </c>
      <c r="F67" s="181">
        <f>IF(ISNUMBER('将来負担比率（分子）の構造'!J$53), IF('将来負担比率（分子）の構造'!J$53 &lt; 0, 0, '将来負担比率（分子）の構造'!J$53), NA())</f>
        <v>2603</v>
      </c>
      <c r="G67" s="181" t="e">
        <f>NA()</f>
        <v>#N/A</v>
      </c>
      <c r="H67" s="181" t="e">
        <f>NA()</f>
        <v>#N/A</v>
      </c>
      <c r="I67" s="181">
        <f>IF(ISNUMBER('将来負担比率（分子）の構造'!K$53), IF('将来負担比率（分子）の構造'!K$53 &lt; 0, 0, '将来負担比率（分子）の構造'!K$53), NA())</f>
        <v>594</v>
      </c>
      <c r="J67" s="181" t="e">
        <f>NA()</f>
        <v>#N/A</v>
      </c>
      <c r="K67" s="181" t="e">
        <f>NA()</f>
        <v>#N/A</v>
      </c>
      <c r="L67" s="181">
        <f>IF(ISNUMBER('将来負担比率（分子）の構造'!L$53), IF('将来負担比率（分子）の構造'!L$53 &lt; 0, 0, '将来負担比率（分子）の構造'!L$53), NA())</f>
        <v>414</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2244</v>
      </c>
      <c r="C72" s="185">
        <f>基金残高に係る経年分析!G55</f>
        <v>2326</v>
      </c>
      <c r="D72" s="185">
        <f>基金残高に係る経年分析!H55</f>
        <v>2222</v>
      </c>
    </row>
    <row r="73" spans="1:16" x14ac:dyDescent="0.15">
      <c r="A73" s="184" t="s">
        <v>78</v>
      </c>
      <c r="B73" s="185">
        <f>基金残高に係る経年分析!F56</f>
        <v>140</v>
      </c>
      <c r="C73" s="185">
        <f>基金残高に係る経年分析!G56</f>
        <v>140</v>
      </c>
      <c r="D73" s="185">
        <f>基金残高に係る経年分析!H56</f>
        <v>141</v>
      </c>
    </row>
    <row r="74" spans="1:16" x14ac:dyDescent="0.15">
      <c r="A74" s="184" t="s">
        <v>79</v>
      </c>
      <c r="B74" s="185">
        <f>基金残高に係る経年分析!F57</f>
        <v>3982</v>
      </c>
      <c r="C74" s="185">
        <f>基金残高に係る経年分析!G57</f>
        <v>4514</v>
      </c>
      <c r="D74" s="185">
        <f>基金残高に係る経年分析!H57</f>
        <v>5125</v>
      </c>
    </row>
  </sheetData>
  <sheetProtection algorithmName="SHA-512" hashValue="UDCQMTKBjZcykTiEkEHFQaCSNCRW0mraggkaHoBbIshMR35sXDI+gkKJXp4QKA+mPZ3CA8T8VBaHXtRiWXKbkw==" saltValue="9eX5zdgnnbYPKXi5qE8B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50" t="s">
        <v>225</v>
      </c>
      <c r="C5" s="751"/>
      <c r="D5" s="751"/>
      <c r="E5" s="751"/>
      <c r="F5" s="751"/>
      <c r="G5" s="751"/>
      <c r="H5" s="751"/>
      <c r="I5" s="751"/>
      <c r="J5" s="751"/>
      <c r="K5" s="751"/>
      <c r="L5" s="751"/>
      <c r="M5" s="751"/>
      <c r="N5" s="751"/>
      <c r="O5" s="751"/>
      <c r="P5" s="751"/>
      <c r="Q5" s="752"/>
      <c r="R5" s="735">
        <v>1756981</v>
      </c>
      <c r="S5" s="736"/>
      <c r="T5" s="736"/>
      <c r="U5" s="736"/>
      <c r="V5" s="736"/>
      <c r="W5" s="736"/>
      <c r="X5" s="736"/>
      <c r="Y5" s="779"/>
      <c r="Z5" s="797">
        <v>11.6</v>
      </c>
      <c r="AA5" s="797"/>
      <c r="AB5" s="797"/>
      <c r="AC5" s="797"/>
      <c r="AD5" s="798">
        <v>1756981</v>
      </c>
      <c r="AE5" s="798"/>
      <c r="AF5" s="798"/>
      <c r="AG5" s="798"/>
      <c r="AH5" s="798"/>
      <c r="AI5" s="798"/>
      <c r="AJ5" s="798"/>
      <c r="AK5" s="798"/>
      <c r="AL5" s="780">
        <v>31.3</v>
      </c>
      <c r="AM5" s="755"/>
      <c r="AN5" s="755"/>
      <c r="AO5" s="781"/>
      <c r="AP5" s="750" t="s">
        <v>226</v>
      </c>
      <c r="AQ5" s="751"/>
      <c r="AR5" s="751"/>
      <c r="AS5" s="751"/>
      <c r="AT5" s="751"/>
      <c r="AU5" s="751"/>
      <c r="AV5" s="751"/>
      <c r="AW5" s="751"/>
      <c r="AX5" s="751"/>
      <c r="AY5" s="751"/>
      <c r="AZ5" s="751"/>
      <c r="BA5" s="751"/>
      <c r="BB5" s="751"/>
      <c r="BC5" s="751"/>
      <c r="BD5" s="751"/>
      <c r="BE5" s="751"/>
      <c r="BF5" s="752"/>
      <c r="BG5" s="680">
        <v>1756835</v>
      </c>
      <c r="BH5" s="681"/>
      <c r="BI5" s="681"/>
      <c r="BJ5" s="681"/>
      <c r="BK5" s="681"/>
      <c r="BL5" s="681"/>
      <c r="BM5" s="681"/>
      <c r="BN5" s="682"/>
      <c r="BO5" s="713">
        <v>100</v>
      </c>
      <c r="BP5" s="713"/>
      <c r="BQ5" s="713"/>
      <c r="BR5" s="713"/>
      <c r="BS5" s="714" t="s">
        <v>227</v>
      </c>
      <c r="BT5" s="714"/>
      <c r="BU5" s="714"/>
      <c r="BV5" s="714"/>
      <c r="BW5" s="714"/>
      <c r="BX5" s="714"/>
      <c r="BY5" s="714"/>
      <c r="BZ5" s="714"/>
      <c r="CA5" s="714"/>
      <c r="CB5" s="768"/>
      <c r="CD5" s="784" t="s">
        <v>221</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219</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96632</v>
      </c>
      <c r="S6" s="681"/>
      <c r="T6" s="681"/>
      <c r="U6" s="681"/>
      <c r="V6" s="681"/>
      <c r="W6" s="681"/>
      <c r="X6" s="681"/>
      <c r="Y6" s="682"/>
      <c r="Z6" s="713">
        <v>0.6</v>
      </c>
      <c r="AA6" s="713"/>
      <c r="AB6" s="713"/>
      <c r="AC6" s="713"/>
      <c r="AD6" s="714">
        <v>96632</v>
      </c>
      <c r="AE6" s="714"/>
      <c r="AF6" s="714"/>
      <c r="AG6" s="714"/>
      <c r="AH6" s="714"/>
      <c r="AI6" s="714"/>
      <c r="AJ6" s="714"/>
      <c r="AK6" s="714"/>
      <c r="AL6" s="683">
        <v>1.7</v>
      </c>
      <c r="AM6" s="684"/>
      <c r="AN6" s="684"/>
      <c r="AO6" s="715"/>
      <c r="AP6" s="677" t="s">
        <v>232</v>
      </c>
      <c r="AQ6" s="678"/>
      <c r="AR6" s="678"/>
      <c r="AS6" s="678"/>
      <c r="AT6" s="678"/>
      <c r="AU6" s="678"/>
      <c r="AV6" s="678"/>
      <c r="AW6" s="678"/>
      <c r="AX6" s="678"/>
      <c r="AY6" s="678"/>
      <c r="AZ6" s="678"/>
      <c r="BA6" s="678"/>
      <c r="BB6" s="678"/>
      <c r="BC6" s="678"/>
      <c r="BD6" s="678"/>
      <c r="BE6" s="678"/>
      <c r="BF6" s="679"/>
      <c r="BG6" s="680">
        <v>1756835</v>
      </c>
      <c r="BH6" s="681"/>
      <c r="BI6" s="681"/>
      <c r="BJ6" s="681"/>
      <c r="BK6" s="681"/>
      <c r="BL6" s="681"/>
      <c r="BM6" s="681"/>
      <c r="BN6" s="682"/>
      <c r="BO6" s="713">
        <v>100</v>
      </c>
      <c r="BP6" s="713"/>
      <c r="BQ6" s="713"/>
      <c r="BR6" s="713"/>
      <c r="BS6" s="714" t="s">
        <v>227</v>
      </c>
      <c r="BT6" s="714"/>
      <c r="BU6" s="714"/>
      <c r="BV6" s="714"/>
      <c r="BW6" s="714"/>
      <c r="BX6" s="714"/>
      <c r="BY6" s="714"/>
      <c r="BZ6" s="714"/>
      <c r="CA6" s="714"/>
      <c r="CB6" s="768"/>
      <c r="CD6" s="738" t="s">
        <v>233</v>
      </c>
      <c r="CE6" s="739"/>
      <c r="CF6" s="739"/>
      <c r="CG6" s="739"/>
      <c r="CH6" s="739"/>
      <c r="CI6" s="739"/>
      <c r="CJ6" s="739"/>
      <c r="CK6" s="739"/>
      <c r="CL6" s="739"/>
      <c r="CM6" s="739"/>
      <c r="CN6" s="739"/>
      <c r="CO6" s="739"/>
      <c r="CP6" s="739"/>
      <c r="CQ6" s="740"/>
      <c r="CR6" s="680">
        <v>115333</v>
      </c>
      <c r="CS6" s="681"/>
      <c r="CT6" s="681"/>
      <c r="CU6" s="681"/>
      <c r="CV6" s="681"/>
      <c r="CW6" s="681"/>
      <c r="CX6" s="681"/>
      <c r="CY6" s="682"/>
      <c r="CZ6" s="780">
        <v>0.8</v>
      </c>
      <c r="DA6" s="755"/>
      <c r="DB6" s="755"/>
      <c r="DC6" s="783"/>
      <c r="DD6" s="686" t="s">
        <v>139</v>
      </c>
      <c r="DE6" s="681"/>
      <c r="DF6" s="681"/>
      <c r="DG6" s="681"/>
      <c r="DH6" s="681"/>
      <c r="DI6" s="681"/>
      <c r="DJ6" s="681"/>
      <c r="DK6" s="681"/>
      <c r="DL6" s="681"/>
      <c r="DM6" s="681"/>
      <c r="DN6" s="681"/>
      <c r="DO6" s="681"/>
      <c r="DP6" s="682"/>
      <c r="DQ6" s="686">
        <v>114800</v>
      </c>
      <c r="DR6" s="681"/>
      <c r="DS6" s="681"/>
      <c r="DT6" s="681"/>
      <c r="DU6" s="681"/>
      <c r="DV6" s="681"/>
      <c r="DW6" s="681"/>
      <c r="DX6" s="681"/>
      <c r="DY6" s="681"/>
      <c r="DZ6" s="681"/>
      <c r="EA6" s="681"/>
      <c r="EB6" s="681"/>
      <c r="EC6" s="726"/>
    </row>
    <row r="7" spans="2:143" ht="11.25" customHeight="1" x14ac:dyDescent="0.15">
      <c r="B7" s="677" t="s">
        <v>234</v>
      </c>
      <c r="C7" s="678"/>
      <c r="D7" s="678"/>
      <c r="E7" s="678"/>
      <c r="F7" s="678"/>
      <c r="G7" s="678"/>
      <c r="H7" s="678"/>
      <c r="I7" s="678"/>
      <c r="J7" s="678"/>
      <c r="K7" s="678"/>
      <c r="L7" s="678"/>
      <c r="M7" s="678"/>
      <c r="N7" s="678"/>
      <c r="O7" s="678"/>
      <c r="P7" s="678"/>
      <c r="Q7" s="679"/>
      <c r="R7" s="680">
        <v>1680</v>
      </c>
      <c r="S7" s="681"/>
      <c r="T7" s="681"/>
      <c r="U7" s="681"/>
      <c r="V7" s="681"/>
      <c r="W7" s="681"/>
      <c r="X7" s="681"/>
      <c r="Y7" s="682"/>
      <c r="Z7" s="713">
        <v>0</v>
      </c>
      <c r="AA7" s="713"/>
      <c r="AB7" s="713"/>
      <c r="AC7" s="713"/>
      <c r="AD7" s="714">
        <v>1680</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740163</v>
      </c>
      <c r="BH7" s="681"/>
      <c r="BI7" s="681"/>
      <c r="BJ7" s="681"/>
      <c r="BK7" s="681"/>
      <c r="BL7" s="681"/>
      <c r="BM7" s="681"/>
      <c r="BN7" s="682"/>
      <c r="BO7" s="713">
        <v>42.1</v>
      </c>
      <c r="BP7" s="713"/>
      <c r="BQ7" s="713"/>
      <c r="BR7" s="713"/>
      <c r="BS7" s="714" t="s">
        <v>236</v>
      </c>
      <c r="BT7" s="714"/>
      <c r="BU7" s="714"/>
      <c r="BV7" s="714"/>
      <c r="BW7" s="714"/>
      <c r="BX7" s="714"/>
      <c r="BY7" s="714"/>
      <c r="BZ7" s="714"/>
      <c r="CA7" s="714"/>
      <c r="CB7" s="768"/>
      <c r="CD7" s="727" t="s">
        <v>237</v>
      </c>
      <c r="CE7" s="724"/>
      <c r="CF7" s="724"/>
      <c r="CG7" s="724"/>
      <c r="CH7" s="724"/>
      <c r="CI7" s="724"/>
      <c r="CJ7" s="724"/>
      <c r="CK7" s="724"/>
      <c r="CL7" s="724"/>
      <c r="CM7" s="724"/>
      <c r="CN7" s="724"/>
      <c r="CO7" s="724"/>
      <c r="CP7" s="724"/>
      <c r="CQ7" s="725"/>
      <c r="CR7" s="680">
        <v>5206501</v>
      </c>
      <c r="CS7" s="681"/>
      <c r="CT7" s="681"/>
      <c r="CU7" s="681"/>
      <c r="CV7" s="681"/>
      <c r="CW7" s="681"/>
      <c r="CX7" s="681"/>
      <c r="CY7" s="682"/>
      <c r="CZ7" s="713">
        <v>35.4</v>
      </c>
      <c r="DA7" s="713"/>
      <c r="DB7" s="713"/>
      <c r="DC7" s="713"/>
      <c r="DD7" s="686">
        <v>29043</v>
      </c>
      <c r="DE7" s="681"/>
      <c r="DF7" s="681"/>
      <c r="DG7" s="681"/>
      <c r="DH7" s="681"/>
      <c r="DI7" s="681"/>
      <c r="DJ7" s="681"/>
      <c r="DK7" s="681"/>
      <c r="DL7" s="681"/>
      <c r="DM7" s="681"/>
      <c r="DN7" s="681"/>
      <c r="DO7" s="681"/>
      <c r="DP7" s="682"/>
      <c r="DQ7" s="686">
        <v>1080977</v>
      </c>
      <c r="DR7" s="681"/>
      <c r="DS7" s="681"/>
      <c r="DT7" s="681"/>
      <c r="DU7" s="681"/>
      <c r="DV7" s="681"/>
      <c r="DW7" s="681"/>
      <c r="DX7" s="681"/>
      <c r="DY7" s="681"/>
      <c r="DZ7" s="681"/>
      <c r="EA7" s="681"/>
      <c r="EB7" s="681"/>
      <c r="EC7" s="726"/>
    </row>
    <row r="8" spans="2:143" ht="11.25" customHeight="1" x14ac:dyDescent="0.15">
      <c r="B8" s="677" t="s">
        <v>238</v>
      </c>
      <c r="C8" s="678"/>
      <c r="D8" s="678"/>
      <c r="E8" s="678"/>
      <c r="F8" s="678"/>
      <c r="G8" s="678"/>
      <c r="H8" s="678"/>
      <c r="I8" s="678"/>
      <c r="J8" s="678"/>
      <c r="K8" s="678"/>
      <c r="L8" s="678"/>
      <c r="M8" s="678"/>
      <c r="N8" s="678"/>
      <c r="O8" s="678"/>
      <c r="P8" s="678"/>
      <c r="Q8" s="679"/>
      <c r="R8" s="680">
        <v>4330</v>
      </c>
      <c r="S8" s="681"/>
      <c r="T8" s="681"/>
      <c r="U8" s="681"/>
      <c r="V8" s="681"/>
      <c r="W8" s="681"/>
      <c r="X8" s="681"/>
      <c r="Y8" s="682"/>
      <c r="Z8" s="713">
        <v>0</v>
      </c>
      <c r="AA8" s="713"/>
      <c r="AB8" s="713"/>
      <c r="AC8" s="713"/>
      <c r="AD8" s="714">
        <v>4330</v>
      </c>
      <c r="AE8" s="714"/>
      <c r="AF8" s="714"/>
      <c r="AG8" s="714"/>
      <c r="AH8" s="714"/>
      <c r="AI8" s="714"/>
      <c r="AJ8" s="714"/>
      <c r="AK8" s="714"/>
      <c r="AL8" s="683">
        <v>0.1</v>
      </c>
      <c r="AM8" s="684"/>
      <c r="AN8" s="684"/>
      <c r="AO8" s="715"/>
      <c r="AP8" s="677" t="s">
        <v>239</v>
      </c>
      <c r="AQ8" s="678"/>
      <c r="AR8" s="678"/>
      <c r="AS8" s="678"/>
      <c r="AT8" s="678"/>
      <c r="AU8" s="678"/>
      <c r="AV8" s="678"/>
      <c r="AW8" s="678"/>
      <c r="AX8" s="678"/>
      <c r="AY8" s="678"/>
      <c r="AZ8" s="678"/>
      <c r="BA8" s="678"/>
      <c r="BB8" s="678"/>
      <c r="BC8" s="678"/>
      <c r="BD8" s="678"/>
      <c r="BE8" s="678"/>
      <c r="BF8" s="679"/>
      <c r="BG8" s="680">
        <v>33815</v>
      </c>
      <c r="BH8" s="681"/>
      <c r="BI8" s="681"/>
      <c r="BJ8" s="681"/>
      <c r="BK8" s="681"/>
      <c r="BL8" s="681"/>
      <c r="BM8" s="681"/>
      <c r="BN8" s="682"/>
      <c r="BO8" s="713">
        <v>1.9</v>
      </c>
      <c r="BP8" s="713"/>
      <c r="BQ8" s="713"/>
      <c r="BR8" s="713"/>
      <c r="BS8" s="686" t="s">
        <v>139</v>
      </c>
      <c r="BT8" s="681"/>
      <c r="BU8" s="681"/>
      <c r="BV8" s="681"/>
      <c r="BW8" s="681"/>
      <c r="BX8" s="681"/>
      <c r="BY8" s="681"/>
      <c r="BZ8" s="681"/>
      <c r="CA8" s="681"/>
      <c r="CB8" s="726"/>
      <c r="CD8" s="727" t="s">
        <v>240</v>
      </c>
      <c r="CE8" s="724"/>
      <c r="CF8" s="724"/>
      <c r="CG8" s="724"/>
      <c r="CH8" s="724"/>
      <c r="CI8" s="724"/>
      <c r="CJ8" s="724"/>
      <c r="CK8" s="724"/>
      <c r="CL8" s="724"/>
      <c r="CM8" s="724"/>
      <c r="CN8" s="724"/>
      <c r="CO8" s="724"/>
      <c r="CP8" s="724"/>
      <c r="CQ8" s="725"/>
      <c r="CR8" s="680">
        <v>3290684</v>
      </c>
      <c r="CS8" s="681"/>
      <c r="CT8" s="681"/>
      <c r="CU8" s="681"/>
      <c r="CV8" s="681"/>
      <c r="CW8" s="681"/>
      <c r="CX8" s="681"/>
      <c r="CY8" s="682"/>
      <c r="CZ8" s="713">
        <v>22.4</v>
      </c>
      <c r="DA8" s="713"/>
      <c r="DB8" s="713"/>
      <c r="DC8" s="713"/>
      <c r="DD8" s="686">
        <v>43902</v>
      </c>
      <c r="DE8" s="681"/>
      <c r="DF8" s="681"/>
      <c r="DG8" s="681"/>
      <c r="DH8" s="681"/>
      <c r="DI8" s="681"/>
      <c r="DJ8" s="681"/>
      <c r="DK8" s="681"/>
      <c r="DL8" s="681"/>
      <c r="DM8" s="681"/>
      <c r="DN8" s="681"/>
      <c r="DO8" s="681"/>
      <c r="DP8" s="682"/>
      <c r="DQ8" s="686">
        <v>1604210</v>
      </c>
      <c r="DR8" s="681"/>
      <c r="DS8" s="681"/>
      <c r="DT8" s="681"/>
      <c r="DU8" s="681"/>
      <c r="DV8" s="681"/>
      <c r="DW8" s="681"/>
      <c r="DX8" s="681"/>
      <c r="DY8" s="681"/>
      <c r="DZ8" s="681"/>
      <c r="EA8" s="681"/>
      <c r="EB8" s="681"/>
      <c r="EC8" s="726"/>
    </row>
    <row r="9" spans="2:143" ht="11.25" customHeight="1" x14ac:dyDescent="0.15">
      <c r="B9" s="677" t="s">
        <v>241</v>
      </c>
      <c r="C9" s="678"/>
      <c r="D9" s="678"/>
      <c r="E9" s="678"/>
      <c r="F9" s="678"/>
      <c r="G9" s="678"/>
      <c r="H9" s="678"/>
      <c r="I9" s="678"/>
      <c r="J9" s="678"/>
      <c r="K9" s="678"/>
      <c r="L9" s="678"/>
      <c r="M9" s="678"/>
      <c r="N9" s="678"/>
      <c r="O9" s="678"/>
      <c r="P9" s="678"/>
      <c r="Q9" s="679"/>
      <c r="R9" s="680">
        <v>4930</v>
      </c>
      <c r="S9" s="681"/>
      <c r="T9" s="681"/>
      <c r="U9" s="681"/>
      <c r="V9" s="681"/>
      <c r="W9" s="681"/>
      <c r="X9" s="681"/>
      <c r="Y9" s="682"/>
      <c r="Z9" s="713">
        <v>0</v>
      </c>
      <c r="AA9" s="713"/>
      <c r="AB9" s="713"/>
      <c r="AC9" s="713"/>
      <c r="AD9" s="714">
        <v>4930</v>
      </c>
      <c r="AE9" s="714"/>
      <c r="AF9" s="714"/>
      <c r="AG9" s="714"/>
      <c r="AH9" s="714"/>
      <c r="AI9" s="714"/>
      <c r="AJ9" s="714"/>
      <c r="AK9" s="714"/>
      <c r="AL9" s="683">
        <v>0.1</v>
      </c>
      <c r="AM9" s="684"/>
      <c r="AN9" s="684"/>
      <c r="AO9" s="715"/>
      <c r="AP9" s="677" t="s">
        <v>242</v>
      </c>
      <c r="AQ9" s="678"/>
      <c r="AR9" s="678"/>
      <c r="AS9" s="678"/>
      <c r="AT9" s="678"/>
      <c r="AU9" s="678"/>
      <c r="AV9" s="678"/>
      <c r="AW9" s="678"/>
      <c r="AX9" s="678"/>
      <c r="AY9" s="678"/>
      <c r="AZ9" s="678"/>
      <c r="BA9" s="678"/>
      <c r="BB9" s="678"/>
      <c r="BC9" s="678"/>
      <c r="BD9" s="678"/>
      <c r="BE9" s="678"/>
      <c r="BF9" s="679"/>
      <c r="BG9" s="680">
        <v>638517</v>
      </c>
      <c r="BH9" s="681"/>
      <c r="BI9" s="681"/>
      <c r="BJ9" s="681"/>
      <c r="BK9" s="681"/>
      <c r="BL9" s="681"/>
      <c r="BM9" s="681"/>
      <c r="BN9" s="682"/>
      <c r="BO9" s="713">
        <v>36.299999999999997</v>
      </c>
      <c r="BP9" s="713"/>
      <c r="BQ9" s="713"/>
      <c r="BR9" s="713"/>
      <c r="BS9" s="686" t="s">
        <v>227</v>
      </c>
      <c r="BT9" s="681"/>
      <c r="BU9" s="681"/>
      <c r="BV9" s="681"/>
      <c r="BW9" s="681"/>
      <c r="BX9" s="681"/>
      <c r="BY9" s="681"/>
      <c r="BZ9" s="681"/>
      <c r="CA9" s="681"/>
      <c r="CB9" s="726"/>
      <c r="CD9" s="727" t="s">
        <v>243</v>
      </c>
      <c r="CE9" s="724"/>
      <c r="CF9" s="724"/>
      <c r="CG9" s="724"/>
      <c r="CH9" s="724"/>
      <c r="CI9" s="724"/>
      <c r="CJ9" s="724"/>
      <c r="CK9" s="724"/>
      <c r="CL9" s="724"/>
      <c r="CM9" s="724"/>
      <c r="CN9" s="724"/>
      <c r="CO9" s="724"/>
      <c r="CP9" s="724"/>
      <c r="CQ9" s="725"/>
      <c r="CR9" s="680">
        <v>1004974</v>
      </c>
      <c r="CS9" s="681"/>
      <c r="CT9" s="681"/>
      <c r="CU9" s="681"/>
      <c r="CV9" s="681"/>
      <c r="CW9" s="681"/>
      <c r="CX9" s="681"/>
      <c r="CY9" s="682"/>
      <c r="CZ9" s="713">
        <v>6.8</v>
      </c>
      <c r="DA9" s="713"/>
      <c r="DB9" s="713"/>
      <c r="DC9" s="713"/>
      <c r="DD9" s="686">
        <v>49004</v>
      </c>
      <c r="DE9" s="681"/>
      <c r="DF9" s="681"/>
      <c r="DG9" s="681"/>
      <c r="DH9" s="681"/>
      <c r="DI9" s="681"/>
      <c r="DJ9" s="681"/>
      <c r="DK9" s="681"/>
      <c r="DL9" s="681"/>
      <c r="DM9" s="681"/>
      <c r="DN9" s="681"/>
      <c r="DO9" s="681"/>
      <c r="DP9" s="682"/>
      <c r="DQ9" s="686">
        <v>807912</v>
      </c>
      <c r="DR9" s="681"/>
      <c r="DS9" s="681"/>
      <c r="DT9" s="681"/>
      <c r="DU9" s="681"/>
      <c r="DV9" s="681"/>
      <c r="DW9" s="681"/>
      <c r="DX9" s="681"/>
      <c r="DY9" s="681"/>
      <c r="DZ9" s="681"/>
      <c r="EA9" s="681"/>
      <c r="EB9" s="681"/>
      <c r="EC9" s="726"/>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236</v>
      </c>
      <c r="S10" s="681"/>
      <c r="T10" s="681"/>
      <c r="U10" s="681"/>
      <c r="V10" s="681"/>
      <c r="W10" s="681"/>
      <c r="X10" s="681"/>
      <c r="Y10" s="682"/>
      <c r="Z10" s="713" t="s">
        <v>227</v>
      </c>
      <c r="AA10" s="713"/>
      <c r="AB10" s="713"/>
      <c r="AC10" s="713"/>
      <c r="AD10" s="714" t="s">
        <v>139</v>
      </c>
      <c r="AE10" s="714"/>
      <c r="AF10" s="714"/>
      <c r="AG10" s="714"/>
      <c r="AH10" s="714"/>
      <c r="AI10" s="714"/>
      <c r="AJ10" s="714"/>
      <c r="AK10" s="714"/>
      <c r="AL10" s="683" t="s">
        <v>139</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46890</v>
      </c>
      <c r="BH10" s="681"/>
      <c r="BI10" s="681"/>
      <c r="BJ10" s="681"/>
      <c r="BK10" s="681"/>
      <c r="BL10" s="681"/>
      <c r="BM10" s="681"/>
      <c r="BN10" s="682"/>
      <c r="BO10" s="713">
        <v>2.7</v>
      </c>
      <c r="BP10" s="713"/>
      <c r="BQ10" s="713"/>
      <c r="BR10" s="713"/>
      <c r="BS10" s="686" t="s">
        <v>139</v>
      </c>
      <c r="BT10" s="681"/>
      <c r="BU10" s="681"/>
      <c r="BV10" s="681"/>
      <c r="BW10" s="681"/>
      <c r="BX10" s="681"/>
      <c r="BY10" s="681"/>
      <c r="BZ10" s="681"/>
      <c r="CA10" s="681"/>
      <c r="CB10" s="726"/>
      <c r="CD10" s="727" t="s">
        <v>246</v>
      </c>
      <c r="CE10" s="724"/>
      <c r="CF10" s="724"/>
      <c r="CG10" s="724"/>
      <c r="CH10" s="724"/>
      <c r="CI10" s="724"/>
      <c r="CJ10" s="724"/>
      <c r="CK10" s="724"/>
      <c r="CL10" s="724"/>
      <c r="CM10" s="724"/>
      <c r="CN10" s="724"/>
      <c r="CO10" s="724"/>
      <c r="CP10" s="724"/>
      <c r="CQ10" s="725"/>
      <c r="CR10" s="680">
        <v>11186</v>
      </c>
      <c r="CS10" s="681"/>
      <c r="CT10" s="681"/>
      <c r="CU10" s="681"/>
      <c r="CV10" s="681"/>
      <c r="CW10" s="681"/>
      <c r="CX10" s="681"/>
      <c r="CY10" s="682"/>
      <c r="CZ10" s="713">
        <v>0.1</v>
      </c>
      <c r="DA10" s="713"/>
      <c r="DB10" s="713"/>
      <c r="DC10" s="713"/>
      <c r="DD10" s="686" t="s">
        <v>139</v>
      </c>
      <c r="DE10" s="681"/>
      <c r="DF10" s="681"/>
      <c r="DG10" s="681"/>
      <c r="DH10" s="681"/>
      <c r="DI10" s="681"/>
      <c r="DJ10" s="681"/>
      <c r="DK10" s="681"/>
      <c r="DL10" s="681"/>
      <c r="DM10" s="681"/>
      <c r="DN10" s="681"/>
      <c r="DO10" s="681"/>
      <c r="DP10" s="682"/>
      <c r="DQ10" s="686">
        <v>6311</v>
      </c>
      <c r="DR10" s="681"/>
      <c r="DS10" s="681"/>
      <c r="DT10" s="681"/>
      <c r="DU10" s="681"/>
      <c r="DV10" s="681"/>
      <c r="DW10" s="681"/>
      <c r="DX10" s="681"/>
      <c r="DY10" s="681"/>
      <c r="DZ10" s="681"/>
      <c r="EA10" s="681"/>
      <c r="EB10" s="681"/>
      <c r="EC10" s="726"/>
    </row>
    <row r="11" spans="2:143" ht="11.25" customHeight="1" x14ac:dyDescent="0.15">
      <c r="B11" s="677" t="s">
        <v>247</v>
      </c>
      <c r="C11" s="678"/>
      <c r="D11" s="678"/>
      <c r="E11" s="678"/>
      <c r="F11" s="678"/>
      <c r="G11" s="678"/>
      <c r="H11" s="678"/>
      <c r="I11" s="678"/>
      <c r="J11" s="678"/>
      <c r="K11" s="678"/>
      <c r="L11" s="678"/>
      <c r="M11" s="678"/>
      <c r="N11" s="678"/>
      <c r="O11" s="678"/>
      <c r="P11" s="678"/>
      <c r="Q11" s="679"/>
      <c r="R11" s="680">
        <v>429070</v>
      </c>
      <c r="S11" s="681"/>
      <c r="T11" s="681"/>
      <c r="U11" s="681"/>
      <c r="V11" s="681"/>
      <c r="W11" s="681"/>
      <c r="X11" s="681"/>
      <c r="Y11" s="682"/>
      <c r="Z11" s="683">
        <v>2.8</v>
      </c>
      <c r="AA11" s="684"/>
      <c r="AB11" s="684"/>
      <c r="AC11" s="685"/>
      <c r="AD11" s="686">
        <v>429070</v>
      </c>
      <c r="AE11" s="681"/>
      <c r="AF11" s="681"/>
      <c r="AG11" s="681"/>
      <c r="AH11" s="681"/>
      <c r="AI11" s="681"/>
      <c r="AJ11" s="681"/>
      <c r="AK11" s="682"/>
      <c r="AL11" s="683">
        <v>7.6</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20941</v>
      </c>
      <c r="BH11" s="681"/>
      <c r="BI11" s="681"/>
      <c r="BJ11" s="681"/>
      <c r="BK11" s="681"/>
      <c r="BL11" s="681"/>
      <c r="BM11" s="681"/>
      <c r="BN11" s="682"/>
      <c r="BO11" s="713">
        <v>1.2</v>
      </c>
      <c r="BP11" s="713"/>
      <c r="BQ11" s="713"/>
      <c r="BR11" s="713"/>
      <c r="BS11" s="686" t="s">
        <v>139</v>
      </c>
      <c r="BT11" s="681"/>
      <c r="BU11" s="681"/>
      <c r="BV11" s="681"/>
      <c r="BW11" s="681"/>
      <c r="BX11" s="681"/>
      <c r="BY11" s="681"/>
      <c r="BZ11" s="681"/>
      <c r="CA11" s="681"/>
      <c r="CB11" s="726"/>
      <c r="CD11" s="727" t="s">
        <v>249</v>
      </c>
      <c r="CE11" s="724"/>
      <c r="CF11" s="724"/>
      <c r="CG11" s="724"/>
      <c r="CH11" s="724"/>
      <c r="CI11" s="724"/>
      <c r="CJ11" s="724"/>
      <c r="CK11" s="724"/>
      <c r="CL11" s="724"/>
      <c r="CM11" s="724"/>
      <c r="CN11" s="724"/>
      <c r="CO11" s="724"/>
      <c r="CP11" s="724"/>
      <c r="CQ11" s="725"/>
      <c r="CR11" s="680">
        <v>375967</v>
      </c>
      <c r="CS11" s="681"/>
      <c r="CT11" s="681"/>
      <c r="CU11" s="681"/>
      <c r="CV11" s="681"/>
      <c r="CW11" s="681"/>
      <c r="CX11" s="681"/>
      <c r="CY11" s="682"/>
      <c r="CZ11" s="713">
        <v>2.6</v>
      </c>
      <c r="DA11" s="713"/>
      <c r="DB11" s="713"/>
      <c r="DC11" s="713"/>
      <c r="DD11" s="686">
        <v>118173</v>
      </c>
      <c r="DE11" s="681"/>
      <c r="DF11" s="681"/>
      <c r="DG11" s="681"/>
      <c r="DH11" s="681"/>
      <c r="DI11" s="681"/>
      <c r="DJ11" s="681"/>
      <c r="DK11" s="681"/>
      <c r="DL11" s="681"/>
      <c r="DM11" s="681"/>
      <c r="DN11" s="681"/>
      <c r="DO11" s="681"/>
      <c r="DP11" s="682"/>
      <c r="DQ11" s="686">
        <v>203141</v>
      </c>
      <c r="DR11" s="681"/>
      <c r="DS11" s="681"/>
      <c r="DT11" s="681"/>
      <c r="DU11" s="681"/>
      <c r="DV11" s="681"/>
      <c r="DW11" s="681"/>
      <c r="DX11" s="681"/>
      <c r="DY11" s="681"/>
      <c r="DZ11" s="681"/>
      <c r="EA11" s="681"/>
      <c r="EB11" s="681"/>
      <c r="EC11" s="726"/>
    </row>
    <row r="12" spans="2:143" ht="11.25" customHeight="1" x14ac:dyDescent="0.15">
      <c r="B12" s="677" t="s">
        <v>250</v>
      </c>
      <c r="C12" s="678"/>
      <c r="D12" s="678"/>
      <c r="E12" s="678"/>
      <c r="F12" s="678"/>
      <c r="G12" s="678"/>
      <c r="H12" s="678"/>
      <c r="I12" s="678"/>
      <c r="J12" s="678"/>
      <c r="K12" s="678"/>
      <c r="L12" s="678"/>
      <c r="M12" s="678"/>
      <c r="N12" s="678"/>
      <c r="O12" s="678"/>
      <c r="P12" s="678"/>
      <c r="Q12" s="679"/>
      <c r="R12" s="680" t="s">
        <v>139</v>
      </c>
      <c r="S12" s="681"/>
      <c r="T12" s="681"/>
      <c r="U12" s="681"/>
      <c r="V12" s="681"/>
      <c r="W12" s="681"/>
      <c r="X12" s="681"/>
      <c r="Y12" s="682"/>
      <c r="Z12" s="713" t="s">
        <v>227</v>
      </c>
      <c r="AA12" s="713"/>
      <c r="AB12" s="713"/>
      <c r="AC12" s="713"/>
      <c r="AD12" s="714" t="s">
        <v>236</v>
      </c>
      <c r="AE12" s="714"/>
      <c r="AF12" s="714"/>
      <c r="AG12" s="714"/>
      <c r="AH12" s="714"/>
      <c r="AI12" s="714"/>
      <c r="AJ12" s="714"/>
      <c r="AK12" s="714"/>
      <c r="AL12" s="683" t="s">
        <v>139</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819446</v>
      </c>
      <c r="BH12" s="681"/>
      <c r="BI12" s="681"/>
      <c r="BJ12" s="681"/>
      <c r="BK12" s="681"/>
      <c r="BL12" s="681"/>
      <c r="BM12" s="681"/>
      <c r="BN12" s="682"/>
      <c r="BO12" s="713">
        <v>46.6</v>
      </c>
      <c r="BP12" s="713"/>
      <c r="BQ12" s="713"/>
      <c r="BR12" s="713"/>
      <c r="BS12" s="686" t="s">
        <v>227</v>
      </c>
      <c r="BT12" s="681"/>
      <c r="BU12" s="681"/>
      <c r="BV12" s="681"/>
      <c r="BW12" s="681"/>
      <c r="BX12" s="681"/>
      <c r="BY12" s="681"/>
      <c r="BZ12" s="681"/>
      <c r="CA12" s="681"/>
      <c r="CB12" s="726"/>
      <c r="CD12" s="727" t="s">
        <v>252</v>
      </c>
      <c r="CE12" s="724"/>
      <c r="CF12" s="724"/>
      <c r="CG12" s="724"/>
      <c r="CH12" s="724"/>
      <c r="CI12" s="724"/>
      <c r="CJ12" s="724"/>
      <c r="CK12" s="724"/>
      <c r="CL12" s="724"/>
      <c r="CM12" s="724"/>
      <c r="CN12" s="724"/>
      <c r="CO12" s="724"/>
      <c r="CP12" s="724"/>
      <c r="CQ12" s="725"/>
      <c r="CR12" s="680">
        <v>403672</v>
      </c>
      <c r="CS12" s="681"/>
      <c r="CT12" s="681"/>
      <c r="CU12" s="681"/>
      <c r="CV12" s="681"/>
      <c r="CW12" s="681"/>
      <c r="CX12" s="681"/>
      <c r="CY12" s="682"/>
      <c r="CZ12" s="713">
        <v>2.7</v>
      </c>
      <c r="DA12" s="713"/>
      <c r="DB12" s="713"/>
      <c r="DC12" s="713"/>
      <c r="DD12" s="686">
        <v>589</v>
      </c>
      <c r="DE12" s="681"/>
      <c r="DF12" s="681"/>
      <c r="DG12" s="681"/>
      <c r="DH12" s="681"/>
      <c r="DI12" s="681"/>
      <c r="DJ12" s="681"/>
      <c r="DK12" s="681"/>
      <c r="DL12" s="681"/>
      <c r="DM12" s="681"/>
      <c r="DN12" s="681"/>
      <c r="DO12" s="681"/>
      <c r="DP12" s="682"/>
      <c r="DQ12" s="686">
        <v>286120</v>
      </c>
      <c r="DR12" s="681"/>
      <c r="DS12" s="681"/>
      <c r="DT12" s="681"/>
      <c r="DU12" s="681"/>
      <c r="DV12" s="681"/>
      <c r="DW12" s="681"/>
      <c r="DX12" s="681"/>
      <c r="DY12" s="681"/>
      <c r="DZ12" s="681"/>
      <c r="EA12" s="681"/>
      <c r="EB12" s="681"/>
      <c r="EC12" s="726"/>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227</v>
      </c>
      <c r="S13" s="681"/>
      <c r="T13" s="681"/>
      <c r="U13" s="681"/>
      <c r="V13" s="681"/>
      <c r="W13" s="681"/>
      <c r="X13" s="681"/>
      <c r="Y13" s="682"/>
      <c r="Z13" s="713" t="s">
        <v>139</v>
      </c>
      <c r="AA13" s="713"/>
      <c r="AB13" s="713"/>
      <c r="AC13" s="713"/>
      <c r="AD13" s="714" t="s">
        <v>139</v>
      </c>
      <c r="AE13" s="714"/>
      <c r="AF13" s="714"/>
      <c r="AG13" s="714"/>
      <c r="AH13" s="714"/>
      <c r="AI13" s="714"/>
      <c r="AJ13" s="714"/>
      <c r="AK13" s="714"/>
      <c r="AL13" s="683" t="s">
        <v>236</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810292</v>
      </c>
      <c r="BH13" s="681"/>
      <c r="BI13" s="681"/>
      <c r="BJ13" s="681"/>
      <c r="BK13" s="681"/>
      <c r="BL13" s="681"/>
      <c r="BM13" s="681"/>
      <c r="BN13" s="682"/>
      <c r="BO13" s="713">
        <v>46.1</v>
      </c>
      <c r="BP13" s="713"/>
      <c r="BQ13" s="713"/>
      <c r="BR13" s="713"/>
      <c r="BS13" s="686" t="s">
        <v>227</v>
      </c>
      <c r="BT13" s="681"/>
      <c r="BU13" s="681"/>
      <c r="BV13" s="681"/>
      <c r="BW13" s="681"/>
      <c r="BX13" s="681"/>
      <c r="BY13" s="681"/>
      <c r="BZ13" s="681"/>
      <c r="CA13" s="681"/>
      <c r="CB13" s="726"/>
      <c r="CD13" s="727" t="s">
        <v>255</v>
      </c>
      <c r="CE13" s="724"/>
      <c r="CF13" s="724"/>
      <c r="CG13" s="724"/>
      <c r="CH13" s="724"/>
      <c r="CI13" s="724"/>
      <c r="CJ13" s="724"/>
      <c r="CK13" s="724"/>
      <c r="CL13" s="724"/>
      <c r="CM13" s="724"/>
      <c r="CN13" s="724"/>
      <c r="CO13" s="724"/>
      <c r="CP13" s="724"/>
      <c r="CQ13" s="725"/>
      <c r="CR13" s="680">
        <v>1099769</v>
      </c>
      <c r="CS13" s="681"/>
      <c r="CT13" s="681"/>
      <c r="CU13" s="681"/>
      <c r="CV13" s="681"/>
      <c r="CW13" s="681"/>
      <c r="CX13" s="681"/>
      <c r="CY13" s="682"/>
      <c r="CZ13" s="713">
        <v>7.5</v>
      </c>
      <c r="DA13" s="713"/>
      <c r="DB13" s="713"/>
      <c r="DC13" s="713"/>
      <c r="DD13" s="686">
        <v>598451</v>
      </c>
      <c r="DE13" s="681"/>
      <c r="DF13" s="681"/>
      <c r="DG13" s="681"/>
      <c r="DH13" s="681"/>
      <c r="DI13" s="681"/>
      <c r="DJ13" s="681"/>
      <c r="DK13" s="681"/>
      <c r="DL13" s="681"/>
      <c r="DM13" s="681"/>
      <c r="DN13" s="681"/>
      <c r="DO13" s="681"/>
      <c r="DP13" s="682"/>
      <c r="DQ13" s="686">
        <v>490411</v>
      </c>
      <c r="DR13" s="681"/>
      <c r="DS13" s="681"/>
      <c r="DT13" s="681"/>
      <c r="DU13" s="681"/>
      <c r="DV13" s="681"/>
      <c r="DW13" s="681"/>
      <c r="DX13" s="681"/>
      <c r="DY13" s="681"/>
      <c r="DZ13" s="681"/>
      <c r="EA13" s="681"/>
      <c r="EB13" s="681"/>
      <c r="EC13" s="726"/>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236</v>
      </c>
      <c r="S14" s="681"/>
      <c r="T14" s="681"/>
      <c r="U14" s="681"/>
      <c r="V14" s="681"/>
      <c r="W14" s="681"/>
      <c r="X14" s="681"/>
      <c r="Y14" s="682"/>
      <c r="Z14" s="713" t="s">
        <v>139</v>
      </c>
      <c r="AA14" s="713"/>
      <c r="AB14" s="713"/>
      <c r="AC14" s="713"/>
      <c r="AD14" s="714" t="s">
        <v>227</v>
      </c>
      <c r="AE14" s="714"/>
      <c r="AF14" s="714"/>
      <c r="AG14" s="714"/>
      <c r="AH14" s="714"/>
      <c r="AI14" s="714"/>
      <c r="AJ14" s="714"/>
      <c r="AK14" s="714"/>
      <c r="AL14" s="683" t="s">
        <v>227</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74772</v>
      </c>
      <c r="BH14" s="681"/>
      <c r="BI14" s="681"/>
      <c r="BJ14" s="681"/>
      <c r="BK14" s="681"/>
      <c r="BL14" s="681"/>
      <c r="BM14" s="681"/>
      <c r="BN14" s="682"/>
      <c r="BO14" s="713">
        <v>4.3</v>
      </c>
      <c r="BP14" s="713"/>
      <c r="BQ14" s="713"/>
      <c r="BR14" s="713"/>
      <c r="BS14" s="686" t="s">
        <v>227</v>
      </c>
      <c r="BT14" s="681"/>
      <c r="BU14" s="681"/>
      <c r="BV14" s="681"/>
      <c r="BW14" s="681"/>
      <c r="BX14" s="681"/>
      <c r="BY14" s="681"/>
      <c r="BZ14" s="681"/>
      <c r="CA14" s="681"/>
      <c r="CB14" s="726"/>
      <c r="CD14" s="727" t="s">
        <v>258</v>
      </c>
      <c r="CE14" s="724"/>
      <c r="CF14" s="724"/>
      <c r="CG14" s="724"/>
      <c r="CH14" s="724"/>
      <c r="CI14" s="724"/>
      <c r="CJ14" s="724"/>
      <c r="CK14" s="724"/>
      <c r="CL14" s="724"/>
      <c r="CM14" s="724"/>
      <c r="CN14" s="724"/>
      <c r="CO14" s="724"/>
      <c r="CP14" s="724"/>
      <c r="CQ14" s="725"/>
      <c r="CR14" s="680">
        <v>951708</v>
      </c>
      <c r="CS14" s="681"/>
      <c r="CT14" s="681"/>
      <c r="CU14" s="681"/>
      <c r="CV14" s="681"/>
      <c r="CW14" s="681"/>
      <c r="CX14" s="681"/>
      <c r="CY14" s="682"/>
      <c r="CZ14" s="713">
        <v>6.5</v>
      </c>
      <c r="DA14" s="713"/>
      <c r="DB14" s="713"/>
      <c r="DC14" s="713"/>
      <c r="DD14" s="686">
        <v>6956</v>
      </c>
      <c r="DE14" s="681"/>
      <c r="DF14" s="681"/>
      <c r="DG14" s="681"/>
      <c r="DH14" s="681"/>
      <c r="DI14" s="681"/>
      <c r="DJ14" s="681"/>
      <c r="DK14" s="681"/>
      <c r="DL14" s="681"/>
      <c r="DM14" s="681"/>
      <c r="DN14" s="681"/>
      <c r="DO14" s="681"/>
      <c r="DP14" s="682"/>
      <c r="DQ14" s="686">
        <v>484478</v>
      </c>
      <c r="DR14" s="681"/>
      <c r="DS14" s="681"/>
      <c r="DT14" s="681"/>
      <c r="DU14" s="681"/>
      <c r="DV14" s="681"/>
      <c r="DW14" s="681"/>
      <c r="DX14" s="681"/>
      <c r="DY14" s="681"/>
      <c r="DZ14" s="681"/>
      <c r="EA14" s="681"/>
      <c r="EB14" s="681"/>
      <c r="EC14" s="726"/>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227</v>
      </c>
      <c r="S15" s="681"/>
      <c r="T15" s="681"/>
      <c r="U15" s="681"/>
      <c r="V15" s="681"/>
      <c r="W15" s="681"/>
      <c r="X15" s="681"/>
      <c r="Y15" s="682"/>
      <c r="Z15" s="713" t="s">
        <v>227</v>
      </c>
      <c r="AA15" s="713"/>
      <c r="AB15" s="713"/>
      <c r="AC15" s="713"/>
      <c r="AD15" s="714" t="s">
        <v>139</v>
      </c>
      <c r="AE15" s="714"/>
      <c r="AF15" s="714"/>
      <c r="AG15" s="714"/>
      <c r="AH15" s="714"/>
      <c r="AI15" s="714"/>
      <c r="AJ15" s="714"/>
      <c r="AK15" s="714"/>
      <c r="AL15" s="683" t="s">
        <v>139</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122454</v>
      </c>
      <c r="BH15" s="681"/>
      <c r="BI15" s="681"/>
      <c r="BJ15" s="681"/>
      <c r="BK15" s="681"/>
      <c r="BL15" s="681"/>
      <c r="BM15" s="681"/>
      <c r="BN15" s="682"/>
      <c r="BO15" s="713">
        <v>7</v>
      </c>
      <c r="BP15" s="713"/>
      <c r="BQ15" s="713"/>
      <c r="BR15" s="713"/>
      <c r="BS15" s="686" t="s">
        <v>139</v>
      </c>
      <c r="BT15" s="681"/>
      <c r="BU15" s="681"/>
      <c r="BV15" s="681"/>
      <c r="BW15" s="681"/>
      <c r="BX15" s="681"/>
      <c r="BY15" s="681"/>
      <c r="BZ15" s="681"/>
      <c r="CA15" s="681"/>
      <c r="CB15" s="726"/>
      <c r="CD15" s="727" t="s">
        <v>261</v>
      </c>
      <c r="CE15" s="724"/>
      <c r="CF15" s="724"/>
      <c r="CG15" s="724"/>
      <c r="CH15" s="724"/>
      <c r="CI15" s="724"/>
      <c r="CJ15" s="724"/>
      <c r="CK15" s="724"/>
      <c r="CL15" s="724"/>
      <c r="CM15" s="724"/>
      <c r="CN15" s="724"/>
      <c r="CO15" s="724"/>
      <c r="CP15" s="724"/>
      <c r="CQ15" s="725"/>
      <c r="CR15" s="680">
        <v>1216061</v>
      </c>
      <c r="CS15" s="681"/>
      <c r="CT15" s="681"/>
      <c r="CU15" s="681"/>
      <c r="CV15" s="681"/>
      <c r="CW15" s="681"/>
      <c r="CX15" s="681"/>
      <c r="CY15" s="682"/>
      <c r="CZ15" s="713">
        <v>8.3000000000000007</v>
      </c>
      <c r="DA15" s="713"/>
      <c r="DB15" s="713"/>
      <c r="DC15" s="713"/>
      <c r="DD15" s="686">
        <v>572778</v>
      </c>
      <c r="DE15" s="681"/>
      <c r="DF15" s="681"/>
      <c r="DG15" s="681"/>
      <c r="DH15" s="681"/>
      <c r="DI15" s="681"/>
      <c r="DJ15" s="681"/>
      <c r="DK15" s="681"/>
      <c r="DL15" s="681"/>
      <c r="DM15" s="681"/>
      <c r="DN15" s="681"/>
      <c r="DO15" s="681"/>
      <c r="DP15" s="682"/>
      <c r="DQ15" s="686">
        <v>641805</v>
      </c>
      <c r="DR15" s="681"/>
      <c r="DS15" s="681"/>
      <c r="DT15" s="681"/>
      <c r="DU15" s="681"/>
      <c r="DV15" s="681"/>
      <c r="DW15" s="681"/>
      <c r="DX15" s="681"/>
      <c r="DY15" s="681"/>
      <c r="DZ15" s="681"/>
      <c r="EA15" s="681"/>
      <c r="EB15" s="681"/>
      <c r="EC15" s="726"/>
    </row>
    <row r="16" spans="2:143" ht="11.25" customHeight="1" x14ac:dyDescent="0.15">
      <c r="B16" s="677" t="s">
        <v>262</v>
      </c>
      <c r="C16" s="678"/>
      <c r="D16" s="678"/>
      <c r="E16" s="678"/>
      <c r="F16" s="678"/>
      <c r="G16" s="678"/>
      <c r="H16" s="678"/>
      <c r="I16" s="678"/>
      <c r="J16" s="678"/>
      <c r="K16" s="678"/>
      <c r="L16" s="678"/>
      <c r="M16" s="678"/>
      <c r="N16" s="678"/>
      <c r="O16" s="678"/>
      <c r="P16" s="678"/>
      <c r="Q16" s="679"/>
      <c r="R16" s="680">
        <v>4420</v>
      </c>
      <c r="S16" s="681"/>
      <c r="T16" s="681"/>
      <c r="U16" s="681"/>
      <c r="V16" s="681"/>
      <c r="W16" s="681"/>
      <c r="X16" s="681"/>
      <c r="Y16" s="682"/>
      <c r="Z16" s="713">
        <v>0</v>
      </c>
      <c r="AA16" s="713"/>
      <c r="AB16" s="713"/>
      <c r="AC16" s="713"/>
      <c r="AD16" s="714">
        <v>4420</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227</v>
      </c>
      <c r="BH16" s="681"/>
      <c r="BI16" s="681"/>
      <c r="BJ16" s="681"/>
      <c r="BK16" s="681"/>
      <c r="BL16" s="681"/>
      <c r="BM16" s="681"/>
      <c r="BN16" s="682"/>
      <c r="BO16" s="713" t="s">
        <v>236</v>
      </c>
      <c r="BP16" s="713"/>
      <c r="BQ16" s="713"/>
      <c r="BR16" s="713"/>
      <c r="BS16" s="686" t="s">
        <v>139</v>
      </c>
      <c r="BT16" s="681"/>
      <c r="BU16" s="681"/>
      <c r="BV16" s="681"/>
      <c r="BW16" s="681"/>
      <c r="BX16" s="681"/>
      <c r="BY16" s="681"/>
      <c r="BZ16" s="681"/>
      <c r="CA16" s="681"/>
      <c r="CB16" s="726"/>
      <c r="CD16" s="727" t="s">
        <v>264</v>
      </c>
      <c r="CE16" s="724"/>
      <c r="CF16" s="724"/>
      <c r="CG16" s="724"/>
      <c r="CH16" s="724"/>
      <c r="CI16" s="724"/>
      <c r="CJ16" s="724"/>
      <c r="CK16" s="724"/>
      <c r="CL16" s="724"/>
      <c r="CM16" s="724"/>
      <c r="CN16" s="724"/>
      <c r="CO16" s="724"/>
      <c r="CP16" s="724"/>
      <c r="CQ16" s="725"/>
      <c r="CR16" s="680">
        <v>156970</v>
      </c>
      <c r="CS16" s="681"/>
      <c r="CT16" s="681"/>
      <c r="CU16" s="681"/>
      <c r="CV16" s="681"/>
      <c r="CW16" s="681"/>
      <c r="CX16" s="681"/>
      <c r="CY16" s="682"/>
      <c r="CZ16" s="713">
        <v>1.1000000000000001</v>
      </c>
      <c r="DA16" s="713"/>
      <c r="DB16" s="713"/>
      <c r="DC16" s="713"/>
      <c r="DD16" s="686" t="s">
        <v>236</v>
      </c>
      <c r="DE16" s="681"/>
      <c r="DF16" s="681"/>
      <c r="DG16" s="681"/>
      <c r="DH16" s="681"/>
      <c r="DI16" s="681"/>
      <c r="DJ16" s="681"/>
      <c r="DK16" s="681"/>
      <c r="DL16" s="681"/>
      <c r="DM16" s="681"/>
      <c r="DN16" s="681"/>
      <c r="DO16" s="681"/>
      <c r="DP16" s="682"/>
      <c r="DQ16" s="686">
        <v>19269</v>
      </c>
      <c r="DR16" s="681"/>
      <c r="DS16" s="681"/>
      <c r="DT16" s="681"/>
      <c r="DU16" s="681"/>
      <c r="DV16" s="681"/>
      <c r="DW16" s="681"/>
      <c r="DX16" s="681"/>
      <c r="DY16" s="681"/>
      <c r="DZ16" s="681"/>
      <c r="EA16" s="681"/>
      <c r="EB16" s="681"/>
      <c r="EC16" s="726"/>
    </row>
    <row r="17" spans="2:133" ht="11.25" customHeight="1" x14ac:dyDescent="0.15">
      <c r="B17" s="677" t="s">
        <v>265</v>
      </c>
      <c r="C17" s="678"/>
      <c r="D17" s="678"/>
      <c r="E17" s="678"/>
      <c r="F17" s="678"/>
      <c r="G17" s="678"/>
      <c r="H17" s="678"/>
      <c r="I17" s="678"/>
      <c r="J17" s="678"/>
      <c r="K17" s="678"/>
      <c r="L17" s="678"/>
      <c r="M17" s="678"/>
      <c r="N17" s="678"/>
      <c r="O17" s="678"/>
      <c r="P17" s="678"/>
      <c r="Q17" s="679"/>
      <c r="R17" s="680">
        <v>4294</v>
      </c>
      <c r="S17" s="681"/>
      <c r="T17" s="681"/>
      <c r="U17" s="681"/>
      <c r="V17" s="681"/>
      <c r="W17" s="681"/>
      <c r="X17" s="681"/>
      <c r="Y17" s="682"/>
      <c r="Z17" s="713">
        <v>0</v>
      </c>
      <c r="AA17" s="713"/>
      <c r="AB17" s="713"/>
      <c r="AC17" s="713"/>
      <c r="AD17" s="714">
        <v>4294</v>
      </c>
      <c r="AE17" s="714"/>
      <c r="AF17" s="714"/>
      <c r="AG17" s="714"/>
      <c r="AH17" s="714"/>
      <c r="AI17" s="714"/>
      <c r="AJ17" s="714"/>
      <c r="AK17" s="714"/>
      <c r="AL17" s="683">
        <v>0.1</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139</v>
      </c>
      <c r="BH17" s="681"/>
      <c r="BI17" s="681"/>
      <c r="BJ17" s="681"/>
      <c r="BK17" s="681"/>
      <c r="BL17" s="681"/>
      <c r="BM17" s="681"/>
      <c r="BN17" s="682"/>
      <c r="BO17" s="713" t="s">
        <v>227</v>
      </c>
      <c r="BP17" s="713"/>
      <c r="BQ17" s="713"/>
      <c r="BR17" s="713"/>
      <c r="BS17" s="686" t="s">
        <v>139</v>
      </c>
      <c r="BT17" s="681"/>
      <c r="BU17" s="681"/>
      <c r="BV17" s="681"/>
      <c r="BW17" s="681"/>
      <c r="BX17" s="681"/>
      <c r="BY17" s="681"/>
      <c r="BZ17" s="681"/>
      <c r="CA17" s="681"/>
      <c r="CB17" s="726"/>
      <c r="CD17" s="727" t="s">
        <v>267</v>
      </c>
      <c r="CE17" s="724"/>
      <c r="CF17" s="724"/>
      <c r="CG17" s="724"/>
      <c r="CH17" s="724"/>
      <c r="CI17" s="724"/>
      <c r="CJ17" s="724"/>
      <c r="CK17" s="724"/>
      <c r="CL17" s="724"/>
      <c r="CM17" s="724"/>
      <c r="CN17" s="724"/>
      <c r="CO17" s="724"/>
      <c r="CP17" s="724"/>
      <c r="CQ17" s="725"/>
      <c r="CR17" s="680">
        <v>866573</v>
      </c>
      <c r="CS17" s="681"/>
      <c r="CT17" s="681"/>
      <c r="CU17" s="681"/>
      <c r="CV17" s="681"/>
      <c r="CW17" s="681"/>
      <c r="CX17" s="681"/>
      <c r="CY17" s="682"/>
      <c r="CZ17" s="713">
        <v>5.9</v>
      </c>
      <c r="DA17" s="713"/>
      <c r="DB17" s="713"/>
      <c r="DC17" s="713"/>
      <c r="DD17" s="686" t="s">
        <v>139</v>
      </c>
      <c r="DE17" s="681"/>
      <c r="DF17" s="681"/>
      <c r="DG17" s="681"/>
      <c r="DH17" s="681"/>
      <c r="DI17" s="681"/>
      <c r="DJ17" s="681"/>
      <c r="DK17" s="681"/>
      <c r="DL17" s="681"/>
      <c r="DM17" s="681"/>
      <c r="DN17" s="681"/>
      <c r="DO17" s="681"/>
      <c r="DP17" s="682"/>
      <c r="DQ17" s="686">
        <v>811626</v>
      </c>
      <c r="DR17" s="681"/>
      <c r="DS17" s="681"/>
      <c r="DT17" s="681"/>
      <c r="DU17" s="681"/>
      <c r="DV17" s="681"/>
      <c r="DW17" s="681"/>
      <c r="DX17" s="681"/>
      <c r="DY17" s="681"/>
      <c r="DZ17" s="681"/>
      <c r="EA17" s="681"/>
      <c r="EB17" s="681"/>
      <c r="EC17" s="726"/>
    </row>
    <row r="18" spans="2:133" ht="11.25" customHeight="1" x14ac:dyDescent="0.15">
      <c r="B18" s="677" t="s">
        <v>268</v>
      </c>
      <c r="C18" s="678"/>
      <c r="D18" s="678"/>
      <c r="E18" s="678"/>
      <c r="F18" s="678"/>
      <c r="G18" s="678"/>
      <c r="H18" s="678"/>
      <c r="I18" s="678"/>
      <c r="J18" s="678"/>
      <c r="K18" s="678"/>
      <c r="L18" s="678"/>
      <c r="M18" s="678"/>
      <c r="N18" s="678"/>
      <c r="O18" s="678"/>
      <c r="P18" s="678"/>
      <c r="Q18" s="679"/>
      <c r="R18" s="680">
        <v>17605</v>
      </c>
      <c r="S18" s="681"/>
      <c r="T18" s="681"/>
      <c r="U18" s="681"/>
      <c r="V18" s="681"/>
      <c r="W18" s="681"/>
      <c r="X18" s="681"/>
      <c r="Y18" s="682"/>
      <c r="Z18" s="713">
        <v>0.1</v>
      </c>
      <c r="AA18" s="713"/>
      <c r="AB18" s="713"/>
      <c r="AC18" s="713"/>
      <c r="AD18" s="714">
        <v>17605</v>
      </c>
      <c r="AE18" s="714"/>
      <c r="AF18" s="714"/>
      <c r="AG18" s="714"/>
      <c r="AH18" s="714"/>
      <c r="AI18" s="714"/>
      <c r="AJ18" s="714"/>
      <c r="AK18" s="714"/>
      <c r="AL18" s="683">
        <v>0.3</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139</v>
      </c>
      <c r="BH18" s="681"/>
      <c r="BI18" s="681"/>
      <c r="BJ18" s="681"/>
      <c r="BK18" s="681"/>
      <c r="BL18" s="681"/>
      <c r="BM18" s="681"/>
      <c r="BN18" s="682"/>
      <c r="BO18" s="713" t="s">
        <v>139</v>
      </c>
      <c r="BP18" s="713"/>
      <c r="BQ18" s="713"/>
      <c r="BR18" s="713"/>
      <c r="BS18" s="686" t="s">
        <v>236</v>
      </c>
      <c r="BT18" s="681"/>
      <c r="BU18" s="681"/>
      <c r="BV18" s="681"/>
      <c r="BW18" s="681"/>
      <c r="BX18" s="681"/>
      <c r="BY18" s="681"/>
      <c r="BZ18" s="681"/>
      <c r="CA18" s="681"/>
      <c r="CB18" s="726"/>
      <c r="CD18" s="727" t="s">
        <v>270</v>
      </c>
      <c r="CE18" s="724"/>
      <c r="CF18" s="724"/>
      <c r="CG18" s="724"/>
      <c r="CH18" s="724"/>
      <c r="CI18" s="724"/>
      <c r="CJ18" s="724"/>
      <c r="CK18" s="724"/>
      <c r="CL18" s="724"/>
      <c r="CM18" s="724"/>
      <c r="CN18" s="724"/>
      <c r="CO18" s="724"/>
      <c r="CP18" s="724"/>
      <c r="CQ18" s="725"/>
      <c r="CR18" s="680" t="s">
        <v>139</v>
      </c>
      <c r="CS18" s="681"/>
      <c r="CT18" s="681"/>
      <c r="CU18" s="681"/>
      <c r="CV18" s="681"/>
      <c r="CW18" s="681"/>
      <c r="CX18" s="681"/>
      <c r="CY18" s="682"/>
      <c r="CZ18" s="713" t="s">
        <v>236</v>
      </c>
      <c r="DA18" s="713"/>
      <c r="DB18" s="713"/>
      <c r="DC18" s="713"/>
      <c r="DD18" s="686" t="s">
        <v>139</v>
      </c>
      <c r="DE18" s="681"/>
      <c r="DF18" s="681"/>
      <c r="DG18" s="681"/>
      <c r="DH18" s="681"/>
      <c r="DI18" s="681"/>
      <c r="DJ18" s="681"/>
      <c r="DK18" s="681"/>
      <c r="DL18" s="681"/>
      <c r="DM18" s="681"/>
      <c r="DN18" s="681"/>
      <c r="DO18" s="681"/>
      <c r="DP18" s="682"/>
      <c r="DQ18" s="686" t="s">
        <v>227</v>
      </c>
      <c r="DR18" s="681"/>
      <c r="DS18" s="681"/>
      <c r="DT18" s="681"/>
      <c r="DU18" s="681"/>
      <c r="DV18" s="681"/>
      <c r="DW18" s="681"/>
      <c r="DX18" s="681"/>
      <c r="DY18" s="681"/>
      <c r="DZ18" s="681"/>
      <c r="EA18" s="681"/>
      <c r="EB18" s="681"/>
      <c r="EC18" s="726"/>
    </row>
    <row r="19" spans="2:133" ht="11.25" customHeight="1" x14ac:dyDescent="0.15">
      <c r="B19" s="677" t="s">
        <v>271</v>
      </c>
      <c r="C19" s="678"/>
      <c r="D19" s="678"/>
      <c r="E19" s="678"/>
      <c r="F19" s="678"/>
      <c r="G19" s="678"/>
      <c r="H19" s="678"/>
      <c r="I19" s="678"/>
      <c r="J19" s="678"/>
      <c r="K19" s="678"/>
      <c r="L19" s="678"/>
      <c r="M19" s="678"/>
      <c r="N19" s="678"/>
      <c r="O19" s="678"/>
      <c r="P19" s="678"/>
      <c r="Q19" s="679"/>
      <c r="R19" s="680">
        <v>13291</v>
      </c>
      <c r="S19" s="681"/>
      <c r="T19" s="681"/>
      <c r="U19" s="681"/>
      <c r="V19" s="681"/>
      <c r="W19" s="681"/>
      <c r="X19" s="681"/>
      <c r="Y19" s="682"/>
      <c r="Z19" s="713">
        <v>0.1</v>
      </c>
      <c r="AA19" s="713"/>
      <c r="AB19" s="713"/>
      <c r="AC19" s="713"/>
      <c r="AD19" s="714">
        <v>13291</v>
      </c>
      <c r="AE19" s="714"/>
      <c r="AF19" s="714"/>
      <c r="AG19" s="714"/>
      <c r="AH19" s="714"/>
      <c r="AI19" s="714"/>
      <c r="AJ19" s="714"/>
      <c r="AK19" s="714"/>
      <c r="AL19" s="683">
        <v>0.2</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146</v>
      </c>
      <c r="BH19" s="681"/>
      <c r="BI19" s="681"/>
      <c r="BJ19" s="681"/>
      <c r="BK19" s="681"/>
      <c r="BL19" s="681"/>
      <c r="BM19" s="681"/>
      <c r="BN19" s="682"/>
      <c r="BO19" s="713">
        <v>0</v>
      </c>
      <c r="BP19" s="713"/>
      <c r="BQ19" s="713"/>
      <c r="BR19" s="713"/>
      <c r="BS19" s="686" t="s">
        <v>227</v>
      </c>
      <c r="BT19" s="681"/>
      <c r="BU19" s="681"/>
      <c r="BV19" s="681"/>
      <c r="BW19" s="681"/>
      <c r="BX19" s="681"/>
      <c r="BY19" s="681"/>
      <c r="BZ19" s="681"/>
      <c r="CA19" s="681"/>
      <c r="CB19" s="726"/>
      <c r="CD19" s="727" t="s">
        <v>273</v>
      </c>
      <c r="CE19" s="724"/>
      <c r="CF19" s="724"/>
      <c r="CG19" s="724"/>
      <c r="CH19" s="724"/>
      <c r="CI19" s="724"/>
      <c r="CJ19" s="724"/>
      <c r="CK19" s="724"/>
      <c r="CL19" s="724"/>
      <c r="CM19" s="724"/>
      <c r="CN19" s="724"/>
      <c r="CO19" s="724"/>
      <c r="CP19" s="724"/>
      <c r="CQ19" s="725"/>
      <c r="CR19" s="680" t="s">
        <v>236</v>
      </c>
      <c r="CS19" s="681"/>
      <c r="CT19" s="681"/>
      <c r="CU19" s="681"/>
      <c r="CV19" s="681"/>
      <c r="CW19" s="681"/>
      <c r="CX19" s="681"/>
      <c r="CY19" s="682"/>
      <c r="CZ19" s="713" t="s">
        <v>227</v>
      </c>
      <c r="DA19" s="713"/>
      <c r="DB19" s="713"/>
      <c r="DC19" s="713"/>
      <c r="DD19" s="686" t="s">
        <v>227</v>
      </c>
      <c r="DE19" s="681"/>
      <c r="DF19" s="681"/>
      <c r="DG19" s="681"/>
      <c r="DH19" s="681"/>
      <c r="DI19" s="681"/>
      <c r="DJ19" s="681"/>
      <c r="DK19" s="681"/>
      <c r="DL19" s="681"/>
      <c r="DM19" s="681"/>
      <c r="DN19" s="681"/>
      <c r="DO19" s="681"/>
      <c r="DP19" s="682"/>
      <c r="DQ19" s="686" t="s">
        <v>139</v>
      </c>
      <c r="DR19" s="681"/>
      <c r="DS19" s="681"/>
      <c r="DT19" s="681"/>
      <c r="DU19" s="681"/>
      <c r="DV19" s="681"/>
      <c r="DW19" s="681"/>
      <c r="DX19" s="681"/>
      <c r="DY19" s="681"/>
      <c r="DZ19" s="681"/>
      <c r="EA19" s="681"/>
      <c r="EB19" s="681"/>
      <c r="EC19" s="726"/>
    </row>
    <row r="20" spans="2:133" ht="11.25" customHeight="1" x14ac:dyDescent="0.15">
      <c r="B20" s="677" t="s">
        <v>274</v>
      </c>
      <c r="C20" s="678"/>
      <c r="D20" s="678"/>
      <c r="E20" s="678"/>
      <c r="F20" s="678"/>
      <c r="G20" s="678"/>
      <c r="H20" s="678"/>
      <c r="I20" s="678"/>
      <c r="J20" s="678"/>
      <c r="K20" s="678"/>
      <c r="L20" s="678"/>
      <c r="M20" s="678"/>
      <c r="N20" s="678"/>
      <c r="O20" s="678"/>
      <c r="P20" s="678"/>
      <c r="Q20" s="679"/>
      <c r="R20" s="680">
        <v>2928</v>
      </c>
      <c r="S20" s="681"/>
      <c r="T20" s="681"/>
      <c r="U20" s="681"/>
      <c r="V20" s="681"/>
      <c r="W20" s="681"/>
      <c r="X20" s="681"/>
      <c r="Y20" s="682"/>
      <c r="Z20" s="713">
        <v>0</v>
      </c>
      <c r="AA20" s="713"/>
      <c r="AB20" s="713"/>
      <c r="AC20" s="713"/>
      <c r="AD20" s="714">
        <v>2928</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146</v>
      </c>
      <c r="BH20" s="681"/>
      <c r="BI20" s="681"/>
      <c r="BJ20" s="681"/>
      <c r="BK20" s="681"/>
      <c r="BL20" s="681"/>
      <c r="BM20" s="681"/>
      <c r="BN20" s="682"/>
      <c r="BO20" s="713">
        <v>0</v>
      </c>
      <c r="BP20" s="713"/>
      <c r="BQ20" s="713"/>
      <c r="BR20" s="713"/>
      <c r="BS20" s="686" t="s">
        <v>227</v>
      </c>
      <c r="BT20" s="681"/>
      <c r="BU20" s="681"/>
      <c r="BV20" s="681"/>
      <c r="BW20" s="681"/>
      <c r="BX20" s="681"/>
      <c r="BY20" s="681"/>
      <c r="BZ20" s="681"/>
      <c r="CA20" s="681"/>
      <c r="CB20" s="726"/>
      <c r="CD20" s="727" t="s">
        <v>276</v>
      </c>
      <c r="CE20" s="724"/>
      <c r="CF20" s="724"/>
      <c r="CG20" s="724"/>
      <c r="CH20" s="724"/>
      <c r="CI20" s="724"/>
      <c r="CJ20" s="724"/>
      <c r="CK20" s="724"/>
      <c r="CL20" s="724"/>
      <c r="CM20" s="724"/>
      <c r="CN20" s="724"/>
      <c r="CO20" s="724"/>
      <c r="CP20" s="724"/>
      <c r="CQ20" s="725"/>
      <c r="CR20" s="680">
        <v>14699398</v>
      </c>
      <c r="CS20" s="681"/>
      <c r="CT20" s="681"/>
      <c r="CU20" s="681"/>
      <c r="CV20" s="681"/>
      <c r="CW20" s="681"/>
      <c r="CX20" s="681"/>
      <c r="CY20" s="682"/>
      <c r="CZ20" s="713">
        <v>100</v>
      </c>
      <c r="DA20" s="713"/>
      <c r="DB20" s="713"/>
      <c r="DC20" s="713"/>
      <c r="DD20" s="686">
        <v>1418896</v>
      </c>
      <c r="DE20" s="681"/>
      <c r="DF20" s="681"/>
      <c r="DG20" s="681"/>
      <c r="DH20" s="681"/>
      <c r="DI20" s="681"/>
      <c r="DJ20" s="681"/>
      <c r="DK20" s="681"/>
      <c r="DL20" s="681"/>
      <c r="DM20" s="681"/>
      <c r="DN20" s="681"/>
      <c r="DO20" s="681"/>
      <c r="DP20" s="682"/>
      <c r="DQ20" s="686">
        <v>6551060</v>
      </c>
      <c r="DR20" s="681"/>
      <c r="DS20" s="681"/>
      <c r="DT20" s="681"/>
      <c r="DU20" s="681"/>
      <c r="DV20" s="681"/>
      <c r="DW20" s="681"/>
      <c r="DX20" s="681"/>
      <c r="DY20" s="681"/>
      <c r="DZ20" s="681"/>
      <c r="EA20" s="681"/>
      <c r="EB20" s="681"/>
      <c r="EC20" s="726"/>
    </row>
    <row r="21" spans="2:133" ht="11.25" customHeight="1" x14ac:dyDescent="0.15">
      <c r="B21" s="677" t="s">
        <v>277</v>
      </c>
      <c r="C21" s="678"/>
      <c r="D21" s="678"/>
      <c r="E21" s="678"/>
      <c r="F21" s="678"/>
      <c r="G21" s="678"/>
      <c r="H21" s="678"/>
      <c r="I21" s="678"/>
      <c r="J21" s="678"/>
      <c r="K21" s="678"/>
      <c r="L21" s="678"/>
      <c r="M21" s="678"/>
      <c r="N21" s="678"/>
      <c r="O21" s="678"/>
      <c r="P21" s="678"/>
      <c r="Q21" s="679"/>
      <c r="R21" s="680">
        <v>1386</v>
      </c>
      <c r="S21" s="681"/>
      <c r="T21" s="681"/>
      <c r="U21" s="681"/>
      <c r="V21" s="681"/>
      <c r="W21" s="681"/>
      <c r="X21" s="681"/>
      <c r="Y21" s="682"/>
      <c r="Z21" s="713">
        <v>0</v>
      </c>
      <c r="AA21" s="713"/>
      <c r="AB21" s="713"/>
      <c r="AC21" s="713"/>
      <c r="AD21" s="714">
        <v>1386</v>
      </c>
      <c r="AE21" s="714"/>
      <c r="AF21" s="714"/>
      <c r="AG21" s="714"/>
      <c r="AH21" s="714"/>
      <c r="AI21" s="714"/>
      <c r="AJ21" s="714"/>
      <c r="AK21" s="714"/>
      <c r="AL21" s="683">
        <v>0</v>
      </c>
      <c r="AM21" s="684"/>
      <c r="AN21" s="684"/>
      <c r="AO21" s="715"/>
      <c r="AP21" s="775" t="s">
        <v>278</v>
      </c>
      <c r="AQ21" s="782"/>
      <c r="AR21" s="782"/>
      <c r="AS21" s="782"/>
      <c r="AT21" s="782"/>
      <c r="AU21" s="782"/>
      <c r="AV21" s="782"/>
      <c r="AW21" s="782"/>
      <c r="AX21" s="782"/>
      <c r="AY21" s="782"/>
      <c r="AZ21" s="782"/>
      <c r="BA21" s="782"/>
      <c r="BB21" s="782"/>
      <c r="BC21" s="782"/>
      <c r="BD21" s="782"/>
      <c r="BE21" s="782"/>
      <c r="BF21" s="777"/>
      <c r="BG21" s="680">
        <v>146</v>
      </c>
      <c r="BH21" s="681"/>
      <c r="BI21" s="681"/>
      <c r="BJ21" s="681"/>
      <c r="BK21" s="681"/>
      <c r="BL21" s="681"/>
      <c r="BM21" s="681"/>
      <c r="BN21" s="682"/>
      <c r="BO21" s="713">
        <v>0</v>
      </c>
      <c r="BP21" s="713"/>
      <c r="BQ21" s="713"/>
      <c r="BR21" s="713"/>
      <c r="BS21" s="686" t="s">
        <v>227</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3552000</v>
      </c>
      <c r="S22" s="681"/>
      <c r="T22" s="681"/>
      <c r="U22" s="681"/>
      <c r="V22" s="681"/>
      <c r="W22" s="681"/>
      <c r="X22" s="681"/>
      <c r="Y22" s="682"/>
      <c r="Z22" s="713">
        <v>23.5</v>
      </c>
      <c r="AA22" s="713"/>
      <c r="AB22" s="713"/>
      <c r="AC22" s="713"/>
      <c r="AD22" s="714">
        <v>3251322</v>
      </c>
      <c r="AE22" s="714"/>
      <c r="AF22" s="714"/>
      <c r="AG22" s="714"/>
      <c r="AH22" s="714"/>
      <c r="AI22" s="714"/>
      <c r="AJ22" s="714"/>
      <c r="AK22" s="714"/>
      <c r="AL22" s="683">
        <v>57.9</v>
      </c>
      <c r="AM22" s="684"/>
      <c r="AN22" s="684"/>
      <c r="AO22" s="715"/>
      <c r="AP22" s="775" t="s">
        <v>280</v>
      </c>
      <c r="AQ22" s="782"/>
      <c r="AR22" s="782"/>
      <c r="AS22" s="782"/>
      <c r="AT22" s="782"/>
      <c r="AU22" s="782"/>
      <c r="AV22" s="782"/>
      <c r="AW22" s="782"/>
      <c r="AX22" s="782"/>
      <c r="AY22" s="782"/>
      <c r="AZ22" s="782"/>
      <c r="BA22" s="782"/>
      <c r="BB22" s="782"/>
      <c r="BC22" s="782"/>
      <c r="BD22" s="782"/>
      <c r="BE22" s="782"/>
      <c r="BF22" s="777"/>
      <c r="BG22" s="680" t="s">
        <v>236</v>
      </c>
      <c r="BH22" s="681"/>
      <c r="BI22" s="681"/>
      <c r="BJ22" s="681"/>
      <c r="BK22" s="681"/>
      <c r="BL22" s="681"/>
      <c r="BM22" s="681"/>
      <c r="BN22" s="682"/>
      <c r="BO22" s="713" t="s">
        <v>139</v>
      </c>
      <c r="BP22" s="713"/>
      <c r="BQ22" s="713"/>
      <c r="BR22" s="713"/>
      <c r="BS22" s="686" t="s">
        <v>236</v>
      </c>
      <c r="BT22" s="681"/>
      <c r="BU22" s="681"/>
      <c r="BV22" s="681"/>
      <c r="BW22" s="681"/>
      <c r="BX22" s="681"/>
      <c r="BY22" s="681"/>
      <c r="BZ22" s="681"/>
      <c r="CA22" s="681"/>
      <c r="CB22" s="726"/>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3251322</v>
      </c>
      <c r="S23" s="681"/>
      <c r="T23" s="681"/>
      <c r="U23" s="681"/>
      <c r="V23" s="681"/>
      <c r="W23" s="681"/>
      <c r="X23" s="681"/>
      <c r="Y23" s="682"/>
      <c r="Z23" s="713">
        <v>21.5</v>
      </c>
      <c r="AA23" s="713"/>
      <c r="AB23" s="713"/>
      <c r="AC23" s="713"/>
      <c r="AD23" s="714">
        <v>3251322</v>
      </c>
      <c r="AE23" s="714"/>
      <c r="AF23" s="714"/>
      <c r="AG23" s="714"/>
      <c r="AH23" s="714"/>
      <c r="AI23" s="714"/>
      <c r="AJ23" s="714"/>
      <c r="AK23" s="714"/>
      <c r="AL23" s="683">
        <v>57.9</v>
      </c>
      <c r="AM23" s="684"/>
      <c r="AN23" s="684"/>
      <c r="AO23" s="715"/>
      <c r="AP23" s="775" t="s">
        <v>283</v>
      </c>
      <c r="AQ23" s="782"/>
      <c r="AR23" s="782"/>
      <c r="AS23" s="782"/>
      <c r="AT23" s="782"/>
      <c r="AU23" s="782"/>
      <c r="AV23" s="782"/>
      <c r="AW23" s="782"/>
      <c r="AX23" s="782"/>
      <c r="AY23" s="782"/>
      <c r="AZ23" s="782"/>
      <c r="BA23" s="782"/>
      <c r="BB23" s="782"/>
      <c r="BC23" s="782"/>
      <c r="BD23" s="782"/>
      <c r="BE23" s="782"/>
      <c r="BF23" s="777"/>
      <c r="BG23" s="680" t="s">
        <v>227</v>
      </c>
      <c r="BH23" s="681"/>
      <c r="BI23" s="681"/>
      <c r="BJ23" s="681"/>
      <c r="BK23" s="681"/>
      <c r="BL23" s="681"/>
      <c r="BM23" s="681"/>
      <c r="BN23" s="682"/>
      <c r="BO23" s="713" t="s">
        <v>139</v>
      </c>
      <c r="BP23" s="713"/>
      <c r="BQ23" s="713"/>
      <c r="BR23" s="713"/>
      <c r="BS23" s="686" t="s">
        <v>227</v>
      </c>
      <c r="BT23" s="681"/>
      <c r="BU23" s="681"/>
      <c r="BV23" s="681"/>
      <c r="BW23" s="681"/>
      <c r="BX23" s="681"/>
      <c r="BY23" s="681"/>
      <c r="BZ23" s="681"/>
      <c r="CA23" s="681"/>
      <c r="CB23" s="726"/>
      <c r="CD23" s="784" t="s">
        <v>221</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300678</v>
      </c>
      <c r="S24" s="681"/>
      <c r="T24" s="681"/>
      <c r="U24" s="681"/>
      <c r="V24" s="681"/>
      <c r="W24" s="681"/>
      <c r="X24" s="681"/>
      <c r="Y24" s="682"/>
      <c r="Z24" s="713">
        <v>2</v>
      </c>
      <c r="AA24" s="713"/>
      <c r="AB24" s="713"/>
      <c r="AC24" s="713"/>
      <c r="AD24" s="714" t="s">
        <v>139</v>
      </c>
      <c r="AE24" s="714"/>
      <c r="AF24" s="714"/>
      <c r="AG24" s="714"/>
      <c r="AH24" s="714"/>
      <c r="AI24" s="714"/>
      <c r="AJ24" s="714"/>
      <c r="AK24" s="714"/>
      <c r="AL24" s="683" t="s">
        <v>227</v>
      </c>
      <c r="AM24" s="684"/>
      <c r="AN24" s="684"/>
      <c r="AO24" s="715"/>
      <c r="AP24" s="775" t="s">
        <v>290</v>
      </c>
      <c r="AQ24" s="782"/>
      <c r="AR24" s="782"/>
      <c r="AS24" s="782"/>
      <c r="AT24" s="782"/>
      <c r="AU24" s="782"/>
      <c r="AV24" s="782"/>
      <c r="AW24" s="782"/>
      <c r="AX24" s="782"/>
      <c r="AY24" s="782"/>
      <c r="AZ24" s="782"/>
      <c r="BA24" s="782"/>
      <c r="BB24" s="782"/>
      <c r="BC24" s="782"/>
      <c r="BD24" s="782"/>
      <c r="BE24" s="782"/>
      <c r="BF24" s="777"/>
      <c r="BG24" s="680" t="s">
        <v>227</v>
      </c>
      <c r="BH24" s="681"/>
      <c r="BI24" s="681"/>
      <c r="BJ24" s="681"/>
      <c r="BK24" s="681"/>
      <c r="BL24" s="681"/>
      <c r="BM24" s="681"/>
      <c r="BN24" s="682"/>
      <c r="BO24" s="713" t="s">
        <v>236</v>
      </c>
      <c r="BP24" s="713"/>
      <c r="BQ24" s="713"/>
      <c r="BR24" s="713"/>
      <c r="BS24" s="686" t="s">
        <v>227</v>
      </c>
      <c r="BT24" s="681"/>
      <c r="BU24" s="681"/>
      <c r="BV24" s="681"/>
      <c r="BW24" s="681"/>
      <c r="BX24" s="681"/>
      <c r="BY24" s="681"/>
      <c r="BZ24" s="681"/>
      <c r="CA24" s="681"/>
      <c r="CB24" s="726"/>
      <c r="CD24" s="738" t="s">
        <v>291</v>
      </c>
      <c r="CE24" s="739"/>
      <c r="CF24" s="739"/>
      <c r="CG24" s="739"/>
      <c r="CH24" s="739"/>
      <c r="CI24" s="739"/>
      <c r="CJ24" s="739"/>
      <c r="CK24" s="739"/>
      <c r="CL24" s="739"/>
      <c r="CM24" s="739"/>
      <c r="CN24" s="739"/>
      <c r="CO24" s="739"/>
      <c r="CP24" s="739"/>
      <c r="CQ24" s="740"/>
      <c r="CR24" s="735">
        <v>3901474</v>
      </c>
      <c r="CS24" s="736"/>
      <c r="CT24" s="736"/>
      <c r="CU24" s="736"/>
      <c r="CV24" s="736"/>
      <c r="CW24" s="736"/>
      <c r="CX24" s="736"/>
      <c r="CY24" s="779"/>
      <c r="CZ24" s="780">
        <v>26.5</v>
      </c>
      <c r="DA24" s="755"/>
      <c r="DB24" s="755"/>
      <c r="DC24" s="783"/>
      <c r="DD24" s="778">
        <v>2770663</v>
      </c>
      <c r="DE24" s="736"/>
      <c r="DF24" s="736"/>
      <c r="DG24" s="736"/>
      <c r="DH24" s="736"/>
      <c r="DI24" s="736"/>
      <c r="DJ24" s="736"/>
      <c r="DK24" s="779"/>
      <c r="DL24" s="778">
        <v>2757694</v>
      </c>
      <c r="DM24" s="736"/>
      <c r="DN24" s="736"/>
      <c r="DO24" s="736"/>
      <c r="DP24" s="736"/>
      <c r="DQ24" s="736"/>
      <c r="DR24" s="736"/>
      <c r="DS24" s="736"/>
      <c r="DT24" s="736"/>
      <c r="DU24" s="736"/>
      <c r="DV24" s="779"/>
      <c r="DW24" s="780">
        <v>47.4</v>
      </c>
      <c r="DX24" s="755"/>
      <c r="DY24" s="755"/>
      <c r="DZ24" s="755"/>
      <c r="EA24" s="755"/>
      <c r="EB24" s="755"/>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227</v>
      </c>
      <c r="S25" s="681"/>
      <c r="T25" s="681"/>
      <c r="U25" s="681"/>
      <c r="V25" s="681"/>
      <c r="W25" s="681"/>
      <c r="X25" s="681"/>
      <c r="Y25" s="682"/>
      <c r="Z25" s="713" t="s">
        <v>227</v>
      </c>
      <c r="AA25" s="713"/>
      <c r="AB25" s="713"/>
      <c r="AC25" s="713"/>
      <c r="AD25" s="714" t="s">
        <v>227</v>
      </c>
      <c r="AE25" s="714"/>
      <c r="AF25" s="714"/>
      <c r="AG25" s="714"/>
      <c r="AH25" s="714"/>
      <c r="AI25" s="714"/>
      <c r="AJ25" s="714"/>
      <c r="AK25" s="714"/>
      <c r="AL25" s="683" t="s">
        <v>227</v>
      </c>
      <c r="AM25" s="684"/>
      <c r="AN25" s="684"/>
      <c r="AO25" s="715"/>
      <c r="AP25" s="775" t="s">
        <v>293</v>
      </c>
      <c r="AQ25" s="782"/>
      <c r="AR25" s="782"/>
      <c r="AS25" s="782"/>
      <c r="AT25" s="782"/>
      <c r="AU25" s="782"/>
      <c r="AV25" s="782"/>
      <c r="AW25" s="782"/>
      <c r="AX25" s="782"/>
      <c r="AY25" s="782"/>
      <c r="AZ25" s="782"/>
      <c r="BA25" s="782"/>
      <c r="BB25" s="782"/>
      <c r="BC25" s="782"/>
      <c r="BD25" s="782"/>
      <c r="BE25" s="782"/>
      <c r="BF25" s="777"/>
      <c r="BG25" s="680" t="s">
        <v>236</v>
      </c>
      <c r="BH25" s="681"/>
      <c r="BI25" s="681"/>
      <c r="BJ25" s="681"/>
      <c r="BK25" s="681"/>
      <c r="BL25" s="681"/>
      <c r="BM25" s="681"/>
      <c r="BN25" s="682"/>
      <c r="BO25" s="713" t="s">
        <v>227</v>
      </c>
      <c r="BP25" s="713"/>
      <c r="BQ25" s="713"/>
      <c r="BR25" s="713"/>
      <c r="BS25" s="686" t="s">
        <v>139</v>
      </c>
      <c r="BT25" s="681"/>
      <c r="BU25" s="681"/>
      <c r="BV25" s="681"/>
      <c r="BW25" s="681"/>
      <c r="BX25" s="681"/>
      <c r="BY25" s="681"/>
      <c r="BZ25" s="681"/>
      <c r="CA25" s="681"/>
      <c r="CB25" s="726"/>
      <c r="CD25" s="727" t="s">
        <v>294</v>
      </c>
      <c r="CE25" s="724"/>
      <c r="CF25" s="724"/>
      <c r="CG25" s="724"/>
      <c r="CH25" s="724"/>
      <c r="CI25" s="724"/>
      <c r="CJ25" s="724"/>
      <c r="CK25" s="724"/>
      <c r="CL25" s="724"/>
      <c r="CM25" s="724"/>
      <c r="CN25" s="724"/>
      <c r="CO25" s="724"/>
      <c r="CP25" s="724"/>
      <c r="CQ25" s="725"/>
      <c r="CR25" s="680">
        <v>1620817</v>
      </c>
      <c r="CS25" s="699"/>
      <c r="CT25" s="699"/>
      <c r="CU25" s="699"/>
      <c r="CV25" s="699"/>
      <c r="CW25" s="699"/>
      <c r="CX25" s="699"/>
      <c r="CY25" s="700"/>
      <c r="CZ25" s="683">
        <v>11</v>
      </c>
      <c r="DA25" s="701"/>
      <c r="DB25" s="701"/>
      <c r="DC25" s="702"/>
      <c r="DD25" s="686">
        <v>1560617</v>
      </c>
      <c r="DE25" s="699"/>
      <c r="DF25" s="699"/>
      <c r="DG25" s="699"/>
      <c r="DH25" s="699"/>
      <c r="DI25" s="699"/>
      <c r="DJ25" s="699"/>
      <c r="DK25" s="700"/>
      <c r="DL25" s="686">
        <v>1552503</v>
      </c>
      <c r="DM25" s="699"/>
      <c r="DN25" s="699"/>
      <c r="DO25" s="699"/>
      <c r="DP25" s="699"/>
      <c r="DQ25" s="699"/>
      <c r="DR25" s="699"/>
      <c r="DS25" s="699"/>
      <c r="DT25" s="699"/>
      <c r="DU25" s="699"/>
      <c r="DV25" s="700"/>
      <c r="DW25" s="683">
        <v>26.7</v>
      </c>
      <c r="DX25" s="701"/>
      <c r="DY25" s="701"/>
      <c r="DZ25" s="701"/>
      <c r="EA25" s="701"/>
      <c r="EB25" s="701"/>
      <c r="EC25" s="719"/>
    </row>
    <row r="26" spans="2:133" ht="11.25" customHeight="1" x14ac:dyDescent="0.15">
      <c r="B26" s="677" t="s">
        <v>295</v>
      </c>
      <c r="C26" s="678"/>
      <c r="D26" s="678"/>
      <c r="E26" s="678"/>
      <c r="F26" s="678"/>
      <c r="G26" s="678"/>
      <c r="H26" s="678"/>
      <c r="I26" s="678"/>
      <c r="J26" s="678"/>
      <c r="K26" s="678"/>
      <c r="L26" s="678"/>
      <c r="M26" s="678"/>
      <c r="N26" s="678"/>
      <c r="O26" s="678"/>
      <c r="P26" s="678"/>
      <c r="Q26" s="679"/>
      <c r="R26" s="680">
        <v>5871942</v>
      </c>
      <c r="S26" s="681"/>
      <c r="T26" s="681"/>
      <c r="U26" s="681"/>
      <c r="V26" s="681"/>
      <c r="W26" s="681"/>
      <c r="X26" s="681"/>
      <c r="Y26" s="682"/>
      <c r="Z26" s="713">
        <v>38.799999999999997</v>
      </c>
      <c r="AA26" s="713"/>
      <c r="AB26" s="713"/>
      <c r="AC26" s="713"/>
      <c r="AD26" s="714">
        <v>5571264</v>
      </c>
      <c r="AE26" s="714"/>
      <c r="AF26" s="714"/>
      <c r="AG26" s="714"/>
      <c r="AH26" s="714"/>
      <c r="AI26" s="714"/>
      <c r="AJ26" s="714"/>
      <c r="AK26" s="714"/>
      <c r="AL26" s="683">
        <v>99.2</v>
      </c>
      <c r="AM26" s="684"/>
      <c r="AN26" s="684"/>
      <c r="AO26" s="715"/>
      <c r="AP26" s="775" t="s">
        <v>296</v>
      </c>
      <c r="AQ26" s="776"/>
      <c r="AR26" s="776"/>
      <c r="AS26" s="776"/>
      <c r="AT26" s="776"/>
      <c r="AU26" s="776"/>
      <c r="AV26" s="776"/>
      <c r="AW26" s="776"/>
      <c r="AX26" s="776"/>
      <c r="AY26" s="776"/>
      <c r="AZ26" s="776"/>
      <c r="BA26" s="776"/>
      <c r="BB26" s="776"/>
      <c r="BC26" s="776"/>
      <c r="BD26" s="776"/>
      <c r="BE26" s="776"/>
      <c r="BF26" s="777"/>
      <c r="BG26" s="680" t="s">
        <v>227</v>
      </c>
      <c r="BH26" s="681"/>
      <c r="BI26" s="681"/>
      <c r="BJ26" s="681"/>
      <c r="BK26" s="681"/>
      <c r="BL26" s="681"/>
      <c r="BM26" s="681"/>
      <c r="BN26" s="682"/>
      <c r="BO26" s="713" t="s">
        <v>227</v>
      </c>
      <c r="BP26" s="713"/>
      <c r="BQ26" s="713"/>
      <c r="BR26" s="713"/>
      <c r="BS26" s="686" t="s">
        <v>236</v>
      </c>
      <c r="BT26" s="681"/>
      <c r="BU26" s="681"/>
      <c r="BV26" s="681"/>
      <c r="BW26" s="681"/>
      <c r="BX26" s="681"/>
      <c r="BY26" s="681"/>
      <c r="BZ26" s="681"/>
      <c r="CA26" s="681"/>
      <c r="CB26" s="726"/>
      <c r="CD26" s="727" t="s">
        <v>297</v>
      </c>
      <c r="CE26" s="724"/>
      <c r="CF26" s="724"/>
      <c r="CG26" s="724"/>
      <c r="CH26" s="724"/>
      <c r="CI26" s="724"/>
      <c r="CJ26" s="724"/>
      <c r="CK26" s="724"/>
      <c r="CL26" s="724"/>
      <c r="CM26" s="724"/>
      <c r="CN26" s="724"/>
      <c r="CO26" s="724"/>
      <c r="CP26" s="724"/>
      <c r="CQ26" s="725"/>
      <c r="CR26" s="680">
        <v>877623</v>
      </c>
      <c r="CS26" s="681"/>
      <c r="CT26" s="681"/>
      <c r="CU26" s="681"/>
      <c r="CV26" s="681"/>
      <c r="CW26" s="681"/>
      <c r="CX26" s="681"/>
      <c r="CY26" s="682"/>
      <c r="CZ26" s="683">
        <v>6</v>
      </c>
      <c r="DA26" s="701"/>
      <c r="DB26" s="701"/>
      <c r="DC26" s="702"/>
      <c r="DD26" s="686">
        <v>836060</v>
      </c>
      <c r="DE26" s="681"/>
      <c r="DF26" s="681"/>
      <c r="DG26" s="681"/>
      <c r="DH26" s="681"/>
      <c r="DI26" s="681"/>
      <c r="DJ26" s="681"/>
      <c r="DK26" s="682"/>
      <c r="DL26" s="686" t="s">
        <v>139</v>
      </c>
      <c r="DM26" s="681"/>
      <c r="DN26" s="681"/>
      <c r="DO26" s="681"/>
      <c r="DP26" s="681"/>
      <c r="DQ26" s="681"/>
      <c r="DR26" s="681"/>
      <c r="DS26" s="681"/>
      <c r="DT26" s="681"/>
      <c r="DU26" s="681"/>
      <c r="DV26" s="682"/>
      <c r="DW26" s="683" t="s">
        <v>236</v>
      </c>
      <c r="DX26" s="701"/>
      <c r="DY26" s="701"/>
      <c r="DZ26" s="701"/>
      <c r="EA26" s="701"/>
      <c r="EB26" s="701"/>
      <c r="EC26" s="719"/>
    </row>
    <row r="27" spans="2:133" ht="11.25" customHeight="1" x14ac:dyDescent="0.15">
      <c r="B27" s="677" t="s">
        <v>298</v>
      </c>
      <c r="C27" s="678"/>
      <c r="D27" s="678"/>
      <c r="E27" s="678"/>
      <c r="F27" s="678"/>
      <c r="G27" s="678"/>
      <c r="H27" s="678"/>
      <c r="I27" s="678"/>
      <c r="J27" s="678"/>
      <c r="K27" s="678"/>
      <c r="L27" s="678"/>
      <c r="M27" s="678"/>
      <c r="N27" s="678"/>
      <c r="O27" s="678"/>
      <c r="P27" s="678"/>
      <c r="Q27" s="679"/>
      <c r="R27" s="680">
        <v>2994</v>
      </c>
      <c r="S27" s="681"/>
      <c r="T27" s="681"/>
      <c r="U27" s="681"/>
      <c r="V27" s="681"/>
      <c r="W27" s="681"/>
      <c r="X27" s="681"/>
      <c r="Y27" s="682"/>
      <c r="Z27" s="713">
        <v>0</v>
      </c>
      <c r="AA27" s="713"/>
      <c r="AB27" s="713"/>
      <c r="AC27" s="713"/>
      <c r="AD27" s="714">
        <v>2994</v>
      </c>
      <c r="AE27" s="714"/>
      <c r="AF27" s="714"/>
      <c r="AG27" s="714"/>
      <c r="AH27" s="714"/>
      <c r="AI27" s="714"/>
      <c r="AJ27" s="714"/>
      <c r="AK27" s="714"/>
      <c r="AL27" s="683">
        <v>0.1</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1756981</v>
      </c>
      <c r="BH27" s="681"/>
      <c r="BI27" s="681"/>
      <c r="BJ27" s="681"/>
      <c r="BK27" s="681"/>
      <c r="BL27" s="681"/>
      <c r="BM27" s="681"/>
      <c r="BN27" s="682"/>
      <c r="BO27" s="713">
        <v>100</v>
      </c>
      <c r="BP27" s="713"/>
      <c r="BQ27" s="713"/>
      <c r="BR27" s="713"/>
      <c r="BS27" s="686" t="s">
        <v>139</v>
      </c>
      <c r="BT27" s="681"/>
      <c r="BU27" s="681"/>
      <c r="BV27" s="681"/>
      <c r="BW27" s="681"/>
      <c r="BX27" s="681"/>
      <c r="BY27" s="681"/>
      <c r="BZ27" s="681"/>
      <c r="CA27" s="681"/>
      <c r="CB27" s="726"/>
      <c r="CD27" s="727" t="s">
        <v>300</v>
      </c>
      <c r="CE27" s="724"/>
      <c r="CF27" s="724"/>
      <c r="CG27" s="724"/>
      <c r="CH27" s="724"/>
      <c r="CI27" s="724"/>
      <c r="CJ27" s="724"/>
      <c r="CK27" s="724"/>
      <c r="CL27" s="724"/>
      <c r="CM27" s="724"/>
      <c r="CN27" s="724"/>
      <c r="CO27" s="724"/>
      <c r="CP27" s="724"/>
      <c r="CQ27" s="725"/>
      <c r="CR27" s="680">
        <v>1414084</v>
      </c>
      <c r="CS27" s="699"/>
      <c r="CT27" s="699"/>
      <c r="CU27" s="699"/>
      <c r="CV27" s="699"/>
      <c r="CW27" s="699"/>
      <c r="CX27" s="699"/>
      <c r="CY27" s="700"/>
      <c r="CZ27" s="683">
        <v>9.6</v>
      </c>
      <c r="DA27" s="701"/>
      <c r="DB27" s="701"/>
      <c r="DC27" s="702"/>
      <c r="DD27" s="686">
        <v>398420</v>
      </c>
      <c r="DE27" s="699"/>
      <c r="DF27" s="699"/>
      <c r="DG27" s="699"/>
      <c r="DH27" s="699"/>
      <c r="DI27" s="699"/>
      <c r="DJ27" s="699"/>
      <c r="DK27" s="700"/>
      <c r="DL27" s="686">
        <v>393565</v>
      </c>
      <c r="DM27" s="699"/>
      <c r="DN27" s="699"/>
      <c r="DO27" s="699"/>
      <c r="DP27" s="699"/>
      <c r="DQ27" s="699"/>
      <c r="DR27" s="699"/>
      <c r="DS27" s="699"/>
      <c r="DT27" s="699"/>
      <c r="DU27" s="699"/>
      <c r="DV27" s="700"/>
      <c r="DW27" s="683">
        <v>6.8</v>
      </c>
      <c r="DX27" s="701"/>
      <c r="DY27" s="701"/>
      <c r="DZ27" s="701"/>
      <c r="EA27" s="701"/>
      <c r="EB27" s="701"/>
      <c r="EC27" s="719"/>
    </row>
    <row r="28" spans="2:133" ht="11.25" customHeight="1" x14ac:dyDescent="0.15">
      <c r="B28" s="677" t="s">
        <v>301</v>
      </c>
      <c r="C28" s="678"/>
      <c r="D28" s="678"/>
      <c r="E28" s="678"/>
      <c r="F28" s="678"/>
      <c r="G28" s="678"/>
      <c r="H28" s="678"/>
      <c r="I28" s="678"/>
      <c r="J28" s="678"/>
      <c r="K28" s="678"/>
      <c r="L28" s="678"/>
      <c r="M28" s="678"/>
      <c r="N28" s="678"/>
      <c r="O28" s="678"/>
      <c r="P28" s="678"/>
      <c r="Q28" s="679"/>
      <c r="R28" s="680">
        <v>43927</v>
      </c>
      <c r="S28" s="681"/>
      <c r="T28" s="681"/>
      <c r="U28" s="681"/>
      <c r="V28" s="681"/>
      <c r="W28" s="681"/>
      <c r="X28" s="681"/>
      <c r="Y28" s="682"/>
      <c r="Z28" s="713">
        <v>0.3</v>
      </c>
      <c r="AA28" s="713"/>
      <c r="AB28" s="713"/>
      <c r="AC28" s="713"/>
      <c r="AD28" s="714" t="s">
        <v>139</v>
      </c>
      <c r="AE28" s="714"/>
      <c r="AF28" s="714"/>
      <c r="AG28" s="714"/>
      <c r="AH28" s="714"/>
      <c r="AI28" s="714"/>
      <c r="AJ28" s="714"/>
      <c r="AK28" s="714"/>
      <c r="AL28" s="683" t="s">
        <v>139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302</v>
      </c>
      <c r="CE28" s="724"/>
      <c r="CF28" s="724"/>
      <c r="CG28" s="724"/>
      <c r="CH28" s="724"/>
      <c r="CI28" s="724"/>
      <c r="CJ28" s="724"/>
      <c r="CK28" s="724"/>
      <c r="CL28" s="724"/>
      <c r="CM28" s="724"/>
      <c r="CN28" s="724"/>
      <c r="CO28" s="724"/>
      <c r="CP28" s="724"/>
      <c r="CQ28" s="725"/>
      <c r="CR28" s="680">
        <v>866573</v>
      </c>
      <c r="CS28" s="681"/>
      <c r="CT28" s="681"/>
      <c r="CU28" s="681"/>
      <c r="CV28" s="681"/>
      <c r="CW28" s="681"/>
      <c r="CX28" s="681"/>
      <c r="CY28" s="682"/>
      <c r="CZ28" s="683">
        <v>5.9</v>
      </c>
      <c r="DA28" s="701"/>
      <c r="DB28" s="701"/>
      <c r="DC28" s="702"/>
      <c r="DD28" s="686">
        <v>811626</v>
      </c>
      <c r="DE28" s="681"/>
      <c r="DF28" s="681"/>
      <c r="DG28" s="681"/>
      <c r="DH28" s="681"/>
      <c r="DI28" s="681"/>
      <c r="DJ28" s="681"/>
      <c r="DK28" s="682"/>
      <c r="DL28" s="686">
        <v>811626</v>
      </c>
      <c r="DM28" s="681"/>
      <c r="DN28" s="681"/>
      <c r="DO28" s="681"/>
      <c r="DP28" s="681"/>
      <c r="DQ28" s="681"/>
      <c r="DR28" s="681"/>
      <c r="DS28" s="681"/>
      <c r="DT28" s="681"/>
      <c r="DU28" s="681"/>
      <c r="DV28" s="682"/>
      <c r="DW28" s="683">
        <v>14</v>
      </c>
      <c r="DX28" s="701"/>
      <c r="DY28" s="701"/>
      <c r="DZ28" s="701"/>
      <c r="EA28" s="701"/>
      <c r="EB28" s="701"/>
      <c r="EC28" s="719"/>
    </row>
    <row r="29" spans="2:133" ht="11.25" customHeight="1" x14ac:dyDescent="0.15">
      <c r="B29" s="677" t="s">
        <v>303</v>
      </c>
      <c r="C29" s="678"/>
      <c r="D29" s="678"/>
      <c r="E29" s="678"/>
      <c r="F29" s="678"/>
      <c r="G29" s="678"/>
      <c r="H29" s="678"/>
      <c r="I29" s="678"/>
      <c r="J29" s="678"/>
      <c r="K29" s="678"/>
      <c r="L29" s="678"/>
      <c r="M29" s="678"/>
      <c r="N29" s="678"/>
      <c r="O29" s="678"/>
      <c r="P29" s="678"/>
      <c r="Q29" s="679"/>
      <c r="R29" s="680">
        <v>63673</v>
      </c>
      <c r="S29" s="681"/>
      <c r="T29" s="681"/>
      <c r="U29" s="681"/>
      <c r="V29" s="681"/>
      <c r="W29" s="681"/>
      <c r="X29" s="681"/>
      <c r="Y29" s="682"/>
      <c r="Z29" s="713">
        <v>0.4</v>
      </c>
      <c r="AA29" s="713"/>
      <c r="AB29" s="713"/>
      <c r="AC29" s="713"/>
      <c r="AD29" s="714">
        <v>2833</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304</v>
      </c>
      <c r="CE29" s="770"/>
      <c r="CF29" s="727" t="s">
        <v>305</v>
      </c>
      <c r="CG29" s="724"/>
      <c r="CH29" s="724"/>
      <c r="CI29" s="724"/>
      <c r="CJ29" s="724"/>
      <c r="CK29" s="724"/>
      <c r="CL29" s="724"/>
      <c r="CM29" s="724"/>
      <c r="CN29" s="724"/>
      <c r="CO29" s="724"/>
      <c r="CP29" s="724"/>
      <c r="CQ29" s="725"/>
      <c r="CR29" s="680">
        <v>866573</v>
      </c>
      <c r="CS29" s="699"/>
      <c r="CT29" s="699"/>
      <c r="CU29" s="699"/>
      <c r="CV29" s="699"/>
      <c r="CW29" s="699"/>
      <c r="CX29" s="699"/>
      <c r="CY29" s="700"/>
      <c r="CZ29" s="683">
        <v>5.9</v>
      </c>
      <c r="DA29" s="701"/>
      <c r="DB29" s="701"/>
      <c r="DC29" s="702"/>
      <c r="DD29" s="686">
        <v>811626</v>
      </c>
      <c r="DE29" s="699"/>
      <c r="DF29" s="699"/>
      <c r="DG29" s="699"/>
      <c r="DH29" s="699"/>
      <c r="DI29" s="699"/>
      <c r="DJ29" s="699"/>
      <c r="DK29" s="700"/>
      <c r="DL29" s="686">
        <v>811626</v>
      </c>
      <c r="DM29" s="699"/>
      <c r="DN29" s="699"/>
      <c r="DO29" s="699"/>
      <c r="DP29" s="699"/>
      <c r="DQ29" s="699"/>
      <c r="DR29" s="699"/>
      <c r="DS29" s="699"/>
      <c r="DT29" s="699"/>
      <c r="DU29" s="699"/>
      <c r="DV29" s="700"/>
      <c r="DW29" s="683">
        <v>14</v>
      </c>
      <c r="DX29" s="701"/>
      <c r="DY29" s="701"/>
      <c r="DZ29" s="701"/>
      <c r="EA29" s="701"/>
      <c r="EB29" s="701"/>
      <c r="EC29" s="719"/>
    </row>
    <row r="30" spans="2:133" ht="11.25" customHeight="1" x14ac:dyDescent="0.15">
      <c r="B30" s="677" t="s">
        <v>306</v>
      </c>
      <c r="C30" s="678"/>
      <c r="D30" s="678"/>
      <c r="E30" s="678"/>
      <c r="F30" s="678"/>
      <c r="G30" s="678"/>
      <c r="H30" s="678"/>
      <c r="I30" s="678"/>
      <c r="J30" s="678"/>
      <c r="K30" s="678"/>
      <c r="L30" s="678"/>
      <c r="M30" s="678"/>
      <c r="N30" s="678"/>
      <c r="O30" s="678"/>
      <c r="P30" s="678"/>
      <c r="Q30" s="679"/>
      <c r="R30" s="680">
        <v>152894</v>
      </c>
      <c r="S30" s="681"/>
      <c r="T30" s="681"/>
      <c r="U30" s="681"/>
      <c r="V30" s="681"/>
      <c r="W30" s="681"/>
      <c r="X30" s="681"/>
      <c r="Y30" s="682"/>
      <c r="Z30" s="713">
        <v>1</v>
      </c>
      <c r="AA30" s="713"/>
      <c r="AB30" s="713"/>
      <c r="AC30" s="713"/>
      <c r="AD30" s="714" t="s">
        <v>236</v>
      </c>
      <c r="AE30" s="714"/>
      <c r="AF30" s="714"/>
      <c r="AG30" s="714"/>
      <c r="AH30" s="714"/>
      <c r="AI30" s="714"/>
      <c r="AJ30" s="714"/>
      <c r="AK30" s="714"/>
      <c r="AL30" s="683" t="s">
        <v>139</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307</v>
      </c>
      <c r="BH30" s="766"/>
      <c r="BI30" s="766"/>
      <c r="BJ30" s="766"/>
      <c r="BK30" s="766"/>
      <c r="BL30" s="766"/>
      <c r="BM30" s="766"/>
      <c r="BN30" s="766"/>
      <c r="BO30" s="766"/>
      <c r="BP30" s="766"/>
      <c r="BQ30" s="767"/>
      <c r="BR30" s="741" t="s">
        <v>308</v>
      </c>
      <c r="BS30" s="766"/>
      <c r="BT30" s="766"/>
      <c r="BU30" s="766"/>
      <c r="BV30" s="766"/>
      <c r="BW30" s="766"/>
      <c r="BX30" s="766"/>
      <c r="BY30" s="766"/>
      <c r="BZ30" s="766"/>
      <c r="CA30" s="766"/>
      <c r="CB30" s="767"/>
      <c r="CD30" s="771"/>
      <c r="CE30" s="772"/>
      <c r="CF30" s="727" t="s">
        <v>309</v>
      </c>
      <c r="CG30" s="724"/>
      <c r="CH30" s="724"/>
      <c r="CI30" s="724"/>
      <c r="CJ30" s="724"/>
      <c r="CK30" s="724"/>
      <c r="CL30" s="724"/>
      <c r="CM30" s="724"/>
      <c r="CN30" s="724"/>
      <c r="CO30" s="724"/>
      <c r="CP30" s="724"/>
      <c r="CQ30" s="725"/>
      <c r="CR30" s="680">
        <v>797579</v>
      </c>
      <c r="CS30" s="681"/>
      <c r="CT30" s="681"/>
      <c r="CU30" s="681"/>
      <c r="CV30" s="681"/>
      <c r="CW30" s="681"/>
      <c r="CX30" s="681"/>
      <c r="CY30" s="682"/>
      <c r="CZ30" s="683">
        <v>5.4</v>
      </c>
      <c r="DA30" s="701"/>
      <c r="DB30" s="701"/>
      <c r="DC30" s="702"/>
      <c r="DD30" s="686">
        <v>748371</v>
      </c>
      <c r="DE30" s="681"/>
      <c r="DF30" s="681"/>
      <c r="DG30" s="681"/>
      <c r="DH30" s="681"/>
      <c r="DI30" s="681"/>
      <c r="DJ30" s="681"/>
      <c r="DK30" s="682"/>
      <c r="DL30" s="686">
        <v>748371</v>
      </c>
      <c r="DM30" s="681"/>
      <c r="DN30" s="681"/>
      <c r="DO30" s="681"/>
      <c r="DP30" s="681"/>
      <c r="DQ30" s="681"/>
      <c r="DR30" s="681"/>
      <c r="DS30" s="681"/>
      <c r="DT30" s="681"/>
      <c r="DU30" s="681"/>
      <c r="DV30" s="682"/>
      <c r="DW30" s="683">
        <v>12.9</v>
      </c>
      <c r="DX30" s="701"/>
      <c r="DY30" s="701"/>
      <c r="DZ30" s="701"/>
      <c r="EA30" s="701"/>
      <c r="EB30" s="701"/>
      <c r="EC30" s="719"/>
    </row>
    <row r="31" spans="2:133" ht="11.25" customHeight="1" x14ac:dyDescent="0.15">
      <c r="B31" s="677" t="s">
        <v>310</v>
      </c>
      <c r="C31" s="678"/>
      <c r="D31" s="678"/>
      <c r="E31" s="678"/>
      <c r="F31" s="678"/>
      <c r="G31" s="678"/>
      <c r="H31" s="678"/>
      <c r="I31" s="678"/>
      <c r="J31" s="678"/>
      <c r="K31" s="678"/>
      <c r="L31" s="678"/>
      <c r="M31" s="678"/>
      <c r="N31" s="678"/>
      <c r="O31" s="678"/>
      <c r="P31" s="678"/>
      <c r="Q31" s="679"/>
      <c r="R31" s="680">
        <v>3719581</v>
      </c>
      <c r="S31" s="681"/>
      <c r="T31" s="681"/>
      <c r="U31" s="681"/>
      <c r="V31" s="681"/>
      <c r="W31" s="681"/>
      <c r="X31" s="681"/>
      <c r="Y31" s="682"/>
      <c r="Z31" s="713">
        <v>24.6</v>
      </c>
      <c r="AA31" s="713"/>
      <c r="AB31" s="713"/>
      <c r="AC31" s="713"/>
      <c r="AD31" s="714" t="s">
        <v>139</v>
      </c>
      <c r="AE31" s="714"/>
      <c r="AF31" s="714"/>
      <c r="AG31" s="714"/>
      <c r="AH31" s="714"/>
      <c r="AI31" s="714"/>
      <c r="AJ31" s="714"/>
      <c r="AK31" s="714"/>
      <c r="AL31" s="683" t="s">
        <v>227</v>
      </c>
      <c r="AM31" s="684"/>
      <c r="AN31" s="684"/>
      <c r="AO31" s="715"/>
      <c r="AP31" s="757" t="s">
        <v>311</v>
      </c>
      <c r="AQ31" s="758"/>
      <c r="AR31" s="758"/>
      <c r="AS31" s="758"/>
      <c r="AT31" s="763" t="s">
        <v>312</v>
      </c>
      <c r="AU31" s="231"/>
      <c r="AV31" s="231"/>
      <c r="AW31" s="231"/>
      <c r="AX31" s="750" t="s">
        <v>188</v>
      </c>
      <c r="AY31" s="751"/>
      <c r="AZ31" s="751"/>
      <c r="BA31" s="751"/>
      <c r="BB31" s="751"/>
      <c r="BC31" s="751"/>
      <c r="BD31" s="751"/>
      <c r="BE31" s="751"/>
      <c r="BF31" s="752"/>
      <c r="BG31" s="753">
        <v>97.6</v>
      </c>
      <c r="BH31" s="754"/>
      <c r="BI31" s="754"/>
      <c r="BJ31" s="754"/>
      <c r="BK31" s="754"/>
      <c r="BL31" s="754"/>
      <c r="BM31" s="755">
        <v>95.7</v>
      </c>
      <c r="BN31" s="754"/>
      <c r="BO31" s="754"/>
      <c r="BP31" s="754"/>
      <c r="BQ31" s="756"/>
      <c r="BR31" s="753">
        <v>99.3</v>
      </c>
      <c r="BS31" s="754"/>
      <c r="BT31" s="754"/>
      <c r="BU31" s="754"/>
      <c r="BV31" s="754"/>
      <c r="BW31" s="754"/>
      <c r="BX31" s="755">
        <v>97.3</v>
      </c>
      <c r="BY31" s="754"/>
      <c r="BZ31" s="754"/>
      <c r="CA31" s="754"/>
      <c r="CB31" s="756"/>
      <c r="CD31" s="771"/>
      <c r="CE31" s="772"/>
      <c r="CF31" s="727" t="s">
        <v>313</v>
      </c>
      <c r="CG31" s="724"/>
      <c r="CH31" s="724"/>
      <c r="CI31" s="724"/>
      <c r="CJ31" s="724"/>
      <c r="CK31" s="724"/>
      <c r="CL31" s="724"/>
      <c r="CM31" s="724"/>
      <c r="CN31" s="724"/>
      <c r="CO31" s="724"/>
      <c r="CP31" s="724"/>
      <c r="CQ31" s="725"/>
      <c r="CR31" s="680">
        <v>68994</v>
      </c>
      <c r="CS31" s="699"/>
      <c r="CT31" s="699"/>
      <c r="CU31" s="699"/>
      <c r="CV31" s="699"/>
      <c r="CW31" s="699"/>
      <c r="CX31" s="699"/>
      <c r="CY31" s="700"/>
      <c r="CZ31" s="683">
        <v>0.5</v>
      </c>
      <c r="DA31" s="701"/>
      <c r="DB31" s="701"/>
      <c r="DC31" s="702"/>
      <c r="DD31" s="686">
        <v>63255</v>
      </c>
      <c r="DE31" s="699"/>
      <c r="DF31" s="699"/>
      <c r="DG31" s="699"/>
      <c r="DH31" s="699"/>
      <c r="DI31" s="699"/>
      <c r="DJ31" s="699"/>
      <c r="DK31" s="700"/>
      <c r="DL31" s="686">
        <v>63255</v>
      </c>
      <c r="DM31" s="699"/>
      <c r="DN31" s="699"/>
      <c r="DO31" s="699"/>
      <c r="DP31" s="699"/>
      <c r="DQ31" s="699"/>
      <c r="DR31" s="699"/>
      <c r="DS31" s="699"/>
      <c r="DT31" s="699"/>
      <c r="DU31" s="699"/>
      <c r="DV31" s="700"/>
      <c r="DW31" s="683">
        <v>1.1000000000000001</v>
      </c>
      <c r="DX31" s="701"/>
      <c r="DY31" s="701"/>
      <c r="DZ31" s="701"/>
      <c r="EA31" s="701"/>
      <c r="EB31" s="701"/>
      <c r="EC31" s="719"/>
    </row>
    <row r="32" spans="2:133" ht="11.25" customHeight="1" x14ac:dyDescent="0.15">
      <c r="B32" s="747" t="s">
        <v>314</v>
      </c>
      <c r="C32" s="748"/>
      <c r="D32" s="748"/>
      <c r="E32" s="748"/>
      <c r="F32" s="748"/>
      <c r="G32" s="748"/>
      <c r="H32" s="748"/>
      <c r="I32" s="748"/>
      <c r="J32" s="748"/>
      <c r="K32" s="748"/>
      <c r="L32" s="748"/>
      <c r="M32" s="748"/>
      <c r="N32" s="748"/>
      <c r="O32" s="748"/>
      <c r="P32" s="748"/>
      <c r="Q32" s="749"/>
      <c r="R32" s="680" t="s">
        <v>227</v>
      </c>
      <c r="S32" s="681"/>
      <c r="T32" s="681"/>
      <c r="U32" s="681"/>
      <c r="V32" s="681"/>
      <c r="W32" s="681"/>
      <c r="X32" s="681"/>
      <c r="Y32" s="682"/>
      <c r="Z32" s="713" t="s">
        <v>227</v>
      </c>
      <c r="AA32" s="713"/>
      <c r="AB32" s="713"/>
      <c r="AC32" s="713"/>
      <c r="AD32" s="714" t="s">
        <v>139</v>
      </c>
      <c r="AE32" s="714"/>
      <c r="AF32" s="714"/>
      <c r="AG32" s="714"/>
      <c r="AH32" s="714"/>
      <c r="AI32" s="714"/>
      <c r="AJ32" s="714"/>
      <c r="AK32" s="714"/>
      <c r="AL32" s="683" t="s">
        <v>139</v>
      </c>
      <c r="AM32" s="684"/>
      <c r="AN32" s="684"/>
      <c r="AO32" s="715"/>
      <c r="AP32" s="759"/>
      <c r="AQ32" s="760"/>
      <c r="AR32" s="760"/>
      <c r="AS32" s="760"/>
      <c r="AT32" s="764"/>
      <c r="AU32" s="230" t="s">
        <v>315</v>
      </c>
      <c r="AV32" s="230"/>
      <c r="AW32" s="230"/>
      <c r="AX32" s="677" t="s">
        <v>316</v>
      </c>
      <c r="AY32" s="678"/>
      <c r="AZ32" s="678"/>
      <c r="BA32" s="678"/>
      <c r="BB32" s="678"/>
      <c r="BC32" s="678"/>
      <c r="BD32" s="678"/>
      <c r="BE32" s="678"/>
      <c r="BF32" s="679"/>
      <c r="BG32" s="745">
        <v>98.8</v>
      </c>
      <c r="BH32" s="699"/>
      <c r="BI32" s="699"/>
      <c r="BJ32" s="699"/>
      <c r="BK32" s="699"/>
      <c r="BL32" s="699"/>
      <c r="BM32" s="684">
        <v>98.2</v>
      </c>
      <c r="BN32" s="746"/>
      <c r="BO32" s="746"/>
      <c r="BP32" s="746"/>
      <c r="BQ32" s="723"/>
      <c r="BR32" s="745">
        <v>99.6</v>
      </c>
      <c r="BS32" s="699"/>
      <c r="BT32" s="699"/>
      <c r="BU32" s="699"/>
      <c r="BV32" s="699"/>
      <c r="BW32" s="699"/>
      <c r="BX32" s="684">
        <v>98.8</v>
      </c>
      <c r="BY32" s="746"/>
      <c r="BZ32" s="746"/>
      <c r="CA32" s="746"/>
      <c r="CB32" s="723"/>
      <c r="CD32" s="773"/>
      <c r="CE32" s="774"/>
      <c r="CF32" s="727" t="s">
        <v>317</v>
      </c>
      <c r="CG32" s="724"/>
      <c r="CH32" s="724"/>
      <c r="CI32" s="724"/>
      <c r="CJ32" s="724"/>
      <c r="CK32" s="724"/>
      <c r="CL32" s="724"/>
      <c r="CM32" s="724"/>
      <c r="CN32" s="724"/>
      <c r="CO32" s="724"/>
      <c r="CP32" s="724"/>
      <c r="CQ32" s="725"/>
      <c r="CR32" s="680" t="s">
        <v>236</v>
      </c>
      <c r="CS32" s="681"/>
      <c r="CT32" s="681"/>
      <c r="CU32" s="681"/>
      <c r="CV32" s="681"/>
      <c r="CW32" s="681"/>
      <c r="CX32" s="681"/>
      <c r="CY32" s="682"/>
      <c r="CZ32" s="683" t="s">
        <v>227</v>
      </c>
      <c r="DA32" s="701"/>
      <c r="DB32" s="701"/>
      <c r="DC32" s="702"/>
      <c r="DD32" s="686" t="s">
        <v>139</v>
      </c>
      <c r="DE32" s="681"/>
      <c r="DF32" s="681"/>
      <c r="DG32" s="681"/>
      <c r="DH32" s="681"/>
      <c r="DI32" s="681"/>
      <c r="DJ32" s="681"/>
      <c r="DK32" s="682"/>
      <c r="DL32" s="686" t="s">
        <v>139</v>
      </c>
      <c r="DM32" s="681"/>
      <c r="DN32" s="681"/>
      <c r="DO32" s="681"/>
      <c r="DP32" s="681"/>
      <c r="DQ32" s="681"/>
      <c r="DR32" s="681"/>
      <c r="DS32" s="681"/>
      <c r="DT32" s="681"/>
      <c r="DU32" s="681"/>
      <c r="DV32" s="682"/>
      <c r="DW32" s="683" t="s">
        <v>236</v>
      </c>
      <c r="DX32" s="701"/>
      <c r="DY32" s="701"/>
      <c r="DZ32" s="701"/>
      <c r="EA32" s="701"/>
      <c r="EB32" s="701"/>
      <c r="EC32" s="719"/>
    </row>
    <row r="33" spans="2:133" ht="11.25" customHeight="1" x14ac:dyDescent="0.15">
      <c r="B33" s="677" t="s">
        <v>318</v>
      </c>
      <c r="C33" s="678"/>
      <c r="D33" s="678"/>
      <c r="E33" s="678"/>
      <c r="F33" s="678"/>
      <c r="G33" s="678"/>
      <c r="H33" s="678"/>
      <c r="I33" s="678"/>
      <c r="J33" s="678"/>
      <c r="K33" s="678"/>
      <c r="L33" s="678"/>
      <c r="M33" s="678"/>
      <c r="N33" s="678"/>
      <c r="O33" s="678"/>
      <c r="P33" s="678"/>
      <c r="Q33" s="679"/>
      <c r="R33" s="680">
        <v>898961</v>
      </c>
      <c r="S33" s="681"/>
      <c r="T33" s="681"/>
      <c r="U33" s="681"/>
      <c r="V33" s="681"/>
      <c r="W33" s="681"/>
      <c r="X33" s="681"/>
      <c r="Y33" s="682"/>
      <c r="Z33" s="713">
        <v>5.9</v>
      </c>
      <c r="AA33" s="713"/>
      <c r="AB33" s="713"/>
      <c r="AC33" s="713"/>
      <c r="AD33" s="714" t="s">
        <v>227</v>
      </c>
      <c r="AE33" s="714"/>
      <c r="AF33" s="714"/>
      <c r="AG33" s="714"/>
      <c r="AH33" s="714"/>
      <c r="AI33" s="714"/>
      <c r="AJ33" s="714"/>
      <c r="AK33" s="714"/>
      <c r="AL33" s="683" t="s">
        <v>227</v>
      </c>
      <c r="AM33" s="684"/>
      <c r="AN33" s="684"/>
      <c r="AO33" s="715"/>
      <c r="AP33" s="761"/>
      <c r="AQ33" s="762"/>
      <c r="AR33" s="762"/>
      <c r="AS33" s="762"/>
      <c r="AT33" s="765"/>
      <c r="AU33" s="232"/>
      <c r="AV33" s="232"/>
      <c r="AW33" s="232"/>
      <c r="AX33" s="661" t="s">
        <v>319</v>
      </c>
      <c r="AY33" s="662"/>
      <c r="AZ33" s="662"/>
      <c r="BA33" s="662"/>
      <c r="BB33" s="662"/>
      <c r="BC33" s="662"/>
      <c r="BD33" s="662"/>
      <c r="BE33" s="662"/>
      <c r="BF33" s="663"/>
      <c r="BG33" s="744">
        <v>96</v>
      </c>
      <c r="BH33" s="665"/>
      <c r="BI33" s="665"/>
      <c r="BJ33" s="665"/>
      <c r="BK33" s="665"/>
      <c r="BL33" s="665"/>
      <c r="BM33" s="707">
        <v>92.7</v>
      </c>
      <c r="BN33" s="665"/>
      <c r="BO33" s="665"/>
      <c r="BP33" s="665"/>
      <c r="BQ33" s="709"/>
      <c r="BR33" s="744">
        <v>99</v>
      </c>
      <c r="BS33" s="665"/>
      <c r="BT33" s="665"/>
      <c r="BU33" s="665"/>
      <c r="BV33" s="665"/>
      <c r="BW33" s="665"/>
      <c r="BX33" s="707">
        <v>95.4</v>
      </c>
      <c r="BY33" s="665"/>
      <c r="BZ33" s="665"/>
      <c r="CA33" s="665"/>
      <c r="CB33" s="709"/>
      <c r="CD33" s="727" t="s">
        <v>320</v>
      </c>
      <c r="CE33" s="724"/>
      <c r="CF33" s="724"/>
      <c r="CG33" s="724"/>
      <c r="CH33" s="724"/>
      <c r="CI33" s="724"/>
      <c r="CJ33" s="724"/>
      <c r="CK33" s="724"/>
      <c r="CL33" s="724"/>
      <c r="CM33" s="724"/>
      <c r="CN33" s="724"/>
      <c r="CO33" s="724"/>
      <c r="CP33" s="724"/>
      <c r="CQ33" s="725"/>
      <c r="CR33" s="680">
        <v>9222058</v>
      </c>
      <c r="CS33" s="699"/>
      <c r="CT33" s="699"/>
      <c r="CU33" s="699"/>
      <c r="CV33" s="699"/>
      <c r="CW33" s="699"/>
      <c r="CX33" s="699"/>
      <c r="CY33" s="700"/>
      <c r="CZ33" s="683">
        <v>62.7</v>
      </c>
      <c r="DA33" s="701"/>
      <c r="DB33" s="701"/>
      <c r="DC33" s="702"/>
      <c r="DD33" s="686">
        <v>3514420</v>
      </c>
      <c r="DE33" s="699"/>
      <c r="DF33" s="699"/>
      <c r="DG33" s="699"/>
      <c r="DH33" s="699"/>
      <c r="DI33" s="699"/>
      <c r="DJ33" s="699"/>
      <c r="DK33" s="700"/>
      <c r="DL33" s="686">
        <v>2704222</v>
      </c>
      <c r="DM33" s="699"/>
      <c r="DN33" s="699"/>
      <c r="DO33" s="699"/>
      <c r="DP33" s="699"/>
      <c r="DQ33" s="699"/>
      <c r="DR33" s="699"/>
      <c r="DS33" s="699"/>
      <c r="DT33" s="699"/>
      <c r="DU33" s="699"/>
      <c r="DV33" s="700"/>
      <c r="DW33" s="683">
        <v>46.5</v>
      </c>
      <c r="DX33" s="701"/>
      <c r="DY33" s="701"/>
      <c r="DZ33" s="701"/>
      <c r="EA33" s="701"/>
      <c r="EB33" s="701"/>
      <c r="EC33" s="719"/>
    </row>
    <row r="34" spans="2:133" ht="11.25" customHeight="1" x14ac:dyDescent="0.15">
      <c r="B34" s="677" t="s">
        <v>321</v>
      </c>
      <c r="C34" s="678"/>
      <c r="D34" s="678"/>
      <c r="E34" s="678"/>
      <c r="F34" s="678"/>
      <c r="G34" s="678"/>
      <c r="H34" s="678"/>
      <c r="I34" s="678"/>
      <c r="J34" s="678"/>
      <c r="K34" s="678"/>
      <c r="L34" s="678"/>
      <c r="M34" s="678"/>
      <c r="N34" s="678"/>
      <c r="O34" s="678"/>
      <c r="P34" s="678"/>
      <c r="Q34" s="679"/>
      <c r="R34" s="680">
        <v>85135</v>
      </c>
      <c r="S34" s="681"/>
      <c r="T34" s="681"/>
      <c r="U34" s="681"/>
      <c r="V34" s="681"/>
      <c r="W34" s="681"/>
      <c r="X34" s="681"/>
      <c r="Y34" s="682"/>
      <c r="Z34" s="713">
        <v>0.6</v>
      </c>
      <c r="AA34" s="713"/>
      <c r="AB34" s="713"/>
      <c r="AC34" s="713"/>
      <c r="AD34" s="714">
        <v>14978</v>
      </c>
      <c r="AE34" s="714"/>
      <c r="AF34" s="714"/>
      <c r="AG34" s="714"/>
      <c r="AH34" s="714"/>
      <c r="AI34" s="714"/>
      <c r="AJ34" s="714"/>
      <c r="AK34" s="714"/>
      <c r="AL34" s="683">
        <v>0.3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322</v>
      </c>
      <c r="CE34" s="724"/>
      <c r="CF34" s="724"/>
      <c r="CG34" s="724"/>
      <c r="CH34" s="724"/>
      <c r="CI34" s="724"/>
      <c r="CJ34" s="724"/>
      <c r="CK34" s="724"/>
      <c r="CL34" s="724"/>
      <c r="CM34" s="724"/>
      <c r="CN34" s="724"/>
      <c r="CO34" s="724"/>
      <c r="CP34" s="724"/>
      <c r="CQ34" s="725"/>
      <c r="CR34" s="680">
        <v>1339843</v>
      </c>
      <c r="CS34" s="681"/>
      <c r="CT34" s="681"/>
      <c r="CU34" s="681"/>
      <c r="CV34" s="681"/>
      <c r="CW34" s="681"/>
      <c r="CX34" s="681"/>
      <c r="CY34" s="682"/>
      <c r="CZ34" s="683">
        <v>9.1</v>
      </c>
      <c r="DA34" s="701"/>
      <c r="DB34" s="701"/>
      <c r="DC34" s="702"/>
      <c r="DD34" s="686">
        <v>769056</v>
      </c>
      <c r="DE34" s="681"/>
      <c r="DF34" s="681"/>
      <c r="DG34" s="681"/>
      <c r="DH34" s="681"/>
      <c r="DI34" s="681"/>
      <c r="DJ34" s="681"/>
      <c r="DK34" s="682"/>
      <c r="DL34" s="686">
        <v>628887</v>
      </c>
      <c r="DM34" s="681"/>
      <c r="DN34" s="681"/>
      <c r="DO34" s="681"/>
      <c r="DP34" s="681"/>
      <c r="DQ34" s="681"/>
      <c r="DR34" s="681"/>
      <c r="DS34" s="681"/>
      <c r="DT34" s="681"/>
      <c r="DU34" s="681"/>
      <c r="DV34" s="682"/>
      <c r="DW34" s="683">
        <v>10.8</v>
      </c>
      <c r="DX34" s="701"/>
      <c r="DY34" s="701"/>
      <c r="DZ34" s="701"/>
      <c r="EA34" s="701"/>
      <c r="EB34" s="701"/>
      <c r="EC34" s="719"/>
    </row>
    <row r="35" spans="2:133" ht="11.25" customHeight="1" x14ac:dyDescent="0.15">
      <c r="B35" s="677" t="s">
        <v>323</v>
      </c>
      <c r="C35" s="678"/>
      <c r="D35" s="678"/>
      <c r="E35" s="678"/>
      <c r="F35" s="678"/>
      <c r="G35" s="678"/>
      <c r="H35" s="678"/>
      <c r="I35" s="678"/>
      <c r="J35" s="678"/>
      <c r="K35" s="678"/>
      <c r="L35" s="678"/>
      <c r="M35" s="678"/>
      <c r="N35" s="678"/>
      <c r="O35" s="678"/>
      <c r="P35" s="678"/>
      <c r="Q35" s="679"/>
      <c r="R35" s="680">
        <v>1231974</v>
      </c>
      <c r="S35" s="681"/>
      <c r="T35" s="681"/>
      <c r="U35" s="681"/>
      <c r="V35" s="681"/>
      <c r="W35" s="681"/>
      <c r="X35" s="681"/>
      <c r="Y35" s="682"/>
      <c r="Z35" s="713">
        <v>8.1</v>
      </c>
      <c r="AA35" s="713"/>
      <c r="AB35" s="713"/>
      <c r="AC35" s="713"/>
      <c r="AD35" s="714" t="s">
        <v>227</v>
      </c>
      <c r="AE35" s="714"/>
      <c r="AF35" s="714"/>
      <c r="AG35" s="714"/>
      <c r="AH35" s="714"/>
      <c r="AI35" s="714"/>
      <c r="AJ35" s="714"/>
      <c r="AK35" s="714"/>
      <c r="AL35" s="683" t="s">
        <v>139</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326</v>
      </c>
      <c r="CE35" s="724"/>
      <c r="CF35" s="724"/>
      <c r="CG35" s="724"/>
      <c r="CH35" s="724"/>
      <c r="CI35" s="724"/>
      <c r="CJ35" s="724"/>
      <c r="CK35" s="724"/>
      <c r="CL35" s="724"/>
      <c r="CM35" s="724"/>
      <c r="CN35" s="724"/>
      <c r="CO35" s="724"/>
      <c r="CP35" s="724"/>
      <c r="CQ35" s="725"/>
      <c r="CR35" s="680">
        <v>33831</v>
      </c>
      <c r="CS35" s="699"/>
      <c r="CT35" s="699"/>
      <c r="CU35" s="699"/>
      <c r="CV35" s="699"/>
      <c r="CW35" s="699"/>
      <c r="CX35" s="699"/>
      <c r="CY35" s="700"/>
      <c r="CZ35" s="683">
        <v>0.2</v>
      </c>
      <c r="DA35" s="701"/>
      <c r="DB35" s="701"/>
      <c r="DC35" s="702"/>
      <c r="DD35" s="686">
        <v>22294</v>
      </c>
      <c r="DE35" s="699"/>
      <c r="DF35" s="699"/>
      <c r="DG35" s="699"/>
      <c r="DH35" s="699"/>
      <c r="DI35" s="699"/>
      <c r="DJ35" s="699"/>
      <c r="DK35" s="700"/>
      <c r="DL35" s="686">
        <v>21610</v>
      </c>
      <c r="DM35" s="699"/>
      <c r="DN35" s="699"/>
      <c r="DO35" s="699"/>
      <c r="DP35" s="699"/>
      <c r="DQ35" s="699"/>
      <c r="DR35" s="699"/>
      <c r="DS35" s="699"/>
      <c r="DT35" s="699"/>
      <c r="DU35" s="699"/>
      <c r="DV35" s="700"/>
      <c r="DW35" s="683">
        <v>0.4</v>
      </c>
      <c r="DX35" s="701"/>
      <c r="DY35" s="701"/>
      <c r="DZ35" s="701"/>
      <c r="EA35" s="701"/>
      <c r="EB35" s="701"/>
      <c r="EC35" s="719"/>
    </row>
    <row r="36" spans="2:133" ht="11.25" customHeight="1" x14ac:dyDescent="0.15">
      <c r="B36" s="677" t="s">
        <v>327</v>
      </c>
      <c r="C36" s="678"/>
      <c r="D36" s="678"/>
      <c r="E36" s="678"/>
      <c r="F36" s="678"/>
      <c r="G36" s="678"/>
      <c r="H36" s="678"/>
      <c r="I36" s="678"/>
      <c r="J36" s="678"/>
      <c r="K36" s="678"/>
      <c r="L36" s="678"/>
      <c r="M36" s="678"/>
      <c r="N36" s="678"/>
      <c r="O36" s="678"/>
      <c r="P36" s="678"/>
      <c r="Q36" s="679"/>
      <c r="R36" s="680">
        <v>1064694</v>
      </c>
      <c r="S36" s="681"/>
      <c r="T36" s="681"/>
      <c r="U36" s="681"/>
      <c r="V36" s="681"/>
      <c r="W36" s="681"/>
      <c r="X36" s="681"/>
      <c r="Y36" s="682"/>
      <c r="Z36" s="713">
        <v>7</v>
      </c>
      <c r="AA36" s="713"/>
      <c r="AB36" s="713"/>
      <c r="AC36" s="713"/>
      <c r="AD36" s="714" t="s">
        <v>227</v>
      </c>
      <c r="AE36" s="714"/>
      <c r="AF36" s="714"/>
      <c r="AG36" s="714"/>
      <c r="AH36" s="714"/>
      <c r="AI36" s="714"/>
      <c r="AJ36" s="714"/>
      <c r="AK36" s="714"/>
      <c r="AL36" s="683" t="s">
        <v>139</v>
      </c>
      <c r="AM36" s="684"/>
      <c r="AN36" s="684"/>
      <c r="AO36" s="715"/>
      <c r="AP36" s="235"/>
      <c r="AQ36" s="732" t="s">
        <v>328</v>
      </c>
      <c r="AR36" s="733"/>
      <c r="AS36" s="733"/>
      <c r="AT36" s="733"/>
      <c r="AU36" s="733"/>
      <c r="AV36" s="733"/>
      <c r="AW36" s="733"/>
      <c r="AX36" s="733"/>
      <c r="AY36" s="734"/>
      <c r="AZ36" s="735">
        <v>1546279</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64754</v>
      </c>
      <c r="BW36" s="736"/>
      <c r="BX36" s="736"/>
      <c r="BY36" s="736"/>
      <c r="BZ36" s="736"/>
      <c r="CA36" s="736"/>
      <c r="CB36" s="737"/>
      <c r="CD36" s="727" t="s">
        <v>330</v>
      </c>
      <c r="CE36" s="724"/>
      <c r="CF36" s="724"/>
      <c r="CG36" s="724"/>
      <c r="CH36" s="724"/>
      <c r="CI36" s="724"/>
      <c r="CJ36" s="724"/>
      <c r="CK36" s="724"/>
      <c r="CL36" s="724"/>
      <c r="CM36" s="724"/>
      <c r="CN36" s="724"/>
      <c r="CO36" s="724"/>
      <c r="CP36" s="724"/>
      <c r="CQ36" s="725"/>
      <c r="CR36" s="680">
        <v>5299959</v>
      </c>
      <c r="CS36" s="681"/>
      <c r="CT36" s="681"/>
      <c r="CU36" s="681"/>
      <c r="CV36" s="681"/>
      <c r="CW36" s="681"/>
      <c r="CX36" s="681"/>
      <c r="CY36" s="682"/>
      <c r="CZ36" s="683">
        <v>36.1</v>
      </c>
      <c r="DA36" s="701"/>
      <c r="DB36" s="701"/>
      <c r="DC36" s="702"/>
      <c r="DD36" s="686">
        <v>1894096</v>
      </c>
      <c r="DE36" s="681"/>
      <c r="DF36" s="681"/>
      <c r="DG36" s="681"/>
      <c r="DH36" s="681"/>
      <c r="DI36" s="681"/>
      <c r="DJ36" s="681"/>
      <c r="DK36" s="682"/>
      <c r="DL36" s="686">
        <v>1369557</v>
      </c>
      <c r="DM36" s="681"/>
      <c r="DN36" s="681"/>
      <c r="DO36" s="681"/>
      <c r="DP36" s="681"/>
      <c r="DQ36" s="681"/>
      <c r="DR36" s="681"/>
      <c r="DS36" s="681"/>
      <c r="DT36" s="681"/>
      <c r="DU36" s="681"/>
      <c r="DV36" s="682"/>
      <c r="DW36" s="683">
        <v>23.6</v>
      </c>
      <c r="DX36" s="701"/>
      <c r="DY36" s="701"/>
      <c r="DZ36" s="701"/>
      <c r="EA36" s="701"/>
      <c r="EB36" s="701"/>
      <c r="EC36" s="719"/>
    </row>
    <row r="37" spans="2:133" ht="11.25" customHeight="1" x14ac:dyDescent="0.15">
      <c r="B37" s="677" t="s">
        <v>331</v>
      </c>
      <c r="C37" s="678"/>
      <c r="D37" s="678"/>
      <c r="E37" s="678"/>
      <c r="F37" s="678"/>
      <c r="G37" s="678"/>
      <c r="H37" s="678"/>
      <c r="I37" s="678"/>
      <c r="J37" s="678"/>
      <c r="K37" s="678"/>
      <c r="L37" s="678"/>
      <c r="M37" s="678"/>
      <c r="N37" s="678"/>
      <c r="O37" s="678"/>
      <c r="P37" s="678"/>
      <c r="Q37" s="679"/>
      <c r="R37" s="680">
        <v>261379</v>
      </c>
      <c r="S37" s="681"/>
      <c r="T37" s="681"/>
      <c r="U37" s="681"/>
      <c r="V37" s="681"/>
      <c r="W37" s="681"/>
      <c r="X37" s="681"/>
      <c r="Y37" s="682"/>
      <c r="Z37" s="713">
        <v>1.7</v>
      </c>
      <c r="AA37" s="713"/>
      <c r="AB37" s="713"/>
      <c r="AC37" s="713"/>
      <c r="AD37" s="714" t="s">
        <v>227</v>
      </c>
      <c r="AE37" s="714"/>
      <c r="AF37" s="714"/>
      <c r="AG37" s="714"/>
      <c r="AH37" s="714"/>
      <c r="AI37" s="714"/>
      <c r="AJ37" s="714"/>
      <c r="AK37" s="714"/>
      <c r="AL37" s="683" t="s">
        <v>139</v>
      </c>
      <c r="AM37" s="684"/>
      <c r="AN37" s="684"/>
      <c r="AO37" s="715"/>
      <c r="AQ37" s="720" t="s">
        <v>332</v>
      </c>
      <c r="AR37" s="721"/>
      <c r="AS37" s="721"/>
      <c r="AT37" s="721"/>
      <c r="AU37" s="721"/>
      <c r="AV37" s="721"/>
      <c r="AW37" s="721"/>
      <c r="AX37" s="721"/>
      <c r="AY37" s="722"/>
      <c r="AZ37" s="680">
        <v>473505</v>
      </c>
      <c r="BA37" s="681"/>
      <c r="BB37" s="681"/>
      <c r="BC37" s="681"/>
      <c r="BD37" s="699"/>
      <c r="BE37" s="699"/>
      <c r="BF37" s="723"/>
      <c r="BG37" s="727" t="s">
        <v>333</v>
      </c>
      <c r="BH37" s="724"/>
      <c r="BI37" s="724"/>
      <c r="BJ37" s="724"/>
      <c r="BK37" s="724"/>
      <c r="BL37" s="724"/>
      <c r="BM37" s="724"/>
      <c r="BN37" s="724"/>
      <c r="BO37" s="724"/>
      <c r="BP37" s="724"/>
      <c r="BQ37" s="724"/>
      <c r="BR37" s="724"/>
      <c r="BS37" s="724"/>
      <c r="BT37" s="724"/>
      <c r="BU37" s="725"/>
      <c r="BV37" s="680">
        <v>44548</v>
      </c>
      <c r="BW37" s="681"/>
      <c r="BX37" s="681"/>
      <c r="BY37" s="681"/>
      <c r="BZ37" s="681"/>
      <c r="CA37" s="681"/>
      <c r="CB37" s="726"/>
      <c r="CD37" s="727" t="s">
        <v>334</v>
      </c>
      <c r="CE37" s="724"/>
      <c r="CF37" s="724"/>
      <c r="CG37" s="724"/>
      <c r="CH37" s="724"/>
      <c r="CI37" s="724"/>
      <c r="CJ37" s="724"/>
      <c r="CK37" s="724"/>
      <c r="CL37" s="724"/>
      <c r="CM37" s="724"/>
      <c r="CN37" s="724"/>
      <c r="CO37" s="724"/>
      <c r="CP37" s="724"/>
      <c r="CQ37" s="725"/>
      <c r="CR37" s="680">
        <v>1126001</v>
      </c>
      <c r="CS37" s="699"/>
      <c r="CT37" s="699"/>
      <c r="CU37" s="699"/>
      <c r="CV37" s="699"/>
      <c r="CW37" s="699"/>
      <c r="CX37" s="699"/>
      <c r="CY37" s="700"/>
      <c r="CZ37" s="683">
        <v>7.7</v>
      </c>
      <c r="DA37" s="701"/>
      <c r="DB37" s="701"/>
      <c r="DC37" s="702"/>
      <c r="DD37" s="686">
        <v>672794</v>
      </c>
      <c r="DE37" s="699"/>
      <c r="DF37" s="699"/>
      <c r="DG37" s="699"/>
      <c r="DH37" s="699"/>
      <c r="DI37" s="699"/>
      <c r="DJ37" s="699"/>
      <c r="DK37" s="700"/>
      <c r="DL37" s="686">
        <v>628418</v>
      </c>
      <c r="DM37" s="699"/>
      <c r="DN37" s="699"/>
      <c r="DO37" s="699"/>
      <c r="DP37" s="699"/>
      <c r="DQ37" s="699"/>
      <c r="DR37" s="699"/>
      <c r="DS37" s="699"/>
      <c r="DT37" s="699"/>
      <c r="DU37" s="699"/>
      <c r="DV37" s="700"/>
      <c r="DW37" s="683">
        <v>10.8</v>
      </c>
      <c r="DX37" s="701"/>
      <c r="DY37" s="701"/>
      <c r="DZ37" s="701"/>
      <c r="EA37" s="701"/>
      <c r="EB37" s="701"/>
      <c r="EC37" s="719"/>
    </row>
    <row r="38" spans="2:133" ht="11.25" customHeight="1" x14ac:dyDescent="0.15">
      <c r="B38" s="677" t="s">
        <v>335</v>
      </c>
      <c r="C38" s="678"/>
      <c r="D38" s="678"/>
      <c r="E38" s="678"/>
      <c r="F38" s="678"/>
      <c r="G38" s="678"/>
      <c r="H38" s="678"/>
      <c r="I38" s="678"/>
      <c r="J38" s="678"/>
      <c r="K38" s="678"/>
      <c r="L38" s="678"/>
      <c r="M38" s="678"/>
      <c r="N38" s="678"/>
      <c r="O38" s="678"/>
      <c r="P38" s="678"/>
      <c r="Q38" s="679"/>
      <c r="R38" s="680">
        <v>206577</v>
      </c>
      <c r="S38" s="681"/>
      <c r="T38" s="681"/>
      <c r="U38" s="681"/>
      <c r="V38" s="681"/>
      <c r="W38" s="681"/>
      <c r="X38" s="681"/>
      <c r="Y38" s="682"/>
      <c r="Z38" s="713">
        <v>1.4</v>
      </c>
      <c r="AA38" s="713"/>
      <c r="AB38" s="713"/>
      <c r="AC38" s="713"/>
      <c r="AD38" s="714">
        <v>22583</v>
      </c>
      <c r="AE38" s="714"/>
      <c r="AF38" s="714"/>
      <c r="AG38" s="714"/>
      <c r="AH38" s="714"/>
      <c r="AI38" s="714"/>
      <c r="AJ38" s="714"/>
      <c r="AK38" s="714"/>
      <c r="AL38" s="683">
        <v>0.4</v>
      </c>
      <c r="AM38" s="684"/>
      <c r="AN38" s="684"/>
      <c r="AO38" s="715"/>
      <c r="AQ38" s="720" t="s">
        <v>336</v>
      </c>
      <c r="AR38" s="721"/>
      <c r="AS38" s="721"/>
      <c r="AT38" s="721"/>
      <c r="AU38" s="721"/>
      <c r="AV38" s="721"/>
      <c r="AW38" s="721"/>
      <c r="AX38" s="721"/>
      <c r="AY38" s="722"/>
      <c r="AZ38" s="680">
        <v>189159</v>
      </c>
      <c r="BA38" s="681"/>
      <c r="BB38" s="681"/>
      <c r="BC38" s="681"/>
      <c r="BD38" s="699"/>
      <c r="BE38" s="699"/>
      <c r="BF38" s="723"/>
      <c r="BG38" s="727" t="s">
        <v>337</v>
      </c>
      <c r="BH38" s="724"/>
      <c r="BI38" s="724"/>
      <c r="BJ38" s="724"/>
      <c r="BK38" s="724"/>
      <c r="BL38" s="724"/>
      <c r="BM38" s="724"/>
      <c r="BN38" s="724"/>
      <c r="BO38" s="724"/>
      <c r="BP38" s="724"/>
      <c r="BQ38" s="724"/>
      <c r="BR38" s="724"/>
      <c r="BS38" s="724"/>
      <c r="BT38" s="724"/>
      <c r="BU38" s="725"/>
      <c r="BV38" s="680">
        <v>2639</v>
      </c>
      <c r="BW38" s="681"/>
      <c r="BX38" s="681"/>
      <c r="BY38" s="681"/>
      <c r="BZ38" s="681"/>
      <c r="CA38" s="681"/>
      <c r="CB38" s="726"/>
      <c r="CD38" s="727" t="s">
        <v>338</v>
      </c>
      <c r="CE38" s="724"/>
      <c r="CF38" s="724"/>
      <c r="CG38" s="724"/>
      <c r="CH38" s="724"/>
      <c r="CI38" s="724"/>
      <c r="CJ38" s="724"/>
      <c r="CK38" s="724"/>
      <c r="CL38" s="724"/>
      <c r="CM38" s="724"/>
      <c r="CN38" s="724"/>
      <c r="CO38" s="724"/>
      <c r="CP38" s="724"/>
      <c r="CQ38" s="725"/>
      <c r="CR38" s="680">
        <v>882020</v>
      </c>
      <c r="CS38" s="681"/>
      <c r="CT38" s="681"/>
      <c r="CU38" s="681"/>
      <c r="CV38" s="681"/>
      <c r="CW38" s="681"/>
      <c r="CX38" s="681"/>
      <c r="CY38" s="682"/>
      <c r="CZ38" s="683">
        <v>6</v>
      </c>
      <c r="DA38" s="701"/>
      <c r="DB38" s="701"/>
      <c r="DC38" s="702"/>
      <c r="DD38" s="686">
        <v>717786</v>
      </c>
      <c r="DE38" s="681"/>
      <c r="DF38" s="681"/>
      <c r="DG38" s="681"/>
      <c r="DH38" s="681"/>
      <c r="DI38" s="681"/>
      <c r="DJ38" s="681"/>
      <c r="DK38" s="682"/>
      <c r="DL38" s="686">
        <v>684168</v>
      </c>
      <c r="DM38" s="681"/>
      <c r="DN38" s="681"/>
      <c r="DO38" s="681"/>
      <c r="DP38" s="681"/>
      <c r="DQ38" s="681"/>
      <c r="DR38" s="681"/>
      <c r="DS38" s="681"/>
      <c r="DT38" s="681"/>
      <c r="DU38" s="681"/>
      <c r="DV38" s="682"/>
      <c r="DW38" s="683">
        <v>11.8</v>
      </c>
      <c r="DX38" s="701"/>
      <c r="DY38" s="701"/>
      <c r="DZ38" s="701"/>
      <c r="EA38" s="701"/>
      <c r="EB38" s="701"/>
      <c r="EC38" s="719"/>
    </row>
    <row r="39" spans="2:133" ht="11.25" customHeight="1" x14ac:dyDescent="0.15">
      <c r="B39" s="677" t="s">
        <v>339</v>
      </c>
      <c r="C39" s="678"/>
      <c r="D39" s="678"/>
      <c r="E39" s="678"/>
      <c r="F39" s="678"/>
      <c r="G39" s="678"/>
      <c r="H39" s="678"/>
      <c r="I39" s="678"/>
      <c r="J39" s="678"/>
      <c r="K39" s="678"/>
      <c r="L39" s="678"/>
      <c r="M39" s="678"/>
      <c r="N39" s="678"/>
      <c r="O39" s="678"/>
      <c r="P39" s="678"/>
      <c r="Q39" s="679"/>
      <c r="R39" s="680">
        <v>1524467</v>
      </c>
      <c r="S39" s="681"/>
      <c r="T39" s="681"/>
      <c r="U39" s="681"/>
      <c r="V39" s="681"/>
      <c r="W39" s="681"/>
      <c r="X39" s="681"/>
      <c r="Y39" s="682"/>
      <c r="Z39" s="713">
        <v>10.1</v>
      </c>
      <c r="AA39" s="713"/>
      <c r="AB39" s="713"/>
      <c r="AC39" s="713"/>
      <c r="AD39" s="714" t="s">
        <v>139</v>
      </c>
      <c r="AE39" s="714"/>
      <c r="AF39" s="714"/>
      <c r="AG39" s="714"/>
      <c r="AH39" s="714"/>
      <c r="AI39" s="714"/>
      <c r="AJ39" s="714"/>
      <c r="AK39" s="714"/>
      <c r="AL39" s="683" t="s">
        <v>139</v>
      </c>
      <c r="AM39" s="684"/>
      <c r="AN39" s="684"/>
      <c r="AO39" s="715"/>
      <c r="AQ39" s="720" t="s">
        <v>340</v>
      </c>
      <c r="AR39" s="721"/>
      <c r="AS39" s="721"/>
      <c r="AT39" s="721"/>
      <c r="AU39" s="721"/>
      <c r="AV39" s="721"/>
      <c r="AW39" s="721"/>
      <c r="AX39" s="721"/>
      <c r="AY39" s="722"/>
      <c r="AZ39" s="680">
        <v>11354</v>
      </c>
      <c r="BA39" s="681"/>
      <c r="BB39" s="681"/>
      <c r="BC39" s="681"/>
      <c r="BD39" s="699"/>
      <c r="BE39" s="699"/>
      <c r="BF39" s="723"/>
      <c r="BG39" s="727" t="s">
        <v>341</v>
      </c>
      <c r="BH39" s="724"/>
      <c r="BI39" s="724"/>
      <c r="BJ39" s="724"/>
      <c r="BK39" s="724"/>
      <c r="BL39" s="724"/>
      <c r="BM39" s="724"/>
      <c r="BN39" s="724"/>
      <c r="BO39" s="724"/>
      <c r="BP39" s="724"/>
      <c r="BQ39" s="724"/>
      <c r="BR39" s="724"/>
      <c r="BS39" s="724"/>
      <c r="BT39" s="724"/>
      <c r="BU39" s="725"/>
      <c r="BV39" s="680">
        <v>4151</v>
      </c>
      <c r="BW39" s="681"/>
      <c r="BX39" s="681"/>
      <c r="BY39" s="681"/>
      <c r="BZ39" s="681"/>
      <c r="CA39" s="681"/>
      <c r="CB39" s="726"/>
      <c r="CD39" s="727" t="s">
        <v>342</v>
      </c>
      <c r="CE39" s="724"/>
      <c r="CF39" s="724"/>
      <c r="CG39" s="724"/>
      <c r="CH39" s="724"/>
      <c r="CI39" s="724"/>
      <c r="CJ39" s="724"/>
      <c r="CK39" s="724"/>
      <c r="CL39" s="724"/>
      <c r="CM39" s="724"/>
      <c r="CN39" s="724"/>
      <c r="CO39" s="724"/>
      <c r="CP39" s="724"/>
      <c r="CQ39" s="725"/>
      <c r="CR39" s="680">
        <v>1572405</v>
      </c>
      <c r="CS39" s="699"/>
      <c r="CT39" s="699"/>
      <c r="CU39" s="699"/>
      <c r="CV39" s="699"/>
      <c r="CW39" s="699"/>
      <c r="CX39" s="699"/>
      <c r="CY39" s="700"/>
      <c r="CZ39" s="683">
        <v>10.7</v>
      </c>
      <c r="DA39" s="701"/>
      <c r="DB39" s="701"/>
      <c r="DC39" s="702"/>
      <c r="DD39" s="686">
        <v>111188</v>
      </c>
      <c r="DE39" s="699"/>
      <c r="DF39" s="699"/>
      <c r="DG39" s="699"/>
      <c r="DH39" s="699"/>
      <c r="DI39" s="699"/>
      <c r="DJ39" s="699"/>
      <c r="DK39" s="700"/>
      <c r="DL39" s="686" t="s">
        <v>236</v>
      </c>
      <c r="DM39" s="699"/>
      <c r="DN39" s="699"/>
      <c r="DO39" s="699"/>
      <c r="DP39" s="699"/>
      <c r="DQ39" s="699"/>
      <c r="DR39" s="699"/>
      <c r="DS39" s="699"/>
      <c r="DT39" s="699"/>
      <c r="DU39" s="699"/>
      <c r="DV39" s="700"/>
      <c r="DW39" s="683" t="s">
        <v>139</v>
      </c>
      <c r="DX39" s="701"/>
      <c r="DY39" s="701"/>
      <c r="DZ39" s="701"/>
      <c r="EA39" s="701"/>
      <c r="EB39" s="701"/>
      <c r="EC39" s="719"/>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236</v>
      </c>
      <c r="S40" s="681"/>
      <c r="T40" s="681"/>
      <c r="U40" s="681"/>
      <c r="V40" s="681"/>
      <c r="W40" s="681"/>
      <c r="X40" s="681"/>
      <c r="Y40" s="682"/>
      <c r="Z40" s="713" t="s">
        <v>139</v>
      </c>
      <c r="AA40" s="713"/>
      <c r="AB40" s="713"/>
      <c r="AC40" s="713"/>
      <c r="AD40" s="714" t="s">
        <v>236</v>
      </c>
      <c r="AE40" s="714"/>
      <c r="AF40" s="714"/>
      <c r="AG40" s="714"/>
      <c r="AH40" s="714"/>
      <c r="AI40" s="714"/>
      <c r="AJ40" s="714"/>
      <c r="AK40" s="714"/>
      <c r="AL40" s="683" t="s">
        <v>227</v>
      </c>
      <c r="AM40" s="684"/>
      <c r="AN40" s="684"/>
      <c r="AO40" s="715"/>
      <c r="AQ40" s="720" t="s">
        <v>344</v>
      </c>
      <c r="AR40" s="721"/>
      <c r="AS40" s="721"/>
      <c r="AT40" s="721"/>
      <c r="AU40" s="721"/>
      <c r="AV40" s="721"/>
      <c r="AW40" s="721"/>
      <c r="AX40" s="721"/>
      <c r="AY40" s="722"/>
      <c r="AZ40" s="680">
        <v>1595</v>
      </c>
      <c r="BA40" s="681"/>
      <c r="BB40" s="681"/>
      <c r="BC40" s="681"/>
      <c r="BD40" s="699"/>
      <c r="BE40" s="699"/>
      <c r="BF40" s="723"/>
      <c r="BG40" s="728" t="s">
        <v>345</v>
      </c>
      <c r="BH40" s="729"/>
      <c r="BI40" s="729"/>
      <c r="BJ40" s="729"/>
      <c r="BK40" s="729"/>
      <c r="BL40" s="236"/>
      <c r="BM40" s="724" t="s">
        <v>346</v>
      </c>
      <c r="BN40" s="724"/>
      <c r="BO40" s="724"/>
      <c r="BP40" s="724"/>
      <c r="BQ40" s="724"/>
      <c r="BR40" s="724"/>
      <c r="BS40" s="724"/>
      <c r="BT40" s="724"/>
      <c r="BU40" s="725"/>
      <c r="BV40" s="680">
        <v>89</v>
      </c>
      <c r="BW40" s="681"/>
      <c r="BX40" s="681"/>
      <c r="BY40" s="681"/>
      <c r="BZ40" s="681"/>
      <c r="CA40" s="681"/>
      <c r="CB40" s="726"/>
      <c r="CD40" s="727" t="s">
        <v>347</v>
      </c>
      <c r="CE40" s="724"/>
      <c r="CF40" s="724"/>
      <c r="CG40" s="724"/>
      <c r="CH40" s="724"/>
      <c r="CI40" s="724"/>
      <c r="CJ40" s="724"/>
      <c r="CK40" s="724"/>
      <c r="CL40" s="724"/>
      <c r="CM40" s="724"/>
      <c r="CN40" s="724"/>
      <c r="CO40" s="724"/>
      <c r="CP40" s="724"/>
      <c r="CQ40" s="725"/>
      <c r="CR40" s="680">
        <v>94000</v>
      </c>
      <c r="CS40" s="681"/>
      <c r="CT40" s="681"/>
      <c r="CU40" s="681"/>
      <c r="CV40" s="681"/>
      <c r="CW40" s="681"/>
      <c r="CX40" s="681"/>
      <c r="CY40" s="682"/>
      <c r="CZ40" s="683">
        <v>0.6</v>
      </c>
      <c r="DA40" s="701"/>
      <c r="DB40" s="701"/>
      <c r="DC40" s="702"/>
      <c r="DD40" s="686" t="s">
        <v>236</v>
      </c>
      <c r="DE40" s="681"/>
      <c r="DF40" s="681"/>
      <c r="DG40" s="681"/>
      <c r="DH40" s="681"/>
      <c r="DI40" s="681"/>
      <c r="DJ40" s="681"/>
      <c r="DK40" s="682"/>
      <c r="DL40" s="686" t="s">
        <v>236</v>
      </c>
      <c r="DM40" s="681"/>
      <c r="DN40" s="681"/>
      <c r="DO40" s="681"/>
      <c r="DP40" s="681"/>
      <c r="DQ40" s="681"/>
      <c r="DR40" s="681"/>
      <c r="DS40" s="681"/>
      <c r="DT40" s="681"/>
      <c r="DU40" s="681"/>
      <c r="DV40" s="682"/>
      <c r="DW40" s="683" t="s">
        <v>227</v>
      </c>
      <c r="DX40" s="701"/>
      <c r="DY40" s="701"/>
      <c r="DZ40" s="701"/>
      <c r="EA40" s="701"/>
      <c r="EB40" s="701"/>
      <c r="EC40" s="719"/>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227</v>
      </c>
      <c r="S41" s="681"/>
      <c r="T41" s="681"/>
      <c r="U41" s="681"/>
      <c r="V41" s="681"/>
      <c r="W41" s="681"/>
      <c r="X41" s="681"/>
      <c r="Y41" s="682"/>
      <c r="Z41" s="713" t="s">
        <v>139</v>
      </c>
      <c r="AA41" s="713"/>
      <c r="AB41" s="713"/>
      <c r="AC41" s="713"/>
      <c r="AD41" s="714" t="s">
        <v>227</v>
      </c>
      <c r="AE41" s="714"/>
      <c r="AF41" s="714"/>
      <c r="AG41" s="714"/>
      <c r="AH41" s="714"/>
      <c r="AI41" s="714"/>
      <c r="AJ41" s="714"/>
      <c r="AK41" s="714"/>
      <c r="AL41" s="683" t="s">
        <v>139</v>
      </c>
      <c r="AM41" s="684"/>
      <c r="AN41" s="684"/>
      <c r="AO41" s="715"/>
      <c r="AQ41" s="720" t="s">
        <v>349</v>
      </c>
      <c r="AR41" s="721"/>
      <c r="AS41" s="721"/>
      <c r="AT41" s="721"/>
      <c r="AU41" s="721"/>
      <c r="AV41" s="721"/>
      <c r="AW41" s="721"/>
      <c r="AX41" s="721"/>
      <c r="AY41" s="722"/>
      <c r="AZ41" s="680">
        <v>169412</v>
      </c>
      <c r="BA41" s="681"/>
      <c r="BB41" s="681"/>
      <c r="BC41" s="681"/>
      <c r="BD41" s="699"/>
      <c r="BE41" s="699"/>
      <c r="BF41" s="723"/>
      <c r="BG41" s="728"/>
      <c r="BH41" s="729"/>
      <c r="BI41" s="729"/>
      <c r="BJ41" s="729"/>
      <c r="BK41" s="729"/>
      <c r="BL41" s="236"/>
      <c r="BM41" s="724" t="s">
        <v>350</v>
      </c>
      <c r="BN41" s="724"/>
      <c r="BO41" s="724"/>
      <c r="BP41" s="724"/>
      <c r="BQ41" s="724"/>
      <c r="BR41" s="724"/>
      <c r="BS41" s="724"/>
      <c r="BT41" s="724"/>
      <c r="BU41" s="725"/>
      <c r="BV41" s="680">
        <v>1</v>
      </c>
      <c r="BW41" s="681"/>
      <c r="BX41" s="681"/>
      <c r="BY41" s="681"/>
      <c r="BZ41" s="681"/>
      <c r="CA41" s="681"/>
      <c r="CB41" s="726"/>
      <c r="CD41" s="727" t="s">
        <v>351</v>
      </c>
      <c r="CE41" s="724"/>
      <c r="CF41" s="724"/>
      <c r="CG41" s="724"/>
      <c r="CH41" s="724"/>
      <c r="CI41" s="724"/>
      <c r="CJ41" s="724"/>
      <c r="CK41" s="724"/>
      <c r="CL41" s="724"/>
      <c r="CM41" s="724"/>
      <c r="CN41" s="724"/>
      <c r="CO41" s="724"/>
      <c r="CP41" s="724"/>
      <c r="CQ41" s="725"/>
      <c r="CR41" s="680" t="s">
        <v>236</v>
      </c>
      <c r="CS41" s="699"/>
      <c r="CT41" s="699"/>
      <c r="CU41" s="699"/>
      <c r="CV41" s="699"/>
      <c r="CW41" s="699"/>
      <c r="CX41" s="699"/>
      <c r="CY41" s="700"/>
      <c r="CZ41" s="683" t="s">
        <v>227</v>
      </c>
      <c r="DA41" s="701"/>
      <c r="DB41" s="701"/>
      <c r="DC41" s="702"/>
      <c r="DD41" s="686" t="s">
        <v>139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198667</v>
      </c>
      <c r="S42" s="681"/>
      <c r="T42" s="681"/>
      <c r="U42" s="681"/>
      <c r="V42" s="681"/>
      <c r="W42" s="681"/>
      <c r="X42" s="681"/>
      <c r="Y42" s="682"/>
      <c r="Z42" s="713">
        <v>1.3</v>
      </c>
      <c r="AA42" s="713"/>
      <c r="AB42" s="713"/>
      <c r="AC42" s="713"/>
      <c r="AD42" s="714" t="s">
        <v>236</v>
      </c>
      <c r="AE42" s="714"/>
      <c r="AF42" s="714"/>
      <c r="AG42" s="714"/>
      <c r="AH42" s="714"/>
      <c r="AI42" s="714"/>
      <c r="AJ42" s="714"/>
      <c r="AK42" s="714"/>
      <c r="AL42" s="683" t="s">
        <v>236</v>
      </c>
      <c r="AM42" s="684"/>
      <c r="AN42" s="684"/>
      <c r="AO42" s="715"/>
      <c r="AQ42" s="716" t="s">
        <v>353</v>
      </c>
      <c r="AR42" s="717"/>
      <c r="AS42" s="717"/>
      <c r="AT42" s="717"/>
      <c r="AU42" s="717"/>
      <c r="AV42" s="717"/>
      <c r="AW42" s="717"/>
      <c r="AX42" s="717"/>
      <c r="AY42" s="718"/>
      <c r="AZ42" s="664">
        <v>701254</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404</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1575866</v>
      </c>
      <c r="CS42" s="681"/>
      <c r="CT42" s="681"/>
      <c r="CU42" s="681"/>
      <c r="CV42" s="681"/>
      <c r="CW42" s="681"/>
      <c r="CX42" s="681"/>
      <c r="CY42" s="682"/>
      <c r="CZ42" s="683">
        <v>10.7</v>
      </c>
      <c r="DA42" s="684"/>
      <c r="DB42" s="684"/>
      <c r="DC42" s="685"/>
      <c r="DD42" s="686">
        <v>265977</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15128198</v>
      </c>
      <c r="S43" s="703"/>
      <c r="T43" s="703"/>
      <c r="U43" s="703"/>
      <c r="V43" s="703"/>
      <c r="W43" s="703"/>
      <c r="X43" s="703"/>
      <c r="Y43" s="704"/>
      <c r="Z43" s="705">
        <v>100</v>
      </c>
      <c r="AA43" s="705"/>
      <c r="AB43" s="705"/>
      <c r="AC43" s="705"/>
      <c r="AD43" s="706">
        <v>5614652</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45109</v>
      </c>
      <c r="CS43" s="699"/>
      <c r="CT43" s="699"/>
      <c r="CU43" s="699"/>
      <c r="CV43" s="699"/>
      <c r="CW43" s="699"/>
      <c r="CX43" s="699"/>
      <c r="CY43" s="700"/>
      <c r="CZ43" s="683">
        <v>0.3</v>
      </c>
      <c r="DA43" s="701"/>
      <c r="DB43" s="701"/>
      <c r="DC43" s="702"/>
      <c r="DD43" s="686">
        <v>45109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1418896</v>
      </c>
      <c r="CS44" s="681"/>
      <c r="CT44" s="681"/>
      <c r="CU44" s="681"/>
      <c r="CV44" s="681"/>
      <c r="CW44" s="681"/>
      <c r="CX44" s="681"/>
      <c r="CY44" s="682"/>
      <c r="CZ44" s="683">
        <v>9.6999999999999993</v>
      </c>
      <c r="DA44" s="684"/>
      <c r="DB44" s="684"/>
      <c r="DC44" s="685"/>
      <c r="DD44" s="686">
        <v>246708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623018</v>
      </c>
      <c r="CS45" s="699"/>
      <c r="CT45" s="699"/>
      <c r="CU45" s="699"/>
      <c r="CV45" s="699"/>
      <c r="CW45" s="699"/>
      <c r="CX45" s="699"/>
      <c r="CY45" s="700"/>
      <c r="CZ45" s="683">
        <v>4.2</v>
      </c>
      <c r="DA45" s="701"/>
      <c r="DB45" s="701"/>
      <c r="DC45" s="702"/>
      <c r="DD45" s="686">
        <v>39385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730675</v>
      </c>
      <c r="CS46" s="681"/>
      <c r="CT46" s="681"/>
      <c r="CU46" s="681"/>
      <c r="CV46" s="681"/>
      <c r="CW46" s="681"/>
      <c r="CX46" s="681"/>
      <c r="CY46" s="682"/>
      <c r="CZ46" s="683">
        <v>5</v>
      </c>
      <c r="DA46" s="684"/>
      <c r="DB46" s="684"/>
      <c r="DC46" s="685"/>
      <c r="DD46" s="686">
        <v>193174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156970</v>
      </c>
      <c r="CS47" s="699"/>
      <c r="CT47" s="699"/>
      <c r="CU47" s="699"/>
      <c r="CV47" s="699"/>
      <c r="CW47" s="699"/>
      <c r="CX47" s="699"/>
      <c r="CY47" s="700"/>
      <c r="CZ47" s="683">
        <v>1.1000000000000001</v>
      </c>
      <c r="DA47" s="701"/>
      <c r="DB47" s="701"/>
      <c r="DC47" s="702"/>
      <c r="DD47" s="686">
        <v>19269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227</v>
      </c>
      <c r="CS48" s="681"/>
      <c r="CT48" s="681"/>
      <c r="CU48" s="681"/>
      <c r="CV48" s="681"/>
      <c r="CW48" s="681"/>
      <c r="CX48" s="681"/>
      <c r="CY48" s="682"/>
      <c r="CZ48" s="683" t="s">
        <v>236</v>
      </c>
      <c r="DA48" s="684"/>
      <c r="DB48" s="684"/>
      <c r="DC48" s="685"/>
      <c r="DD48" s="686" t="s">
        <v>227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14699398</v>
      </c>
      <c r="CS49" s="665"/>
      <c r="CT49" s="665"/>
      <c r="CU49" s="665"/>
      <c r="CV49" s="665"/>
      <c r="CW49" s="665"/>
      <c r="CX49" s="665"/>
      <c r="CY49" s="666"/>
      <c r="CZ49" s="667">
        <v>100</v>
      </c>
      <c r="DA49" s="668"/>
      <c r="DB49" s="668"/>
      <c r="DC49" s="669"/>
      <c r="DD49" s="670">
        <v>6551060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vlbjOkwBiR/AT846DDVv8RaY3Ye5RxaMq2O0XbMLp2hnkvNlQAMYRnx04ixb6P1itaYO7zCmx4Yj6CLXsO0yLA==" saltValue="5smCzbugvUKd9vBrvbwoa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15133</v>
      </c>
      <c r="R7" s="1200"/>
      <c r="S7" s="1200"/>
      <c r="T7" s="1200"/>
      <c r="U7" s="1200"/>
      <c r="V7" s="1200">
        <v>14704</v>
      </c>
      <c r="W7" s="1200"/>
      <c r="X7" s="1200"/>
      <c r="Y7" s="1200"/>
      <c r="Z7" s="1200"/>
      <c r="AA7" s="1200">
        <v>429</v>
      </c>
      <c r="AB7" s="1200"/>
      <c r="AC7" s="1200"/>
      <c r="AD7" s="1200"/>
      <c r="AE7" s="1201"/>
      <c r="AF7" s="1202">
        <v>308</v>
      </c>
      <c r="AG7" s="1203"/>
      <c r="AH7" s="1203"/>
      <c r="AI7" s="1203"/>
      <c r="AJ7" s="1204"/>
      <c r="AK7" s="1186">
        <v>0</v>
      </c>
      <c r="AL7" s="1187"/>
      <c r="AM7" s="1187"/>
      <c r="AN7" s="1187"/>
      <c r="AO7" s="1187"/>
      <c r="AP7" s="1187">
        <v>11225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599</v>
      </c>
      <c r="BT7" s="1191"/>
      <c r="BU7" s="1191"/>
      <c r="BV7" s="1191"/>
      <c r="BW7" s="1191"/>
      <c r="BX7" s="1191"/>
      <c r="BY7" s="1191"/>
      <c r="BZ7" s="1191"/>
      <c r="CA7" s="1191"/>
      <c r="CB7" s="1191"/>
      <c r="CC7" s="1191"/>
      <c r="CD7" s="1191"/>
      <c r="CE7" s="1191"/>
      <c r="CF7" s="1191"/>
      <c r="CG7" s="1192"/>
      <c r="CH7" s="1183">
        <v>0</v>
      </c>
      <c r="CI7" s="1184"/>
      <c r="CJ7" s="1184"/>
      <c r="CK7" s="1184"/>
      <c r="CL7" s="1185"/>
      <c r="CM7" s="1183">
        <v>20</v>
      </c>
      <c r="CN7" s="1184"/>
      <c r="CO7" s="1184"/>
      <c r="CP7" s="1184"/>
      <c r="CQ7" s="1185"/>
      <c r="CR7" s="1183">
        <v>3</v>
      </c>
      <c r="CS7" s="1184"/>
      <c r="CT7" s="1184"/>
      <c r="CU7" s="1184"/>
      <c r="CV7" s="1185"/>
      <c r="CW7" s="1183" t="s">
        <v>519</v>
      </c>
      <c r="CX7" s="1184"/>
      <c r="CY7" s="1184"/>
      <c r="CZ7" s="1184"/>
      <c r="DA7" s="1185"/>
      <c r="DB7" s="1183" t="s">
        <v>519</v>
      </c>
      <c r="DC7" s="1184"/>
      <c r="DD7" s="1184"/>
      <c r="DE7" s="1184"/>
      <c r="DF7" s="1185"/>
      <c r="DG7" s="1183" t="s">
        <v>519</v>
      </c>
      <c r="DH7" s="1184"/>
      <c r="DI7" s="1184"/>
      <c r="DJ7" s="1184"/>
      <c r="DK7" s="1185"/>
      <c r="DL7" s="1183" t="s">
        <v>519</v>
      </c>
      <c r="DM7" s="1184"/>
      <c r="DN7" s="1184"/>
      <c r="DO7" s="1184"/>
      <c r="DP7" s="1185"/>
      <c r="DQ7" s="1183" t="s">
        <v>519</v>
      </c>
      <c r="DR7" s="1184"/>
      <c r="DS7" s="1184"/>
      <c r="DT7" s="1184"/>
      <c r="DU7" s="1185"/>
      <c r="DV7" s="1210"/>
      <c r="DW7" s="1211"/>
      <c r="DX7" s="1211"/>
      <c r="DY7" s="1211"/>
      <c r="DZ7" s="1212"/>
      <c r="EA7" s="256"/>
    </row>
    <row r="8" spans="1:131" s="257" customFormat="1" ht="26.25" customHeight="1" x14ac:dyDescent="0.15">
      <c r="A8" s="263">
        <v>2</v>
      </c>
      <c r="B8" s="1126"/>
      <c r="C8" s="1127"/>
      <c r="D8" s="1127"/>
      <c r="E8" s="1127"/>
      <c r="F8" s="1127"/>
      <c r="G8" s="1127"/>
      <c r="H8" s="1127"/>
      <c r="I8" s="1127"/>
      <c r="J8" s="1127"/>
      <c r="K8" s="1127"/>
      <c r="L8" s="1127"/>
      <c r="M8" s="1127"/>
      <c r="N8" s="1127"/>
      <c r="O8" s="1127"/>
      <c r="P8" s="1128"/>
      <c r="Q8" s="1138"/>
      <c r="R8" s="1139"/>
      <c r="S8" s="1139"/>
      <c r="T8" s="1139"/>
      <c r="U8" s="1139"/>
      <c r="V8" s="1139"/>
      <c r="W8" s="1139"/>
      <c r="X8" s="1139"/>
      <c r="Y8" s="1139"/>
      <c r="Z8" s="1139"/>
      <c r="AA8" s="1139"/>
      <c r="AB8" s="1139"/>
      <c r="AC8" s="1139"/>
      <c r="AD8" s="1139"/>
      <c r="AE8" s="1140"/>
      <c r="AF8" s="1132"/>
      <c r="AG8" s="1133"/>
      <c r="AH8" s="1133"/>
      <c r="AI8" s="1133"/>
      <c r="AJ8" s="1134"/>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600</v>
      </c>
      <c r="BT8" s="1110"/>
      <c r="BU8" s="1110"/>
      <c r="BV8" s="1110"/>
      <c r="BW8" s="1110"/>
      <c r="BX8" s="1110"/>
      <c r="BY8" s="1110"/>
      <c r="BZ8" s="1110"/>
      <c r="CA8" s="1110"/>
      <c r="CB8" s="1110"/>
      <c r="CC8" s="1110"/>
      <c r="CD8" s="1110"/>
      <c r="CE8" s="1110"/>
      <c r="CF8" s="1110"/>
      <c r="CG8" s="1111"/>
      <c r="CH8" s="1084">
        <v>0</v>
      </c>
      <c r="CI8" s="1085"/>
      <c r="CJ8" s="1085"/>
      <c r="CK8" s="1085"/>
      <c r="CL8" s="1086"/>
      <c r="CM8" s="1084">
        <v>208</v>
      </c>
      <c r="CN8" s="1085"/>
      <c r="CO8" s="1085"/>
      <c r="CP8" s="1085"/>
      <c r="CQ8" s="1086"/>
      <c r="CR8" s="1084">
        <v>58</v>
      </c>
      <c r="CS8" s="1085"/>
      <c r="CT8" s="1085"/>
      <c r="CU8" s="1085"/>
      <c r="CV8" s="1086"/>
      <c r="CW8" s="1084" t="s">
        <v>519</v>
      </c>
      <c r="CX8" s="1085"/>
      <c r="CY8" s="1085"/>
      <c r="CZ8" s="1085"/>
      <c r="DA8" s="1086"/>
      <c r="DB8" s="1084" t="s">
        <v>519</v>
      </c>
      <c r="DC8" s="1085"/>
      <c r="DD8" s="1085"/>
      <c r="DE8" s="1085"/>
      <c r="DF8" s="1086"/>
      <c r="DG8" s="1084" t="s">
        <v>519</v>
      </c>
      <c r="DH8" s="1085"/>
      <c r="DI8" s="1085"/>
      <c r="DJ8" s="1085"/>
      <c r="DK8" s="1086"/>
      <c r="DL8" s="1084" t="s">
        <v>519</v>
      </c>
      <c r="DM8" s="1085"/>
      <c r="DN8" s="1085"/>
      <c r="DO8" s="1085"/>
      <c r="DP8" s="1086"/>
      <c r="DQ8" s="1084" t="s">
        <v>519</v>
      </c>
      <c r="DR8" s="1085"/>
      <c r="DS8" s="1085"/>
      <c r="DT8" s="1085"/>
      <c r="DU8" s="1086"/>
      <c r="DV8" s="1087"/>
      <c r="DW8" s="1088"/>
      <c r="DX8" s="1088"/>
      <c r="DY8" s="1088"/>
      <c r="DZ8" s="1089"/>
      <c r="EA8" s="256"/>
    </row>
    <row r="9" spans="1:131" s="257" customFormat="1" ht="26.25" customHeight="1" x14ac:dyDescent="0.15">
      <c r="A9" s="263">
        <v>3</v>
      </c>
      <c r="B9" s="1126"/>
      <c r="C9" s="1127"/>
      <c r="D9" s="1127"/>
      <c r="E9" s="1127"/>
      <c r="F9" s="1127"/>
      <c r="G9" s="1127"/>
      <c r="H9" s="1127"/>
      <c r="I9" s="1127"/>
      <c r="J9" s="1127"/>
      <c r="K9" s="1127"/>
      <c r="L9" s="1127"/>
      <c r="M9" s="1127"/>
      <c r="N9" s="1127"/>
      <c r="O9" s="1127"/>
      <c r="P9" s="1128"/>
      <c r="Q9" s="1138"/>
      <c r="R9" s="1139"/>
      <c r="S9" s="1139"/>
      <c r="T9" s="1139"/>
      <c r="U9" s="1139"/>
      <c r="V9" s="1139"/>
      <c r="W9" s="1139"/>
      <c r="X9" s="1139"/>
      <c r="Y9" s="1139"/>
      <c r="Z9" s="1139"/>
      <c r="AA9" s="1139"/>
      <c r="AB9" s="1139"/>
      <c r="AC9" s="1139"/>
      <c r="AD9" s="1139"/>
      <c r="AE9" s="1140"/>
      <c r="AF9" s="1132"/>
      <c r="AG9" s="1133"/>
      <c r="AH9" s="1133"/>
      <c r="AI9" s="1133"/>
      <c r="AJ9" s="1134"/>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26"/>
      <c r="C10" s="1127"/>
      <c r="D10" s="1127"/>
      <c r="E10" s="1127"/>
      <c r="F10" s="1127"/>
      <c r="G10" s="1127"/>
      <c r="H10" s="1127"/>
      <c r="I10" s="1127"/>
      <c r="J10" s="1127"/>
      <c r="K10" s="1127"/>
      <c r="L10" s="1127"/>
      <c r="M10" s="1127"/>
      <c r="N10" s="1127"/>
      <c r="O10" s="1127"/>
      <c r="P10" s="1128"/>
      <c r="Q10" s="1138"/>
      <c r="R10" s="1139"/>
      <c r="S10" s="1139"/>
      <c r="T10" s="1139"/>
      <c r="U10" s="1139"/>
      <c r="V10" s="1139"/>
      <c r="W10" s="1139"/>
      <c r="X10" s="1139"/>
      <c r="Y10" s="1139"/>
      <c r="Z10" s="1139"/>
      <c r="AA10" s="1139"/>
      <c r="AB10" s="1139"/>
      <c r="AC10" s="1139"/>
      <c r="AD10" s="1139"/>
      <c r="AE10" s="1140"/>
      <c r="AF10" s="1132"/>
      <c r="AG10" s="1133"/>
      <c r="AH10" s="1133"/>
      <c r="AI10" s="1133"/>
      <c r="AJ10" s="1134"/>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26"/>
      <c r="C22" s="1127"/>
      <c r="D22" s="1127"/>
      <c r="E22" s="1127"/>
      <c r="F22" s="1127"/>
      <c r="G22" s="1127"/>
      <c r="H22" s="1127"/>
      <c r="I22" s="1127"/>
      <c r="J22" s="1127"/>
      <c r="K22" s="1127"/>
      <c r="L22" s="1127"/>
      <c r="M22" s="1127"/>
      <c r="N22" s="1127"/>
      <c r="O22" s="1127"/>
      <c r="P22" s="1128"/>
      <c r="Q22" s="1176"/>
      <c r="R22" s="1177"/>
      <c r="S22" s="1177"/>
      <c r="T22" s="1177"/>
      <c r="U22" s="1177"/>
      <c r="V22" s="1177"/>
      <c r="W22" s="1177"/>
      <c r="X22" s="1177"/>
      <c r="Y22" s="1177"/>
      <c r="Z22" s="1177"/>
      <c r="AA22" s="1177"/>
      <c r="AB22" s="1177"/>
      <c r="AC22" s="1177"/>
      <c r="AD22" s="1177"/>
      <c r="AE22" s="1178"/>
      <c r="AF22" s="1132"/>
      <c r="AG22" s="1133"/>
      <c r="AH22" s="1133"/>
      <c r="AI22" s="1133"/>
      <c r="AJ22" s="1134"/>
      <c r="AK22" s="1172"/>
      <c r="AL22" s="1173"/>
      <c r="AM22" s="1173"/>
      <c r="AN22" s="1173"/>
      <c r="AO22" s="1173"/>
      <c r="AP22" s="1173"/>
      <c r="AQ22" s="1173"/>
      <c r="AR22" s="1173"/>
      <c r="AS22" s="1173"/>
      <c r="AT22" s="1173"/>
      <c r="AU22" s="1174"/>
      <c r="AV22" s="1174"/>
      <c r="AW22" s="1174"/>
      <c r="AX22" s="1174"/>
      <c r="AY22" s="1175"/>
      <c r="AZ22" s="1124" t="s">
        <v>390</v>
      </c>
      <c r="BA22" s="1124"/>
      <c r="BB22" s="1124"/>
      <c r="BC22" s="1124"/>
      <c r="BD22" s="1125"/>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391</v>
      </c>
      <c r="B23" s="1039" t="s">
        <v>392</v>
      </c>
      <c r="C23" s="1040"/>
      <c r="D23" s="1040"/>
      <c r="E23" s="1040"/>
      <c r="F23" s="1040"/>
      <c r="G23" s="1040"/>
      <c r="H23" s="1040"/>
      <c r="I23" s="1040"/>
      <c r="J23" s="1040"/>
      <c r="K23" s="1040"/>
      <c r="L23" s="1040"/>
      <c r="M23" s="1040"/>
      <c r="N23" s="1040"/>
      <c r="O23" s="1040"/>
      <c r="P23" s="1041"/>
      <c r="Q23" s="1163">
        <v>15133</v>
      </c>
      <c r="R23" s="1164"/>
      <c r="S23" s="1164"/>
      <c r="T23" s="1164"/>
      <c r="U23" s="1164"/>
      <c r="V23" s="1164">
        <v>14704</v>
      </c>
      <c r="W23" s="1164"/>
      <c r="X23" s="1164"/>
      <c r="Y23" s="1164"/>
      <c r="Z23" s="1164"/>
      <c r="AA23" s="1164">
        <v>429</v>
      </c>
      <c r="AB23" s="1164"/>
      <c r="AC23" s="1164"/>
      <c r="AD23" s="1164"/>
      <c r="AE23" s="1165"/>
      <c r="AF23" s="1166">
        <v>308</v>
      </c>
      <c r="AG23" s="1164"/>
      <c r="AH23" s="1164"/>
      <c r="AI23" s="1164"/>
      <c r="AJ23" s="1167"/>
      <c r="AK23" s="1168"/>
      <c r="AL23" s="1169"/>
      <c r="AM23" s="1169"/>
      <c r="AN23" s="1169"/>
      <c r="AO23" s="1169"/>
      <c r="AP23" s="1164">
        <v>11225</v>
      </c>
      <c r="AQ23" s="1164"/>
      <c r="AR23" s="1164"/>
      <c r="AS23" s="1164"/>
      <c r="AT23" s="1164"/>
      <c r="AU23" s="1170"/>
      <c r="AV23" s="1170"/>
      <c r="AW23" s="1170"/>
      <c r="AX23" s="1170"/>
      <c r="AY23" s="1171"/>
      <c r="AZ23" s="1160" t="s">
        <v>227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403</v>
      </c>
      <c r="C28" s="1146"/>
      <c r="D28" s="1146"/>
      <c r="E28" s="1146"/>
      <c r="F28" s="1146"/>
      <c r="G28" s="1146"/>
      <c r="H28" s="1146"/>
      <c r="I28" s="1146"/>
      <c r="J28" s="1146"/>
      <c r="K28" s="1146"/>
      <c r="L28" s="1146"/>
      <c r="M28" s="1146"/>
      <c r="N28" s="1146"/>
      <c r="O28" s="1146"/>
      <c r="P28" s="1147"/>
      <c r="Q28" s="1148">
        <v>2407</v>
      </c>
      <c r="R28" s="1149"/>
      <c r="S28" s="1149"/>
      <c r="T28" s="1149"/>
      <c r="U28" s="1149"/>
      <c r="V28" s="1149">
        <v>2342</v>
      </c>
      <c r="W28" s="1149"/>
      <c r="X28" s="1149"/>
      <c r="Y28" s="1149"/>
      <c r="Z28" s="1149"/>
      <c r="AA28" s="1149">
        <v>65</v>
      </c>
      <c r="AB28" s="1149"/>
      <c r="AC28" s="1149"/>
      <c r="AD28" s="1149"/>
      <c r="AE28" s="1150"/>
      <c r="AF28" s="1151">
        <v>65</v>
      </c>
      <c r="AG28" s="1149"/>
      <c r="AH28" s="1149"/>
      <c r="AI28" s="1149"/>
      <c r="AJ28" s="1152"/>
      <c r="AK28" s="1153">
        <v>169</v>
      </c>
      <c r="AL28" s="1141"/>
      <c r="AM28" s="1141"/>
      <c r="AN28" s="1141"/>
      <c r="AO28" s="1141"/>
      <c r="AP28" s="1141" t="s">
        <v>519</v>
      </c>
      <c r="AQ28" s="1141"/>
      <c r="AR28" s="1141"/>
      <c r="AS28" s="1141"/>
      <c r="AT28" s="1141"/>
      <c r="AU28" s="1141" t="s">
        <v>519</v>
      </c>
      <c r="AV28" s="1141"/>
      <c r="AW28" s="1141"/>
      <c r="AX28" s="1141"/>
      <c r="AY28" s="1141"/>
      <c r="AZ28" s="1142" t="s">
        <v>519</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26" t="s">
        <v>404</v>
      </c>
      <c r="C29" s="1127"/>
      <c r="D29" s="1127"/>
      <c r="E29" s="1127"/>
      <c r="F29" s="1127"/>
      <c r="G29" s="1127"/>
      <c r="H29" s="1127"/>
      <c r="I29" s="1127"/>
      <c r="J29" s="1127"/>
      <c r="K29" s="1127"/>
      <c r="L29" s="1127"/>
      <c r="M29" s="1127"/>
      <c r="N29" s="1127"/>
      <c r="O29" s="1127"/>
      <c r="P29" s="1128"/>
      <c r="Q29" s="1138">
        <v>2080</v>
      </c>
      <c r="R29" s="1139"/>
      <c r="S29" s="1139"/>
      <c r="T29" s="1139"/>
      <c r="U29" s="1139"/>
      <c r="V29" s="1139">
        <v>1984</v>
      </c>
      <c r="W29" s="1139"/>
      <c r="X29" s="1139"/>
      <c r="Y29" s="1139"/>
      <c r="Z29" s="1139"/>
      <c r="AA29" s="1139">
        <v>96</v>
      </c>
      <c r="AB29" s="1139"/>
      <c r="AC29" s="1139"/>
      <c r="AD29" s="1139"/>
      <c r="AE29" s="1140"/>
      <c r="AF29" s="1132">
        <v>96</v>
      </c>
      <c r="AG29" s="1133"/>
      <c r="AH29" s="1133"/>
      <c r="AI29" s="1133"/>
      <c r="AJ29" s="1134"/>
      <c r="AK29" s="1075">
        <v>315</v>
      </c>
      <c r="AL29" s="1066"/>
      <c r="AM29" s="1066"/>
      <c r="AN29" s="1066"/>
      <c r="AO29" s="1066"/>
      <c r="AP29" s="1066" t="s">
        <v>519</v>
      </c>
      <c r="AQ29" s="1066"/>
      <c r="AR29" s="1066"/>
      <c r="AS29" s="1066"/>
      <c r="AT29" s="1066"/>
      <c r="AU29" s="1066" t="s">
        <v>519</v>
      </c>
      <c r="AV29" s="1066"/>
      <c r="AW29" s="1066"/>
      <c r="AX29" s="1066"/>
      <c r="AY29" s="1066"/>
      <c r="AZ29" s="1137" t="s">
        <v>519</v>
      </c>
      <c r="BA29" s="1137"/>
      <c r="BB29" s="1137"/>
      <c r="BC29" s="1137"/>
      <c r="BD29" s="1137"/>
      <c r="BE29" s="1121"/>
      <c r="BF29" s="1121"/>
      <c r="BG29" s="1121"/>
      <c r="BH29" s="1121"/>
      <c r="BI29" s="112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26" t="s">
        <v>405</v>
      </c>
      <c r="C30" s="1127"/>
      <c r="D30" s="1127"/>
      <c r="E30" s="1127"/>
      <c r="F30" s="1127"/>
      <c r="G30" s="1127"/>
      <c r="H30" s="1127"/>
      <c r="I30" s="1127"/>
      <c r="J30" s="1127"/>
      <c r="K30" s="1127"/>
      <c r="L30" s="1127"/>
      <c r="M30" s="1127"/>
      <c r="N30" s="1127"/>
      <c r="O30" s="1127"/>
      <c r="P30" s="1128"/>
      <c r="Q30" s="1138">
        <v>595</v>
      </c>
      <c r="R30" s="1139"/>
      <c r="S30" s="1139"/>
      <c r="T30" s="1139"/>
      <c r="U30" s="1139"/>
      <c r="V30" s="1139">
        <v>595</v>
      </c>
      <c r="W30" s="1139"/>
      <c r="X30" s="1139"/>
      <c r="Y30" s="1139"/>
      <c r="Z30" s="1139"/>
      <c r="AA30" s="1139" t="s">
        <v>519</v>
      </c>
      <c r="AB30" s="1139"/>
      <c r="AC30" s="1139"/>
      <c r="AD30" s="1139"/>
      <c r="AE30" s="1140"/>
      <c r="AF30" s="1132" t="s">
        <v>227</v>
      </c>
      <c r="AG30" s="1133"/>
      <c r="AH30" s="1133"/>
      <c r="AI30" s="1133"/>
      <c r="AJ30" s="1134"/>
      <c r="AK30" s="1075">
        <v>385</v>
      </c>
      <c r="AL30" s="1066"/>
      <c r="AM30" s="1066"/>
      <c r="AN30" s="1066"/>
      <c r="AO30" s="1066"/>
      <c r="AP30" s="1066" t="s">
        <v>519</v>
      </c>
      <c r="AQ30" s="1066"/>
      <c r="AR30" s="1066"/>
      <c r="AS30" s="1066"/>
      <c r="AT30" s="1066"/>
      <c r="AU30" s="1066" t="s">
        <v>519</v>
      </c>
      <c r="AV30" s="1066"/>
      <c r="AW30" s="1066"/>
      <c r="AX30" s="1066"/>
      <c r="AY30" s="1066"/>
      <c r="AZ30" s="1137" t="s">
        <v>519</v>
      </c>
      <c r="BA30" s="1137"/>
      <c r="BB30" s="1137"/>
      <c r="BC30" s="1137"/>
      <c r="BD30" s="1137"/>
      <c r="BE30" s="1121"/>
      <c r="BF30" s="1121"/>
      <c r="BG30" s="1121"/>
      <c r="BH30" s="1121"/>
      <c r="BI30" s="1122"/>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26" t="s">
        <v>406</v>
      </c>
      <c r="C31" s="1127"/>
      <c r="D31" s="1127"/>
      <c r="E31" s="1127"/>
      <c r="F31" s="1127"/>
      <c r="G31" s="1127"/>
      <c r="H31" s="1127"/>
      <c r="I31" s="1127"/>
      <c r="J31" s="1127"/>
      <c r="K31" s="1127"/>
      <c r="L31" s="1127"/>
      <c r="M31" s="1127"/>
      <c r="N31" s="1127"/>
      <c r="O31" s="1127"/>
      <c r="P31" s="1128"/>
      <c r="Q31" s="1138">
        <v>424</v>
      </c>
      <c r="R31" s="1139"/>
      <c r="S31" s="1139"/>
      <c r="T31" s="1139"/>
      <c r="U31" s="1139"/>
      <c r="V31" s="1139">
        <v>394</v>
      </c>
      <c r="W31" s="1139"/>
      <c r="X31" s="1139"/>
      <c r="Y31" s="1139"/>
      <c r="Z31" s="1139"/>
      <c r="AA31" s="1139">
        <v>30</v>
      </c>
      <c r="AB31" s="1139"/>
      <c r="AC31" s="1139"/>
      <c r="AD31" s="1139"/>
      <c r="AE31" s="1140"/>
      <c r="AF31" s="1132">
        <v>743</v>
      </c>
      <c r="AG31" s="1133"/>
      <c r="AH31" s="1133"/>
      <c r="AI31" s="1133"/>
      <c r="AJ31" s="1134"/>
      <c r="AK31" s="1075">
        <v>2</v>
      </c>
      <c r="AL31" s="1066"/>
      <c r="AM31" s="1066"/>
      <c r="AN31" s="1066"/>
      <c r="AO31" s="1066"/>
      <c r="AP31" s="1066">
        <v>1366</v>
      </c>
      <c r="AQ31" s="1066"/>
      <c r="AR31" s="1066"/>
      <c r="AS31" s="1066"/>
      <c r="AT31" s="1066"/>
      <c r="AU31" s="1066">
        <v>11</v>
      </c>
      <c r="AV31" s="1066"/>
      <c r="AW31" s="1066"/>
      <c r="AX31" s="1066"/>
      <c r="AY31" s="1066"/>
      <c r="AZ31" s="1137" t="s">
        <v>519</v>
      </c>
      <c r="BA31" s="1137"/>
      <c r="BB31" s="1137"/>
      <c r="BC31" s="1137"/>
      <c r="BD31" s="1137"/>
      <c r="BE31" s="1121" t="s">
        <v>407</v>
      </c>
      <c r="BF31" s="1121"/>
      <c r="BG31" s="1121"/>
      <c r="BH31" s="1121"/>
      <c r="BI31" s="1122"/>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26" t="s">
        <v>408</v>
      </c>
      <c r="C32" s="1127"/>
      <c r="D32" s="1127"/>
      <c r="E32" s="1127"/>
      <c r="F32" s="1127"/>
      <c r="G32" s="1127"/>
      <c r="H32" s="1127"/>
      <c r="I32" s="1127"/>
      <c r="J32" s="1127"/>
      <c r="K32" s="1127"/>
      <c r="L32" s="1127"/>
      <c r="M32" s="1127"/>
      <c r="N32" s="1127"/>
      <c r="O32" s="1127"/>
      <c r="P32" s="1128"/>
      <c r="Q32" s="1138">
        <v>558</v>
      </c>
      <c r="R32" s="1139"/>
      <c r="S32" s="1139"/>
      <c r="T32" s="1139"/>
      <c r="U32" s="1139"/>
      <c r="V32" s="1139">
        <v>458</v>
      </c>
      <c r="W32" s="1139"/>
      <c r="X32" s="1139"/>
      <c r="Y32" s="1139"/>
      <c r="Z32" s="1139"/>
      <c r="AA32" s="1139">
        <v>100</v>
      </c>
      <c r="AB32" s="1139"/>
      <c r="AC32" s="1139"/>
      <c r="AD32" s="1139"/>
      <c r="AE32" s="1140"/>
      <c r="AF32" s="1132">
        <v>172</v>
      </c>
      <c r="AG32" s="1133"/>
      <c r="AH32" s="1133"/>
      <c r="AI32" s="1133"/>
      <c r="AJ32" s="1134"/>
      <c r="AK32" s="1075">
        <v>309</v>
      </c>
      <c r="AL32" s="1066"/>
      <c r="AM32" s="1066"/>
      <c r="AN32" s="1066"/>
      <c r="AO32" s="1066"/>
      <c r="AP32" s="1066">
        <v>4480</v>
      </c>
      <c r="AQ32" s="1066"/>
      <c r="AR32" s="1066"/>
      <c r="AS32" s="1066"/>
      <c r="AT32" s="1066"/>
      <c r="AU32" s="1066">
        <v>4131</v>
      </c>
      <c r="AV32" s="1066"/>
      <c r="AW32" s="1066"/>
      <c r="AX32" s="1066"/>
      <c r="AY32" s="1066"/>
      <c r="AZ32" s="1137" t="s">
        <v>519</v>
      </c>
      <c r="BA32" s="1137"/>
      <c r="BB32" s="1137"/>
      <c r="BC32" s="1137"/>
      <c r="BD32" s="1137"/>
      <c r="BE32" s="1121" t="s">
        <v>407</v>
      </c>
      <c r="BF32" s="1121"/>
      <c r="BG32" s="1121"/>
      <c r="BH32" s="1121"/>
      <c r="BI32" s="1122"/>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26" t="s">
        <v>409</v>
      </c>
      <c r="C33" s="1127"/>
      <c r="D33" s="1127"/>
      <c r="E33" s="1127"/>
      <c r="F33" s="1127"/>
      <c r="G33" s="1127"/>
      <c r="H33" s="1127"/>
      <c r="I33" s="1127"/>
      <c r="J33" s="1127"/>
      <c r="K33" s="1127"/>
      <c r="L33" s="1127"/>
      <c r="M33" s="1127"/>
      <c r="N33" s="1127"/>
      <c r="O33" s="1127"/>
      <c r="P33" s="1128"/>
      <c r="Q33" s="1138">
        <v>241</v>
      </c>
      <c r="R33" s="1139"/>
      <c r="S33" s="1139"/>
      <c r="T33" s="1139"/>
      <c r="U33" s="1139"/>
      <c r="V33" s="1139">
        <v>231</v>
      </c>
      <c r="W33" s="1139"/>
      <c r="X33" s="1139"/>
      <c r="Y33" s="1139"/>
      <c r="Z33" s="1139"/>
      <c r="AA33" s="1139">
        <v>10</v>
      </c>
      <c r="AB33" s="1139"/>
      <c r="AC33" s="1139"/>
      <c r="AD33" s="1139"/>
      <c r="AE33" s="1140"/>
      <c r="AF33" s="1132">
        <v>230</v>
      </c>
      <c r="AG33" s="1133"/>
      <c r="AH33" s="1133"/>
      <c r="AI33" s="1133"/>
      <c r="AJ33" s="1134"/>
      <c r="AK33" s="1075">
        <v>120</v>
      </c>
      <c r="AL33" s="1066"/>
      <c r="AM33" s="1066"/>
      <c r="AN33" s="1066"/>
      <c r="AO33" s="1066"/>
      <c r="AP33" s="1066">
        <v>1070</v>
      </c>
      <c r="AQ33" s="1066"/>
      <c r="AR33" s="1066"/>
      <c r="AS33" s="1066"/>
      <c r="AT33" s="1066"/>
      <c r="AU33" s="1066">
        <v>1070</v>
      </c>
      <c r="AV33" s="1066"/>
      <c r="AW33" s="1066"/>
      <c r="AX33" s="1066"/>
      <c r="AY33" s="1066"/>
      <c r="AZ33" s="1137" t="s">
        <v>519</v>
      </c>
      <c r="BA33" s="1137"/>
      <c r="BB33" s="1137"/>
      <c r="BC33" s="1137"/>
      <c r="BD33" s="1137"/>
      <c r="BE33" s="1121" t="s">
        <v>410</v>
      </c>
      <c r="BF33" s="1121"/>
      <c r="BG33" s="1121"/>
      <c r="BH33" s="1121"/>
      <c r="BI33" s="1122"/>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26" t="s">
        <v>411</v>
      </c>
      <c r="C34" s="1127"/>
      <c r="D34" s="1127"/>
      <c r="E34" s="1127"/>
      <c r="F34" s="1127"/>
      <c r="G34" s="1127"/>
      <c r="H34" s="1127"/>
      <c r="I34" s="1127"/>
      <c r="J34" s="1127"/>
      <c r="K34" s="1127"/>
      <c r="L34" s="1127"/>
      <c r="M34" s="1127"/>
      <c r="N34" s="1127"/>
      <c r="O34" s="1127"/>
      <c r="P34" s="1128"/>
      <c r="Q34" s="1138">
        <v>71</v>
      </c>
      <c r="R34" s="1139"/>
      <c r="S34" s="1139"/>
      <c r="T34" s="1139"/>
      <c r="U34" s="1139"/>
      <c r="V34" s="1139">
        <v>61</v>
      </c>
      <c r="W34" s="1139"/>
      <c r="X34" s="1139"/>
      <c r="Y34" s="1139"/>
      <c r="Z34" s="1139"/>
      <c r="AA34" s="1139">
        <v>10</v>
      </c>
      <c r="AB34" s="1139"/>
      <c r="AC34" s="1139"/>
      <c r="AD34" s="1139"/>
      <c r="AE34" s="1140"/>
      <c r="AF34" s="1132">
        <v>18</v>
      </c>
      <c r="AG34" s="1133"/>
      <c r="AH34" s="1133"/>
      <c r="AI34" s="1133"/>
      <c r="AJ34" s="1134"/>
      <c r="AK34" s="1075">
        <v>44</v>
      </c>
      <c r="AL34" s="1066"/>
      <c r="AM34" s="1066"/>
      <c r="AN34" s="1066"/>
      <c r="AO34" s="1066"/>
      <c r="AP34" s="1066">
        <v>277</v>
      </c>
      <c r="AQ34" s="1066"/>
      <c r="AR34" s="1066"/>
      <c r="AS34" s="1066"/>
      <c r="AT34" s="1066"/>
      <c r="AU34" s="1066">
        <v>263</v>
      </c>
      <c r="AV34" s="1066"/>
      <c r="AW34" s="1066"/>
      <c r="AX34" s="1066"/>
      <c r="AY34" s="1066"/>
      <c r="AZ34" s="1137" t="s">
        <v>519</v>
      </c>
      <c r="BA34" s="1137"/>
      <c r="BB34" s="1137"/>
      <c r="BC34" s="1137"/>
      <c r="BD34" s="1137"/>
      <c r="BE34" s="1121" t="s">
        <v>407</v>
      </c>
      <c r="BF34" s="1121"/>
      <c r="BG34" s="1121"/>
      <c r="BH34" s="1121"/>
      <c r="BI34" s="1122"/>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26" t="s">
        <v>412</v>
      </c>
      <c r="C35" s="1127"/>
      <c r="D35" s="1127"/>
      <c r="E35" s="1127"/>
      <c r="F35" s="1127"/>
      <c r="G35" s="1127"/>
      <c r="H35" s="1127"/>
      <c r="I35" s="1127"/>
      <c r="J35" s="1127"/>
      <c r="K35" s="1127"/>
      <c r="L35" s="1127"/>
      <c r="M35" s="1127"/>
      <c r="N35" s="1127"/>
      <c r="O35" s="1127"/>
      <c r="P35" s="1128"/>
      <c r="Q35" s="1138">
        <v>24</v>
      </c>
      <c r="R35" s="1139"/>
      <c r="S35" s="1139"/>
      <c r="T35" s="1139"/>
      <c r="U35" s="1139"/>
      <c r="V35" s="1139">
        <v>24</v>
      </c>
      <c r="W35" s="1139"/>
      <c r="X35" s="1139"/>
      <c r="Y35" s="1139"/>
      <c r="Z35" s="1139"/>
      <c r="AA35" s="1139" t="s">
        <v>519</v>
      </c>
      <c r="AB35" s="1139"/>
      <c r="AC35" s="1139"/>
      <c r="AD35" s="1139"/>
      <c r="AE35" s="1140"/>
      <c r="AF35" s="1132" t="s">
        <v>227</v>
      </c>
      <c r="AG35" s="1133"/>
      <c r="AH35" s="1133"/>
      <c r="AI35" s="1133"/>
      <c r="AJ35" s="1134"/>
      <c r="AK35" s="1075">
        <v>11</v>
      </c>
      <c r="AL35" s="1066"/>
      <c r="AM35" s="1066"/>
      <c r="AN35" s="1066"/>
      <c r="AO35" s="1066"/>
      <c r="AP35" s="1066">
        <v>28</v>
      </c>
      <c r="AQ35" s="1066"/>
      <c r="AR35" s="1066"/>
      <c r="AS35" s="1066"/>
      <c r="AT35" s="1066"/>
      <c r="AU35" s="1066">
        <v>7</v>
      </c>
      <c r="AV35" s="1066"/>
      <c r="AW35" s="1066"/>
      <c r="AX35" s="1066"/>
      <c r="AY35" s="1066"/>
      <c r="AZ35" s="1137" t="s">
        <v>519</v>
      </c>
      <c r="BA35" s="1137"/>
      <c r="BB35" s="1137"/>
      <c r="BC35" s="1137"/>
      <c r="BD35" s="1137"/>
      <c r="BE35" s="1121" t="s">
        <v>413</v>
      </c>
      <c r="BF35" s="1121"/>
      <c r="BG35" s="1121"/>
      <c r="BH35" s="1121"/>
      <c r="BI35" s="1122"/>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26"/>
      <c r="C36" s="1127"/>
      <c r="D36" s="1127"/>
      <c r="E36" s="1127"/>
      <c r="F36" s="1127"/>
      <c r="G36" s="1127"/>
      <c r="H36" s="1127"/>
      <c r="I36" s="1127"/>
      <c r="J36" s="1127"/>
      <c r="K36" s="1127"/>
      <c r="L36" s="1127"/>
      <c r="M36" s="1127"/>
      <c r="N36" s="1127"/>
      <c r="O36" s="1127"/>
      <c r="P36" s="1128"/>
      <c r="Q36" s="1138"/>
      <c r="R36" s="1139"/>
      <c r="S36" s="1139"/>
      <c r="T36" s="1139"/>
      <c r="U36" s="1139"/>
      <c r="V36" s="1139"/>
      <c r="W36" s="1139"/>
      <c r="X36" s="1139"/>
      <c r="Y36" s="1139"/>
      <c r="Z36" s="1139"/>
      <c r="AA36" s="1139"/>
      <c r="AB36" s="1139"/>
      <c r="AC36" s="1139"/>
      <c r="AD36" s="1139"/>
      <c r="AE36" s="1140"/>
      <c r="AF36" s="1132"/>
      <c r="AG36" s="1133"/>
      <c r="AH36" s="1133"/>
      <c r="AI36" s="1133"/>
      <c r="AJ36" s="1134"/>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1"/>
      <c r="BF36" s="1121"/>
      <c r="BG36" s="1121"/>
      <c r="BH36" s="1121"/>
      <c r="BI36" s="1122"/>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26"/>
      <c r="C37" s="1127"/>
      <c r="D37" s="1127"/>
      <c r="E37" s="1127"/>
      <c r="F37" s="1127"/>
      <c r="G37" s="1127"/>
      <c r="H37" s="1127"/>
      <c r="I37" s="1127"/>
      <c r="J37" s="1127"/>
      <c r="K37" s="1127"/>
      <c r="L37" s="1127"/>
      <c r="M37" s="1127"/>
      <c r="N37" s="1127"/>
      <c r="O37" s="1127"/>
      <c r="P37" s="1128"/>
      <c r="Q37" s="1138"/>
      <c r="R37" s="1139"/>
      <c r="S37" s="1139"/>
      <c r="T37" s="1139"/>
      <c r="U37" s="1139"/>
      <c r="V37" s="1139"/>
      <c r="W37" s="1139"/>
      <c r="X37" s="1139"/>
      <c r="Y37" s="1139"/>
      <c r="Z37" s="1139"/>
      <c r="AA37" s="1139"/>
      <c r="AB37" s="1139"/>
      <c r="AC37" s="1139"/>
      <c r="AD37" s="1139"/>
      <c r="AE37" s="1140"/>
      <c r="AF37" s="1132"/>
      <c r="AG37" s="1133"/>
      <c r="AH37" s="1133"/>
      <c r="AI37" s="1133"/>
      <c r="AJ37" s="1134"/>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1"/>
      <c r="BF37" s="1121"/>
      <c r="BG37" s="1121"/>
      <c r="BH37" s="1121"/>
      <c r="BI37" s="1122"/>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26"/>
      <c r="C38" s="1127"/>
      <c r="D38" s="1127"/>
      <c r="E38" s="1127"/>
      <c r="F38" s="1127"/>
      <c r="G38" s="1127"/>
      <c r="H38" s="1127"/>
      <c r="I38" s="1127"/>
      <c r="J38" s="1127"/>
      <c r="K38" s="1127"/>
      <c r="L38" s="1127"/>
      <c r="M38" s="1127"/>
      <c r="N38" s="1127"/>
      <c r="O38" s="1127"/>
      <c r="P38" s="1128"/>
      <c r="Q38" s="1138"/>
      <c r="R38" s="1139"/>
      <c r="S38" s="1139"/>
      <c r="T38" s="1139"/>
      <c r="U38" s="1139"/>
      <c r="V38" s="1139"/>
      <c r="W38" s="1139"/>
      <c r="X38" s="1139"/>
      <c r="Y38" s="1139"/>
      <c r="Z38" s="1139"/>
      <c r="AA38" s="1139"/>
      <c r="AB38" s="1139"/>
      <c r="AC38" s="1139"/>
      <c r="AD38" s="1139"/>
      <c r="AE38" s="1140"/>
      <c r="AF38" s="1132"/>
      <c r="AG38" s="1133"/>
      <c r="AH38" s="1133"/>
      <c r="AI38" s="1133"/>
      <c r="AJ38" s="1134"/>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1"/>
      <c r="BF38" s="1121"/>
      <c r="BG38" s="1121"/>
      <c r="BH38" s="1121"/>
      <c r="BI38" s="1122"/>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26"/>
      <c r="C39" s="1127"/>
      <c r="D39" s="1127"/>
      <c r="E39" s="1127"/>
      <c r="F39" s="1127"/>
      <c r="G39" s="1127"/>
      <c r="H39" s="1127"/>
      <c r="I39" s="1127"/>
      <c r="J39" s="1127"/>
      <c r="K39" s="1127"/>
      <c r="L39" s="1127"/>
      <c r="M39" s="1127"/>
      <c r="N39" s="1127"/>
      <c r="O39" s="1127"/>
      <c r="P39" s="1128"/>
      <c r="Q39" s="1138"/>
      <c r="R39" s="1139"/>
      <c r="S39" s="1139"/>
      <c r="T39" s="1139"/>
      <c r="U39" s="1139"/>
      <c r="V39" s="1139"/>
      <c r="W39" s="1139"/>
      <c r="X39" s="1139"/>
      <c r="Y39" s="1139"/>
      <c r="Z39" s="1139"/>
      <c r="AA39" s="1139"/>
      <c r="AB39" s="1139"/>
      <c r="AC39" s="1139"/>
      <c r="AD39" s="1139"/>
      <c r="AE39" s="1140"/>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1"/>
      <c r="BF39" s="1121"/>
      <c r="BG39" s="1121"/>
      <c r="BH39" s="1121"/>
      <c r="BI39" s="1122"/>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26"/>
      <c r="C40" s="1127"/>
      <c r="D40" s="1127"/>
      <c r="E40" s="1127"/>
      <c r="F40" s="1127"/>
      <c r="G40" s="1127"/>
      <c r="H40" s="1127"/>
      <c r="I40" s="1127"/>
      <c r="J40" s="1127"/>
      <c r="K40" s="1127"/>
      <c r="L40" s="1127"/>
      <c r="M40" s="1127"/>
      <c r="N40" s="1127"/>
      <c r="O40" s="1127"/>
      <c r="P40" s="1128"/>
      <c r="Q40" s="1138"/>
      <c r="R40" s="1139"/>
      <c r="S40" s="1139"/>
      <c r="T40" s="1139"/>
      <c r="U40" s="1139"/>
      <c r="V40" s="1139"/>
      <c r="W40" s="1139"/>
      <c r="X40" s="1139"/>
      <c r="Y40" s="1139"/>
      <c r="Z40" s="1139"/>
      <c r="AA40" s="1139"/>
      <c r="AB40" s="1139"/>
      <c r="AC40" s="1139"/>
      <c r="AD40" s="1139"/>
      <c r="AE40" s="1140"/>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1"/>
      <c r="BF40" s="1121"/>
      <c r="BG40" s="1121"/>
      <c r="BH40" s="1121"/>
      <c r="BI40" s="1122"/>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26"/>
      <c r="C41" s="1127"/>
      <c r="D41" s="1127"/>
      <c r="E41" s="1127"/>
      <c r="F41" s="1127"/>
      <c r="G41" s="1127"/>
      <c r="H41" s="1127"/>
      <c r="I41" s="1127"/>
      <c r="J41" s="1127"/>
      <c r="K41" s="1127"/>
      <c r="L41" s="1127"/>
      <c r="M41" s="1127"/>
      <c r="N41" s="1127"/>
      <c r="O41" s="1127"/>
      <c r="P41" s="1128"/>
      <c r="Q41" s="1138"/>
      <c r="R41" s="1139"/>
      <c r="S41" s="1139"/>
      <c r="T41" s="1139"/>
      <c r="U41" s="1139"/>
      <c r="V41" s="1139"/>
      <c r="W41" s="1139"/>
      <c r="X41" s="1139"/>
      <c r="Y41" s="1139"/>
      <c r="Z41" s="1139"/>
      <c r="AA41" s="1139"/>
      <c r="AB41" s="1139"/>
      <c r="AC41" s="1139"/>
      <c r="AD41" s="1139"/>
      <c r="AE41" s="1140"/>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1"/>
      <c r="BF41" s="1121"/>
      <c r="BG41" s="1121"/>
      <c r="BH41" s="1121"/>
      <c r="BI41" s="1122"/>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414</v>
      </c>
      <c r="BK62" s="1124"/>
      <c r="BL62" s="1124"/>
      <c r="BM62" s="1124"/>
      <c r="BN62" s="1125"/>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391</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1324</v>
      </c>
      <c r="AG63" s="1054"/>
      <c r="AH63" s="1054"/>
      <c r="AI63" s="1054"/>
      <c r="AJ63" s="1119"/>
      <c r="AK63" s="1120"/>
      <c r="AL63" s="1058"/>
      <c r="AM63" s="1058"/>
      <c r="AN63" s="1058"/>
      <c r="AO63" s="1058"/>
      <c r="AP63" s="1054">
        <v>7221</v>
      </c>
      <c r="AQ63" s="1054"/>
      <c r="AR63" s="1054"/>
      <c r="AS63" s="1054"/>
      <c r="AT63" s="1054"/>
      <c r="AU63" s="1054">
        <v>5482</v>
      </c>
      <c r="AV63" s="1054"/>
      <c r="AW63" s="1054"/>
      <c r="AX63" s="1054"/>
      <c r="AY63" s="1054"/>
      <c r="AZ63" s="1114"/>
      <c r="BA63" s="1114"/>
      <c r="BB63" s="1114"/>
      <c r="BC63" s="1114"/>
      <c r="BD63" s="1114"/>
      <c r="BE63" s="1055"/>
      <c r="BF63" s="1055"/>
      <c r="BG63" s="1055"/>
      <c r="BH63" s="1055"/>
      <c r="BI63" s="1056"/>
      <c r="BJ63" s="1115" t="s">
        <v>227</v>
      </c>
      <c r="BK63" s="1046"/>
      <c r="BL63" s="1046"/>
      <c r="BM63" s="1046"/>
      <c r="BN63" s="1116"/>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417</v>
      </c>
      <c r="B66" s="1091"/>
      <c r="C66" s="1091"/>
      <c r="D66" s="1091"/>
      <c r="E66" s="1091"/>
      <c r="F66" s="1091"/>
      <c r="G66" s="1091"/>
      <c r="H66" s="1091"/>
      <c r="I66" s="1091"/>
      <c r="J66" s="1091"/>
      <c r="K66" s="1091"/>
      <c r="L66" s="1091"/>
      <c r="M66" s="1091"/>
      <c r="N66" s="1091"/>
      <c r="O66" s="1091"/>
      <c r="P66" s="1092"/>
      <c r="Q66" s="1096" t="s">
        <v>418</v>
      </c>
      <c r="R66" s="1097"/>
      <c r="S66" s="1097"/>
      <c r="T66" s="1097"/>
      <c r="U66" s="1098"/>
      <c r="V66" s="1096" t="s">
        <v>419</v>
      </c>
      <c r="W66" s="1097"/>
      <c r="X66" s="1097"/>
      <c r="Y66" s="1097"/>
      <c r="Z66" s="1098"/>
      <c r="AA66" s="1096" t="s">
        <v>420</v>
      </c>
      <c r="AB66" s="1097"/>
      <c r="AC66" s="1097"/>
      <c r="AD66" s="1097"/>
      <c r="AE66" s="1098"/>
      <c r="AF66" s="1102" t="s">
        <v>421</v>
      </c>
      <c r="AG66" s="1103"/>
      <c r="AH66" s="1103"/>
      <c r="AI66" s="1103"/>
      <c r="AJ66" s="1104"/>
      <c r="AK66" s="1096" t="s">
        <v>422</v>
      </c>
      <c r="AL66" s="1091"/>
      <c r="AM66" s="1091"/>
      <c r="AN66" s="1091"/>
      <c r="AO66" s="1092"/>
      <c r="AP66" s="1096" t="s">
        <v>423</v>
      </c>
      <c r="AQ66" s="1097"/>
      <c r="AR66" s="1097"/>
      <c r="AS66" s="1097"/>
      <c r="AT66" s="1098"/>
      <c r="AU66" s="1096" t="s">
        <v>424</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588</v>
      </c>
      <c r="C68" s="1081"/>
      <c r="D68" s="1081"/>
      <c r="E68" s="1081"/>
      <c r="F68" s="1081"/>
      <c r="G68" s="1081"/>
      <c r="H68" s="1081"/>
      <c r="I68" s="1081"/>
      <c r="J68" s="1081"/>
      <c r="K68" s="1081"/>
      <c r="L68" s="1081"/>
      <c r="M68" s="1081"/>
      <c r="N68" s="1081"/>
      <c r="O68" s="1081"/>
      <c r="P68" s="1082"/>
      <c r="Q68" s="1083">
        <v>4</v>
      </c>
      <c r="R68" s="1077"/>
      <c r="S68" s="1077"/>
      <c r="T68" s="1077"/>
      <c r="U68" s="1077"/>
      <c r="V68" s="1077">
        <v>2</v>
      </c>
      <c r="W68" s="1077"/>
      <c r="X68" s="1077"/>
      <c r="Y68" s="1077"/>
      <c r="Z68" s="1077"/>
      <c r="AA68" s="1077">
        <v>2</v>
      </c>
      <c r="AB68" s="1077"/>
      <c r="AC68" s="1077"/>
      <c r="AD68" s="1077"/>
      <c r="AE68" s="1077"/>
      <c r="AF68" s="1077">
        <v>2</v>
      </c>
      <c r="AG68" s="1077"/>
      <c r="AH68" s="1077"/>
      <c r="AI68" s="1077"/>
      <c r="AJ68" s="1077"/>
      <c r="AK68" s="1077">
        <v>0</v>
      </c>
      <c r="AL68" s="1077"/>
      <c r="AM68" s="1077"/>
      <c r="AN68" s="1077"/>
      <c r="AO68" s="1077"/>
      <c r="AP68" s="1077" t="s">
        <v>519</v>
      </c>
      <c r="AQ68" s="1077"/>
      <c r="AR68" s="1077"/>
      <c r="AS68" s="1077"/>
      <c r="AT68" s="1077"/>
      <c r="AU68" s="1077" t="s">
        <v>519</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589</v>
      </c>
      <c r="C69" s="1070"/>
      <c r="D69" s="1070"/>
      <c r="E69" s="1070"/>
      <c r="F69" s="1070"/>
      <c r="G69" s="1070"/>
      <c r="H69" s="1070"/>
      <c r="I69" s="1070"/>
      <c r="J69" s="1070"/>
      <c r="K69" s="1070"/>
      <c r="L69" s="1070"/>
      <c r="M69" s="1070"/>
      <c r="N69" s="1070"/>
      <c r="O69" s="1070"/>
      <c r="P69" s="1071"/>
      <c r="Q69" s="1072">
        <v>1</v>
      </c>
      <c r="R69" s="1066"/>
      <c r="S69" s="1066"/>
      <c r="T69" s="1066"/>
      <c r="U69" s="1066"/>
      <c r="V69" s="1066">
        <v>0</v>
      </c>
      <c r="W69" s="1066"/>
      <c r="X69" s="1066"/>
      <c r="Y69" s="1066"/>
      <c r="Z69" s="1066"/>
      <c r="AA69" s="1066">
        <v>0</v>
      </c>
      <c r="AB69" s="1066"/>
      <c r="AC69" s="1066"/>
      <c r="AD69" s="1066"/>
      <c r="AE69" s="1066"/>
      <c r="AF69" s="1066">
        <v>0</v>
      </c>
      <c r="AG69" s="1066"/>
      <c r="AH69" s="1066"/>
      <c r="AI69" s="1066"/>
      <c r="AJ69" s="1066"/>
      <c r="AK69" s="1066">
        <v>0</v>
      </c>
      <c r="AL69" s="1066"/>
      <c r="AM69" s="1066"/>
      <c r="AN69" s="1066"/>
      <c r="AO69" s="1066"/>
      <c r="AP69" s="1066" t="s">
        <v>519</v>
      </c>
      <c r="AQ69" s="1066"/>
      <c r="AR69" s="1066"/>
      <c r="AS69" s="1066"/>
      <c r="AT69" s="1066"/>
      <c r="AU69" s="1066" t="s">
        <v>519</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590</v>
      </c>
      <c r="C70" s="1070"/>
      <c r="D70" s="1070"/>
      <c r="E70" s="1070"/>
      <c r="F70" s="1070"/>
      <c r="G70" s="1070"/>
      <c r="H70" s="1070"/>
      <c r="I70" s="1070"/>
      <c r="J70" s="1070"/>
      <c r="K70" s="1070"/>
      <c r="L70" s="1070"/>
      <c r="M70" s="1070"/>
      <c r="N70" s="1070"/>
      <c r="O70" s="1070"/>
      <c r="P70" s="1071"/>
      <c r="Q70" s="1072">
        <v>4275</v>
      </c>
      <c r="R70" s="1066"/>
      <c r="S70" s="1066"/>
      <c r="T70" s="1066"/>
      <c r="U70" s="1066"/>
      <c r="V70" s="1066">
        <v>3828</v>
      </c>
      <c r="W70" s="1066"/>
      <c r="X70" s="1066"/>
      <c r="Y70" s="1066"/>
      <c r="Z70" s="1066"/>
      <c r="AA70" s="1066">
        <v>447</v>
      </c>
      <c r="AB70" s="1066"/>
      <c r="AC70" s="1066"/>
      <c r="AD70" s="1066"/>
      <c r="AE70" s="1066"/>
      <c r="AF70" s="1066">
        <v>627</v>
      </c>
      <c r="AG70" s="1066"/>
      <c r="AH70" s="1066"/>
      <c r="AI70" s="1066"/>
      <c r="AJ70" s="1066"/>
      <c r="AK70" s="1066">
        <v>438</v>
      </c>
      <c r="AL70" s="1066"/>
      <c r="AM70" s="1066"/>
      <c r="AN70" s="1066"/>
      <c r="AO70" s="1066"/>
      <c r="AP70" s="1066">
        <v>2401</v>
      </c>
      <c r="AQ70" s="1066"/>
      <c r="AR70" s="1066"/>
      <c r="AS70" s="1066"/>
      <c r="AT70" s="1066"/>
      <c r="AU70" s="1066">
        <v>246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591</v>
      </c>
      <c r="C71" s="1070"/>
      <c r="D71" s="1070"/>
      <c r="E71" s="1070"/>
      <c r="F71" s="1070"/>
      <c r="G71" s="1070"/>
      <c r="H71" s="1070"/>
      <c r="I71" s="1070"/>
      <c r="J71" s="1070"/>
      <c r="K71" s="1070"/>
      <c r="L71" s="1070"/>
      <c r="M71" s="1070"/>
      <c r="N71" s="1070"/>
      <c r="O71" s="1070"/>
      <c r="P71" s="1071"/>
      <c r="Q71" s="1072">
        <v>425</v>
      </c>
      <c r="R71" s="1066"/>
      <c r="S71" s="1066"/>
      <c r="T71" s="1066"/>
      <c r="U71" s="1066"/>
      <c r="V71" s="1066">
        <v>405</v>
      </c>
      <c r="W71" s="1066"/>
      <c r="X71" s="1066"/>
      <c r="Y71" s="1066"/>
      <c r="Z71" s="1066"/>
      <c r="AA71" s="1066">
        <v>20</v>
      </c>
      <c r="AB71" s="1066"/>
      <c r="AC71" s="1066"/>
      <c r="AD71" s="1066"/>
      <c r="AE71" s="1066"/>
      <c r="AF71" s="1066">
        <v>20</v>
      </c>
      <c r="AG71" s="1066"/>
      <c r="AH71" s="1066"/>
      <c r="AI71" s="1066"/>
      <c r="AJ71" s="1066"/>
      <c r="AK71" s="1066">
        <v>0</v>
      </c>
      <c r="AL71" s="1066"/>
      <c r="AM71" s="1066"/>
      <c r="AN71" s="1066"/>
      <c r="AO71" s="1066"/>
      <c r="AP71" s="1066" t="s">
        <v>519</v>
      </c>
      <c r="AQ71" s="1066"/>
      <c r="AR71" s="1066"/>
      <c r="AS71" s="1066"/>
      <c r="AT71" s="1066"/>
      <c r="AU71" s="1066" t="s">
        <v>519</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592</v>
      </c>
      <c r="C72" s="1070"/>
      <c r="D72" s="1070"/>
      <c r="E72" s="1070"/>
      <c r="F72" s="1070"/>
      <c r="G72" s="1070"/>
      <c r="H72" s="1070"/>
      <c r="I72" s="1070"/>
      <c r="J72" s="1070"/>
      <c r="K72" s="1070"/>
      <c r="L72" s="1070"/>
      <c r="M72" s="1070"/>
      <c r="N72" s="1070"/>
      <c r="O72" s="1070"/>
      <c r="P72" s="1071"/>
      <c r="Q72" s="1072">
        <v>620</v>
      </c>
      <c r="R72" s="1066"/>
      <c r="S72" s="1066"/>
      <c r="T72" s="1066"/>
      <c r="U72" s="1066"/>
      <c r="V72" s="1066">
        <v>601</v>
      </c>
      <c r="W72" s="1066"/>
      <c r="X72" s="1066"/>
      <c r="Y72" s="1066"/>
      <c r="Z72" s="1066"/>
      <c r="AA72" s="1066">
        <v>19</v>
      </c>
      <c r="AB72" s="1066"/>
      <c r="AC72" s="1066"/>
      <c r="AD72" s="1066"/>
      <c r="AE72" s="1066"/>
      <c r="AF72" s="1066">
        <v>19</v>
      </c>
      <c r="AG72" s="1066"/>
      <c r="AH72" s="1066"/>
      <c r="AI72" s="1066"/>
      <c r="AJ72" s="1066"/>
      <c r="AK72" s="1066">
        <v>0</v>
      </c>
      <c r="AL72" s="1066"/>
      <c r="AM72" s="1066"/>
      <c r="AN72" s="1066"/>
      <c r="AO72" s="1066"/>
      <c r="AP72" s="1066">
        <v>259</v>
      </c>
      <c r="AQ72" s="1066"/>
      <c r="AR72" s="1066"/>
      <c r="AS72" s="1066"/>
      <c r="AT72" s="1066"/>
      <c r="AU72" s="1066">
        <v>101</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593</v>
      </c>
      <c r="C73" s="1070"/>
      <c r="D73" s="1070"/>
      <c r="E73" s="1070"/>
      <c r="F73" s="1070"/>
      <c r="G73" s="1070"/>
      <c r="H73" s="1070"/>
      <c r="I73" s="1070"/>
      <c r="J73" s="1070"/>
      <c r="K73" s="1070"/>
      <c r="L73" s="1070"/>
      <c r="M73" s="1070"/>
      <c r="N73" s="1070"/>
      <c r="O73" s="1070"/>
      <c r="P73" s="1071"/>
      <c r="Q73" s="1072">
        <v>257</v>
      </c>
      <c r="R73" s="1066"/>
      <c r="S73" s="1066"/>
      <c r="T73" s="1066"/>
      <c r="U73" s="1066"/>
      <c r="V73" s="1066">
        <v>251</v>
      </c>
      <c r="W73" s="1066"/>
      <c r="X73" s="1066"/>
      <c r="Y73" s="1066"/>
      <c r="Z73" s="1066"/>
      <c r="AA73" s="1066">
        <v>6</v>
      </c>
      <c r="AB73" s="1066"/>
      <c r="AC73" s="1066"/>
      <c r="AD73" s="1066"/>
      <c r="AE73" s="1066"/>
      <c r="AF73" s="1066">
        <v>6</v>
      </c>
      <c r="AG73" s="1066"/>
      <c r="AH73" s="1066"/>
      <c r="AI73" s="1066"/>
      <c r="AJ73" s="1066"/>
      <c r="AK73" s="1066">
        <v>41</v>
      </c>
      <c r="AL73" s="1066"/>
      <c r="AM73" s="1066"/>
      <c r="AN73" s="1066"/>
      <c r="AO73" s="1066"/>
      <c r="AP73" s="1066" t="s">
        <v>519</v>
      </c>
      <c r="AQ73" s="1066"/>
      <c r="AR73" s="1066"/>
      <c r="AS73" s="1066"/>
      <c r="AT73" s="1066"/>
      <c r="AU73" s="1066" t="s">
        <v>519</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594</v>
      </c>
      <c r="C74" s="1070"/>
      <c r="D74" s="1070"/>
      <c r="E74" s="1070"/>
      <c r="F74" s="1070"/>
      <c r="G74" s="1070"/>
      <c r="H74" s="1070"/>
      <c r="I74" s="1070"/>
      <c r="J74" s="1070"/>
      <c r="K74" s="1070"/>
      <c r="L74" s="1070"/>
      <c r="M74" s="1070"/>
      <c r="N74" s="1070"/>
      <c r="O74" s="1070"/>
      <c r="P74" s="1071"/>
      <c r="Q74" s="1072">
        <v>131132</v>
      </c>
      <c r="R74" s="1066"/>
      <c r="S74" s="1066"/>
      <c r="T74" s="1066"/>
      <c r="U74" s="1066"/>
      <c r="V74" s="1066">
        <v>125037</v>
      </c>
      <c r="W74" s="1066"/>
      <c r="X74" s="1066"/>
      <c r="Y74" s="1066"/>
      <c r="Z74" s="1066"/>
      <c r="AA74" s="1066">
        <v>6095</v>
      </c>
      <c r="AB74" s="1066"/>
      <c r="AC74" s="1066"/>
      <c r="AD74" s="1066"/>
      <c r="AE74" s="1066"/>
      <c r="AF74" s="1066">
        <v>6095</v>
      </c>
      <c r="AG74" s="1066"/>
      <c r="AH74" s="1066"/>
      <c r="AI74" s="1066"/>
      <c r="AJ74" s="1066"/>
      <c r="AK74" s="1066">
        <v>1013</v>
      </c>
      <c r="AL74" s="1066"/>
      <c r="AM74" s="1066"/>
      <c r="AN74" s="1066"/>
      <c r="AO74" s="1066"/>
      <c r="AP74" s="1066" t="s">
        <v>519</v>
      </c>
      <c r="AQ74" s="1066"/>
      <c r="AR74" s="1066"/>
      <c r="AS74" s="1066"/>
      <c r="AT74" s="1066"/>
      <c r="AU74" s="1066" t="s">
        <v>519</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595</v>
      </c>
      <c r="C75" s="1070"/>
      <c r="D75" s="1070"/>
      <c r="E75" s="1070"/>
      <c r="F75" s="1070"/>
      <c r="G75" s="1070"/>
      <c r="H75" s="1070"/>
      <c r="I75" s="1070"/>
      <c r="J75" s="1070"/>
      <c r="K75" s="1070"/>
      <c r="L75" s="1070"/>
      <c r="M75" s="1070"/>
      <c r="N75" s="1070"/>
      <c r="O75" s="1070"/>
      <c r="P75" s="1071"/>
      <c r="Q75" s="1073">
        <v>3485</v>
      </c>
      <c r="R75" s="1074"/>
      <c r="S75" s="1074"/>
      <c r="T75" s="1074"/>
      <c r="U75" s="1075"/>
      <c r="V75" s="1076">
        <v>3133</v>
      </c>
      <c r="W75" s="1074"/>
      <c r="X75" s="1074"/>
      <c r="Y75" s="1074"/>
      <c r="Z75" s="1075"/>
      <c r="AA75" s="1076">
        <v>352</v>
      </c>
      <c r="AB75" s="1074"/>
      <c r="AC75" s="1074"/>
      <c r="AD75" s="1074"/>
      <c r="AE75" s="1075"/>
      <c r="AF75" s="1076">
        <v>352</v>
      </c>
      <c r="AG75" s="1074"/>
      <c r="AH75" s="1074"/>
      <c r="AI75" s="1074"/>
      <c r="AJ75" s="1075"/>
      <c r="AK75" s="1076">
        <v>10</v>
      </c>
      <c r="AL75" s="1074"/>
      <c r="AM75" s="1074"/>
      <c r="AN75" s="1074"/>
      <c r="AO75" s="1075"/>
      <c r="AP75" s="1076" t="s">
        <v>519</v>
      </c>
      <c r="AQ75" s="1074"/>
      <c r="AR75" s="1074"/>
      <c r="AS75" s="1074"/>
      <c r="AT75" s="1075"/>
      <c r="AU75" s="1076" t="s">
        <v>519</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596</v>
      </c>
      <c r="C76" s="1070"/>
      <c r="D76" s="1070"/>
      <c r="E76" s="1070"/>
      <c r="F76" s="1070"/>
      <c r="G76" s="1070"/>
      <c r="H76" s="1070"/>
      <c r="I76" s="1070"/>
      <c r="J76" s="1070"/>
      <c r="K76" s="1070"/>
      <c r="L76" s="1070"/>
      <c r="M76" s="1070"/>
      <c r="N76" s="1070"/>
      <c r="O76" s="1070"/>
      <c r="P76" s="1071"/>
      <c r="Q76" s="1073">
        <v>28</v>
      </c>
      <c r="R76" s="1074"/>
      <c r="S76" s="1074"/>
      <c r="T76" s="1074"/>
      <c r="U76" s="1075"/>
      <c r="V76" s="1076">
        <v>26</v>
      </c>
      <c r="W76" s="1074"/>
      <c r="X76" s="1074"/>
      <c r="Y76" s="1074"/>
      <c r="Z76" s="1075"/>
      <c r="AA76" s="1076">
        <v>2</v>
      </c>
      <c r="AB76" s="1074"/>
      <c r="AC76" s="1074"/>
      <c r="AD76" s="1074"/>
      <c r="AE76" s="1075"/>
      <c r="AF76" s="1076">
        <v>2</v>
      </c>
      <c r="AG76" s="1074"/>
      <c r="AH76" s="1074"/>
      <c r="AI76" s="1074"/>
      <c r="AJ76" s="1075"/>
      <c r="AK76" s="1076">
        <v>0</v>
      </c>
      <c r="AL76" s="1074"/>
      <c r="AM76" s="1074"/>
      <c r="AN76" s="1074"/>
      <c r="AO76" s="1075"/>
      <c r="AP76" s="1076" t="s">
        <v>519</v>
      </c>
      <c r="AQ76" s="1074"/>
      <c r="AR76" s="1074"/>
      <c r="AS76" s="1074"/>
      <c r="AT76" s="1075"/>
      <c r="AU76" s="1076" t="s">
        <v>519</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597</v>
      </c>
      <c r="C77" s="1070"/>
      <c r="D77" s="1070"/>
      <c r="E77" s="1070"/>
      <c r="F77" s="1070"/>
      <c r="G77" s="1070"/>
      <c r="H77" s="1070"/>
      <c r="I77" s="1070"/>
      <c r="J77" s="1070"/>
      <c r="K77" s="1070"/>
      <c r="L77" s="1070"/>
      <c r="M77" s="1070"/>
      <c r="N77" s="1070"/>
      <c r="O77" s="1070"/>
      <c r="P77" s="1071"/>
      <c r="Q77" s="1073">
        <v>2531</v>
      </c>
      <c r="R77" s="1074"/>
      <c r="S77" s="1074"/>
      <c r="T77" s="1074"/>
      <c r="U77" s="1075"/>
      <c r="V77" s="1076">
        <v>2395</v>
      </c>
      <c r="W77" s="1074"/>
      <c r="X77" s="1074"/>
      <c r="Y77" s="1074"/>
      <c r="Z77" s="1075"/>
      <c r="AA77" s="1076">
        <v>136</v>
      </c>
      <c r="AB77" s="1074"/>
      <c r="AC77" s="1074"/>
      <c r="AD77" s="1074"/>
      <c r="AE77" s="1075"/>
      <c r="AF77" s="1076">
        <v>136</v>
      </c>
      <c r="AG77" s="1074"/>
      <c r="AH77" s="1074"/>
      <c r="AI77" s="1074"/>
      <c r="AJ77" s="1075"/>
      <c r="AK77" s="1076">
        <v>1</v>
      </c>
      <c r="AL77" s="1074"/>
      <c r="AM77" s="1074"/>
      <c r="AN77" s="1074"/>
      <c r="AO77" s="1075"/>
      <c r="AP77" s="1076">
        <v>7853</v>
      </c>
      <c r="AQ77" s="1074"/>
      <c r="AR77" s="1074"/>
      <c r="AS77" s="1074"/>
      <c r="AT77" s="1075"/>
      <c r="AU77" s="1076">
        <v>705</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598</v>
      </c>
      <c r="C78" s="1070"/>
      <c r="D78" s="1070"/>
      <c r="E78" s="1070"/>
      <c r="F78" s="1070"/>
      <c r="G78" s="1070"/>
      <c r="H78" s="1070"/>
      <c r="I78" s="1070"/>
      <c r="J78" s="1070"/>
      <c r="K78" s="1070"/>
      <c r="L78" s="1070"/>
      <c r="M78" s="1070"/>
      <c r="N78" s="1070"/>
      <c r="O78" s="1070"/>
      <c r="P78" s="1071"/>
      <c r="Q78" s="1072">
        <v>1959</v>
      </c>
      <c r="R78" s="1066"/>
      <c r="S78" s="1066"/>
      <c r="T78" s="1066"/>
      <c r="U78" s="1066"/>
      <c r="V78" s="1066">
        <v>1877</v>
      </c>
      <c r="W78" s="1066"/>
      <c r="X78" s="1066"/>
      <c r="Y78" s="1066"/>
      <c r="Z78" s="1066"/>
      <c r="AA78" s="1066">
        <v>81</v>
      </c>
      <c r="AB78" s="1066"/>
      <c r="AC78" s="1066"/>
      <c r="AD78" s="1066"/>
      <c r="AE78" s="1066"/>
      <c r="AF78" s="1066">
        <v>81</v>
      </c>
      <c r="AG78" s="1066"/>
      <c r="AH78" s="1066"/>
      <c r="AI78" s="1066"/>
      <c r="AJ78" s="1066"/>
      <c r="AK78" s="1066">
        <v>0</v>
      </c>
      <c r="AL78" s="1066"/>
      <c r="AM78" s="1066"/>
      <c r="AN78" s="1066"/>
      <c r="AO78" s="1066"/>
      <c r="AP78" s="1066">
        <v>303</v>
      </c>
      <c r="AQ78" s="1066"/>
      <c r="AR78" s="1066"/>
      <c r="AS78" s="1066"/>
      <c r="AT78" s="1066"/>
      <c r="AU78" s="1066">
        <v>94</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391</v>
      </c>
      <c r="B88" s="1039" t="s">
        <v>425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7340</v>
      </c>
      <c r="AG88" s="1054"/>
      <c r="AH88" s="1054"/>
      <c r="AI88" s="1054"/>
      <c r="AJ88" s="1054"/>
      <c r="AK88" s="1058"/>
      <c r="AL88" s="1058"/>
      <c r="AM88" s="1058"/>
      <c r="AN88" s="1058"/>
      <c r="AO88" s="1058"/>
      <c r="AP88" s="1054">
        <v>10816</v>
      </c>
      <c r="AQ88" s="1054"/>
      <c r="AR88" s="1054"/>
      <c r="AS88" s="1054"/>
      <c r="AT88" s="1054"/>
      <c r="AU88" s="1054">
        <v>1146</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61</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434</v>
      </c>
      <c r="AB109" s="989"/>
      <c r="AC109" s="989"/>
      <c r="AD109" s="989"/>
      <c r="AE109" s="990"/>
      <c r="AF109" s="991" t="s">
        <v>435</v>
      </c>
      <c r="AG109" s="989"/>
      <c r="AH109" s="989"/>
      <c r="AI109" s="989"/>
      <c r="AJ109" s="990"/>
      <c r="AK109" s="991" t="s">
        <v>307</v>
      </c>
      <c r="AL109" s="989"/>
      <c r="AM109" s="989"/>
      <c r="AN109" s="989"/>
      <c r="AO109" s="990"/>
      <c r="AP109" s="991" t="s">
        <v>436</v>
      </c>
      <c r="AQ109" s="989"/>
      <c r="AR109" s="989"/>
      <c r="AS109" s="989"/>
      <c r="AT109" s="1020"/>
      <c r="AU109" s="988" t="s">
        <v>433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434</v>
      </c>
      <c r="BR109" s="989"/>
      <c r="BS109" s="989"/>
      <c r="BT109" s="989"/>
      <c r="BU109" s="990"/>
      <c r="BV109" s="991" t="s">
        <v>435</v>
      </c>
      <c r="BW109" s="989"/>
      <c r="BX109" s="989"/>
      <c r="BY109" s="989"/>
      <c r="BZ109" s="990"/>
      <c r="CA109" s="991" t="s">
        <v>307</v>
      </c>
      <c r="CB109" s="989"/>
      <c r="CC109" s="989"/>
      <c r="CD109" s="989"/>
      <c r="CE109" s="990"/>
      <c r="CF109" s="1027" t="s">
        <v>436</v>
      </c>
      <c r="CG109" s="1027"/>
      <c r="CH109" s="1027"/>
      <c r="CI109" s="1027"/>
      <c r="CJ109" s="1027"/>
      <c r="CK109" s="991" t="s">
        <v>437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434</v>
      </c>
      <c r="DH109" s="989"/>
      <c r="DI109" s="989"/>
      <c r="DJ109" s="989"/>
      <c r="DK109" s="990"/>
      <c r="DL109" s="991" t="s">
        <v>435</v>
      </c>
      <c r="DM109" s="989"/>
      <c r="DN109" s="989"/>
      <c r="DO109" s="989"/>
      <c r="DP109" s="990"/>
      <c r="DQ109" s="991" t="s">
        <v>307</v>
      </c>
      <c r="DR109" s="989"/>
      <c r="DS109" s="989"/>
      <c r="DT109" s="989"/>
      <c r="DU109" s="990"/>
      <c r="DV109" s="991" t="s">
        <v>436</v>
      </c>
      <c r="DW109" s="989"/>
      <c r="DX109" s="989"/>
      <c r="DY109" s="989"/>
      <c r="DZ109" s="1020"/>
    </row>
    <row r="110" spans="1:131" s="248" customFormat="1" ht="26.25" customHeight="1" x14ac:dyDescent="0.15">
      <c r="A110" s="893" t="s">
        <v>438</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981">
        <v>842909</v>
      </c>
      <c r="AB110" s="982"/>
      <c r="AC110" s="982"/>
      <c r="AD110" s="982"/>
      <c r="AE110" s="983"/>
      <c r="AF110" s="984">
        <v>860362</v>
      </c>
      <c r="AG110" s="982"/>
      <c r="AH110" s="982"/>
      <c r="AI110" s="982"/>
      <c r="AJ110" s="983"/>
      <c r="AK110" s="984">
        <v>866573</v>
      </c>
      <c r="AL110" s="982"/>
      <c r="AM110" s="982"/>
      <c r="AN110" s="982"/>
      <c r="AO110" s="983"/>
      <c r="AP110" s="985">
        <v>17.7</v>
      </c>
      <c r="AQ110" s="986"/>
      <c r="AR110" s="986"/>
      <c r="AS110" s="986"/>
      <c r="AT110" s="987"/>
      <c r="AU110" s="1021" t="s">
        <v>73</v>
      </c>
      <c r="AV110" s="1022"/>
      <c r="AW110" s="1022"/>
      <c r="AX110" s="1022"/>
      <c r="AY110" s="1022"/>
      <c r="AZ110" s="947" t="s">
        <v>439</v>
      </c>
      <c r="BA110" s="894"/>
      <c r="BB110" s="894"/>
      <c r="BC110" s="894"/>
      <c r="BD110" s="894"/>
      <c r="BE110" s="894"/>
      <c r="BF110" s="894"/>
      <c r="BG110" s="894"/>
      <c r="BH110" s="894"/>
      <c r="BI110" s="894"/>
      <c r="BJ110" s="894"/>
      <c r="BK110" s="894"/>
      <c r="BL110" s="894"/>
      <c r="BM110" s="894"/>
      <c r="BN110" s="894"/>
      <c r="BO110" s="894"/>
      <c r="BP110" s="895"/>
      <c r="BQ110" s="948">
        <v>10154098</v>
      </c>
      <c r="BR110" s="929"/>
      <c r="BS110" s="929"/>
      <c r="BT110" s="929"/>
      <c r="BU110" s="929"/>
      <c r="BV110" s="929">
        <v>10498235</v>
      </c>
      <c r="BW110" s="929"/>
      <c r="BX110" s="929"/>
      <c r="BY110" s="929"/>
      <c r="BZ110" s="929"/>
      <c r="CA110" s="929">
        <v>11225123</v>
      </c>
      <c r="CB110" s="929"/>
      <c r="CC110" s="929"/>
      <c r="CD110" s="929"/>
      <c r="CE110" s="929"/>
      <c r="CF110" s="953">
        <v>228.8</v>
      </c>
      <c r="CG110" s="954"/>
      <c r="CH110" s="954"/>
      <c r="CI110" s="954"/>
      <c r="CJ110" s="954"/>
      <c r="CK110" s="1017" t="s">
        <v>440</v>
      </c>
      <c r="CL110" s="903"/>
      <c r="CM110" s="978" t="s">
        <v>441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442</v>
      </c>
      <c r="DH110" s="929"/>
      <c r="DI110" s="929"/>
      <c r="DJ110" s="929"/>
      <c r="DK110" s="929"/>
      <c r="DL110" s="929" t="s">
        <v>443</v>
      </c>
      <c r="DM110" s="929"/>
      <c r="DN110" s="929"/>
      <c r="DO110" s="929"/>
      <c r="DP110" s="929"/>
      <c r="DQ110" s="929" t="s">
        <v>443</v>
      </c>
      <c r="DR110" s="929"/>
      <c r="DS110" s="929"/>
      <c r="DT110" s="929"/>
      <c r="DU110" s="929"/>
      <c r="DV110" s="930" t="s">
        <v>443</v>
      </c>
      <c r="DW110" s="930"/>
      <c r="DX110" s="930"/>
      <c r="DY110" s="930"/>
      <c r="DZ110" s="931"/>
    </row>
    <row r="111" spans="1:131" s="248" customFormat="1" ht="26.25" customHeight="1" x14ac:dyDescent="0.15">
      <c r="A111" s="858" t="s">
        <v>444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445</v>
      </c>
      <c r="AB111" s="1010"/>
      <c r="AC111" s="1010"/>
      <c r="AD111" s="1010"/>
      <c r="AE111" s="1011"/>
      <c r="AF111" s="1012" t="s">
        <v>445</v>
      </c>
      <c r="AG111" s="1010"/>
      <c r="AH111" s="1010"/>
      <c r="AI111" s="1010"/>
      <c r="AJ111" s="1011"/>
      <c r="AK111" s="1012" t="s">
        <v>443</v>
      </c>
      <c r="AL111" s="1010"/>
      <c r="AM111" s="1010"/>
      <c r="AN111" s="1010"/>
      <c r="AO111" s="1011"/>
      <c r="AP111" s="1013" t="s">
        <v>442</v>
      </c>
      <c r="AQ111" s="1014"/>
      <c r="AR111" s="1014"/>
      <c r="AS111" s="1014"/>
      <c r="AT111" s="1015"/>
      <c r="AU111" s="1023"/>
      <c r="AV111" s="1024"/>
      <c r="AW111" s="1024"/>
      <c r="AX111" s="1024"/>
      <c r="AY111" s="1024"/>
      <c r="AZ111" s="901" t="s">
        <v>446</v>
      </c>
      <c r="BA111" s="834"/>
      <c r="BB111" s="834"/>
      <c r="BC111" s="834"/>
      <c r="BD111" s="834"/>
      <c r="BE111" s="834"/>
      <c r="BF111" s="834"/>
      <c r="BG111" s="834"/>
      <c r="BH111" s="834"/>
      <c r="BI111" s="834"/>
      <c r="BJ111" s="834"/>
      <c r="BK111" s="834"/>
      <c r="BL111" s="834"/>
      <c r="BM111" s="834"/>
      <c r="BN111" s="834"/>
      <c r="BO111" s="834"/>
      <c r="BP111" s="835"/>
      <c r="BQ111" s="873" t="s">
        <v>227</v>
      </c>
      <c r="BR111" s="874"/>
      <c r="BS111" s="874"/>
      <c r="BT111" s="874"/>
      <c r="BU111" s="874"/>
      <c r="BV111" s="874" t="s">
        <v>442</v>
      </c>
      <c r="BW111" s="874"/>
      <c r="BX111" s="874"/>
      <c r="BY111" s="874"/>
      <c r="BZ111" s="874"/>
      <c r="CA111" s="874" t="s">
        <v>442</v>
      </c>
      <c r="CB111" s="874"/>
      <c r="CC111" s="874"/>
      <c r="CD111" s="874"/>
      <c r="CE111" s="874"/>
      <c r="CF111" s="962" t="s">
        <v>442</v>
      </c>
      <c r="CG111" s="963"/>
      <c r="CH111" s="963"/>
      <c r="CI111" s="963"/>
      <c r="CJ111" s="963"/>
      <c r="CK111" s="1018"/>
      <c r="CL111" s="905"/>
      <c r="CM111" s="908" t="s">
        <v>447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873" t="s">
        <v>445</v>
      </c>
      <c r="DH111" s="874"/>
      <c r="DI111" s="874"/>
      <c r="DJ111" s="874"/>
      <c r="DK111" s="874"/>
      <c r="DL111" s="874" t="s">
        <v>227</v>
      </c>
      <c r="DM111" s="874"/>
      <c r="DN111" s="874"/>
      <c r="DO111" s="874"/>
      <c r="DP111" s="874"/>
      <c r="DQ111" s="874" t="s">
        <v>442</v>
      </c>
      <c r="DR111" s="874"/>
      <c r="DS111" s="874"/>
      <c r="DT111" s="874"/>
      <c r="DU111" s="874"/>
      <c r="DV111" s="880" t="s">
        <v>442</v>
      </c>
      <c r="DW111" s="880"/>
      <c r="DX111" s="880"/>
      <c r="DY111" s="880"/>
      <c r="DZ111" s="881"/>
    </row>
    <row r="112" spans="1:131" s="248" customFormat="1" ht="26.25" customHeight="1" x14ac:dyDescent="0.15">
      <c r="A112" s="1003" t="s">
        <v>448</v>
      </c>
      <c r="B112" s="1004"/>
      <c r="C112" s="834" t="s">
        <v>449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227</v>
      </c>
      <c r="AB112" s="864"/>
      <c r="AC112" s="864"/>
      <c r="AD112" s="864"/>
      <c r="AE112" s="865"/>
      <c r="AF112" s="866" t="s">
        <v>227</v>
      </c>
      <c r="AG112" s="864"/>
      <c r="AH112" s="864"/>
      <c r="AI112" s="864"/>
      <c r="AJ112" s="865"/>
      <c r="AK112" s="866" t="s">
        <v>227</v>
      </c>
      <c r="AL112" s="864"/>
      <c r="AM112" s="864"/>
      <c r="AN112" s="864"/>
      <c r="AO112" s="865"/>
      <c r="AP112" s="911" t="s">
        <v>227</v>
      </c>
      <c r="AQ112" s="912"/>
      <c r="AR112" s="912"/>
      <c r="AS112" s="912"/>
      <c r="AT112" s="913"/>
      <c r="AU112" s="1023"/>
      <c r="AV112" s="1024"/>
      <c r="AW112" s="1024"/>
      <c r="AX112" s="1024"/>
      <c r="AY112" s="1024"/>
      <c r="AZ112" s="901" t="s">
        <v>450</v>
      </c>
      <c r="BA112" s="834"/>
      <c r="BB112" s="834"/>
      <c r="BC112" s="834"/>
      <c r="BD112" s="834"/>
      <c r="BE112" s="834"/>
      <c r="BF112" s="834"/>
      <c r="BG112" s="834"/>
      <c r="BH112" s="834"/>
      <c r="BI112" s="834"/>
      <c r="BJ112" s="834"/>
      <c r="BK112" s="834"/>
      <c r="BL112" s="834"/>
      <c r="BM112" s="834"/>
      <c r="BN112" s="834"/>
      <c r="BO112" s="834"/>
      <c r="BP112" s="835"/>
      <c r="BQ112" s="873">
        <v>5264544</v>
      </c>
      <c r="BR112" s="874"/>
      <c r="BS112" s="874"/>
      <c r="BT112" s="874"/>
      <c r="BU112" s="874"/>
      <c r="BV112" s="874">
        <v>5504138</v>
      </c>
      <c r="BW112" s="874"/>
      <c r="BX112" s="874"/>
      <c r="BY112" s="874"/>
      <c r="BZ112" s="874"/>
      <c r="CA112" s="874">
        <v>5502921</v>
      </c>
      <c r="CB112" s="874"/>
      <c r="CC112" s="874"/>
      <c r="CD112" s="874"/>
      <c r="CE112" s="874"/>
      <c r="CF112" s="962">
        <v>112.2</v>
      </c>
      <c r="CG112" s="963"/>
      <c r="CH112" s="963"/>
      <c r="CI112" s="963"/>
      <c r="CJ112" s="963"/>
      <c r="CK112" s="1018"/>
      <c r="CL112" s="905"/>
      <c r="CM112" s="908" t="s">
        <v>451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873" t="s">
        <v>227</v>
      </c>
      <c r="DH112" s="874"/>
      <c r="DI112" s="874"/>
      <c r="DJ112" s="874"/>
      <c r="DK112" s="874"/>
      <c r="DL112" s="874" t="s">
        <v>227</v>
      </c>
      <c r="DM112" s="874"/>
      <c r="DN112" s="874"/>
      <c r="DO112" s="874"/>
      <c r="DP112" s="874"/>
      <c r="DQ112" s="874" t="s">
        <v>227</v>
      </c>
      <c r="DR112" s="874"/>
      <c r="DS112" s="874"/>
      <c r="DT112" s="874"/>
      <c r="DU112" s="874"/>
      <c r="DV112" s="880" t="s">
        <v>227</v>
      </c>
      <c r="DW112" s="880"/>
      <c r="DX112" s="880"/>
      <c r="DY112" s="880"/>
      <c r="DZ112" s="881"/>
    </row>
    <row r="113" spans="1:130" s="248" customFormat="1" ht="26.25" customHeight="1" x14ac:dyDescent="0.15">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456211</v>
      </c>
      <c r="AB113" s="1010"/>
      <c r="AC113" s="1010"/>
      <c r="AD113" s="1010"/>
      <c r="AE113" s="1011"/>
      <c r="AF113" s="1012">
        <v>348552</v>
      </c>
      <c r="AG113" s="1010"/>
      <c r="AH113" s="1010"/>
      <c r="AI113" s="1010"/>
      <c r="AJ113" s="1011"/>
      <c r="AK113" s="1012">
        <v>342175</v>
      </c>
      <c r="AL113" s="1010"/>
      <c r="AM113" s="1010"/>
      <c r="AN113" s="1010"/>
      <c r="AO113" s="1011"/>
      <c r="AP113" s="1013">
        <v>7</v>
      </c>
      <c r="AQ113" s="1014"/>
      <c r="AR113" s="1014"/>
      <c r="AS113" s="1014"/>
      <c r="AT113" s="1015"/>
      <c r="AU113" s="1023"/>
      <c r="AV113" s="1024"/>
      <c r="AW113" s="1024"/>
      <c r="AX113" s="1024"/>
      <c r="AY113" s="1024"/>
      <c r="AZ113" s="901" t="s">
        <v>453</v>
      </c>
      <c r="BA113" s="834"/>
      <c r="BB113" s="834"/>
      <c r="BC113" s="834"/>
      <c r="BD113" s="834"/>
      <c r="BE113" s="834"/>
      <c r="BF113" s="834"/>
      <c r="BG113" s="834"/>
      <c r="BH113" s="834"/>
      <c r="BI113" s="834"/>
      <c r="BJ113" s="834"/>
      <c r="BK113" s="834"/>
      <c r="BL113" s="834"/>
      <c r="BM113" s="834"/>
      <c r="BN113" s="834"/>
      <c r="BO113" s="834"/>
      <c r="BP113" s="835"/>
      <c r="BQ113" s="873">
        <v>1318819</v>
      </c>
      <c r="BR113" s="874"/>
      <c r="BS113" s="874"/>
      <c r="BT113" s="874"/>
      <c r="BU113" s="874"/>
      <c r="BV113" s="874">
        <v>1168514</v>
      </c>
      <c r="BW113" s="874"/>
      <c r="BX113" s="874"/>
      <c r="BY113" s="874"/>
      <c r="BZ113" s="874"/>
      <c r="CA113" s="874">
        <v>1146462</v>
      </c>
      <c r="CB113" s="874"/>
      <c r="CC113" s="874"/>
      <c r="CD113" s="874"/>
      <c r="CE113" s="874"/>
      <c r="CF113" s="962">
        <v>23.4</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227</v>
      </c>
      <c r="DH113" s="864"/>
      <c r="DI113" s="864"/>
      <c r="DJ113" s="864"/>
      <c r="DK113" s="865"/>
      <c r="DL113" s="866" t="s">
        <v>227</v>
      </c>
      <c r="DM113" s="864"/>
      <c r="DN113" s="864"/>
      <c r="DO113" s="864"/>
      <c r="DP113" s="865"/>
      <c r="DQ113" s="866" t="s">
        <v>442</v>
      </c>
      <c r="DR113" s="864"/>
      <c r="DS113" s="864"/>
      <c r="DT113" s="864"/>
      <c r="DU113" s="865"/>
      <c r="DV113" s="911" t="s">
        <v>227</v>
      </c>
      <c r="DW113" s="912"/>
      <c r="DX113" s="912"/>
      <c r="DY113" s="912"/>
      <c r="DZ113" s="913"/>
    </row>
    <row r="114" spans="1:130" s="248" customFormat="1" ht="26.25" customHeight="1" x14ac:dyDescent="0.15">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174785</v>
      </c>
      <c r="AB114" s="864"/>
      <c r="AC114" s="864"/>
      <c r="AD114" s="864"/>
      <c r="AE114" s="865"/>
      <c r="AF114" s="866">
        <v>155855</v>
      </c>
      <c r="AG114" s="864"/>
      <c r="AH114" s="864"/>
      <c r="AI114" s="864"/>
      <c r="AJ114" s="865"/>
      <c r="AK114" s="866">
        <v>162981</v>
      </c>
      <c r="AL114" s="864"/>
      <c r="AM114" s="864"/>
      <c r="AN114" s="864"/>
      <c r="AO114" s="865"/>
      <c r="AP114" s="911">
        <v>3.3</v>
      </c>
      <c r="AQ114" s="912"/>
      <c r="AR114" s="912"/>
      <c r="AS114" s="912"/>
      <c r="AT114" s="913"/>
      <c r="AU114" s="1023"/>
      <c r="AV114" s="1024"/>
      <c r="AW114" s="1024"/>
      <c r="AX114" s="1024"/>
      <c r="AY114" s="1024"/>
      <c r="AZ114" s="901" t="s">
        <v>456</v>
      </c>
      <c r="BA114" s="834"/>
      <c r="BB114" s="834"/>
      <c r="BC114" s="834"/>
      <c r="BD114" s="834"/>
      <c r="BE114" s="834"/>
      <c r="BF114" s="834"/>
      <c r="BG114" s="834"/>
      <c r="BH114" s="834"/>
      <c r="BI114" s="834"/>
      <c r="BJ114" s="834"/>
      <c r="BK114" s="834"/>
      <c r="BL114" s="834"/>
      <c r="BM114" s="834"/>
      <c r="BN114" s="834"/>
      <c r="BO114" s="834"/>
      <c r="BP114" s="835"/>
      <c r="BQ114" s="873">
        <v>1545912</v>
      </c>
      <c r="BR114" s="874"/>
      <c r="BS114" s="874"/>
      <c r="BT114" s="874"/>
      <c r="BU114" s="874"/>
      <c r="BV114" s="874">
        <v>1540430</v>
      </c>
      <c r="BW114" s="874"/>
      <c r="BX114" s="874"/>
      <c r="BY114" s="874"/>
      <c r="BZ114" s="874"/>
      <c r="CA114" s="874">
        <v>1025689</v>
      </c>
      <c r="CB114" s="874"/>
      <c r="CC114" s="874"/>
      <c r="CD114" s="874"/>
      <c r="CE114" s="874"/>
      <c r="CF114" s="962">
        <v>20.9</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227</v>
      </c>
      <c r="DH114" s="864"/>
      <c r="DI114" s="864"/>
      <c r="DJ114" s="864"/>
      <c r="DK114" s="865"/>
      <c r="DL114" s="866" t="s">
        <v>227</v>
      </c>
      <c r="DM114" s="864"/>
      <c r="DN114" s="864"/>
      <c r="DO114" s="864"/>
      <c r="DP114" s="865"/>
      <c r="DQ114" s="866" t="s">
        <v>227</v>
      </c>
      <c r="DR114" s="864"/>
      <c r="DS114" s="864"/>
      <c r="DT114" s="864"/>
      <c r="DU114" s="865"/>
      <c r="DV114" s="911" t="s">
        <v>227</v>
      </c>
      <c r="DW114" s="912"/>
      <c r="DX114" s="912"/>
      <c r="DY114" s="912"/>
      <c r="DZ114" s="913"/>
    </row>
    <row r="115" spans="1:130" s="248" customFormat="1" ht="26.25" customHeight="1" x14ac:dyDescent="0.15">
      <c r="A115" s="1005"/>
      <c r="B115" s="1006"/>
      <c r="C115" s="834" t="s">
        <v>458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1643</v>
      </c>
      <c r="AB115" s="1010"/>
      <c r="AC115" s="1010"/>
      <c r="AD115" s="1010"/>
      <c r="AE115" s="1011"/>
      <c r="AF115" s="1012">
        <v>734</v>
      </c>
      <c r="AG115" s="1010"/>
      <c r="AH115" s="1010"/>
      <c r="AI115" s="1010"/>
      <c r="AJ115" s="1011"/>
      <c r="AK115" s="1012">
        <v>152</v>
      </c>
      <c r="AL115" s="1010"/>
      <c r="AM115" s="1010"/>
      <c r="AN115" s="1010"/>
      <c r="AO115" s="1011"/>
      <c r="AP115" s="1013">
        <v>0</v>
      </c>
      <c r="AQ115" s="1014"/>
      <c r="AR115" s="1014"/>
      <c r="AS115" s="1014"/>
      <c r="AT115" s="1015"/>
      <c r="AU115" s="1023"/>
      <c r="AV115" s="1024"/>
      <c r="AW115" s="1024"/>
      <c r="AX115" s="1024"/>
      <c r="AY115" s="1024"/>
      <c r="AZ115" s="901" t="s">
        <v>459</v>
      </c>
      <c r="BA115" s="834"/>
      <c r="BB115" s="834"/>
      <c r="BC115" s="834"/>
      <c r="BD115" s="834"/>
      <c r="BE115" s="834"/>
      <c r="BF115" s="834"/>
      <c r="BG115" s="834"/>
      <c r="BH115" s="834"/>
      <c r="BI115" s="834"/>
      <c r="BJ115" s="834"/>
      <c r="BK115" s="834"/>
      <c r="BL115" s="834"/>
      <c r="BM115" s="834"/>
      <c r="BN115" s="834"/>
      <c r="BO115" s="834"/>
      <c r="BP115" s="835"/>
      <c r="BQ115" s="873" t="s">
        <v>227</v>
      </c>
      <c r="BR115" s="874"/>
      <c r="BS115" s="874"/>
      <c r="BT115" s="874"/>
      <c r="BU115" s="874"/>
      <c r="BV115" s="874" t="s">
        <v>227</v>
      </c>
      <c r="BW115" s="874"/>
      <c r="BX115" s="874"/>
      <c r="BY115" s="874"/>
      <c r="BZ115" s="874"/>
      <c r="CA115" s="874" t="s">
        <v>227</v>
      </c>
      <c r="CB115" s="874"/>
      <c r="CC115" s="874"/>
      <c r="CD115" s="874"/>
      <c r="CE115" s="874"/>
      <c r="CF115" s="962" t="s">
        <v>227</v>
      </c>
      <c r="CG115" s="963"/>
      <c r="CH115" s="963"/>
      <c r="CI115" s="963"/>
      <c r="CJ115" s="963"/>
      <c r="CK115" s="1018"/>
      <c r="CL115" s="905"/>
      <c r="CM115" s="901" t="s">
        <v>460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227</v>
      </c>
      <c r="DH115" s="864"/>
      <c r="DI115" s="864"/>
      <c r="DJ115" s="864"/>
      <c r="DK115" s="865"/>
      <c r="DL115" s="866" t="s">
        <v>227</v>
      </c>
      <c r="DM115" s="864"/>
      <c r="DN115" s="864"/>
      <c r="DO115" s="864"/>
      <c r="DP115" s="865"/>
      <c r="DQ115" s="866" t="s">
        <v>227</v>
      </c>
      <c r="DR115" s="864"/>
      <c r="DS115" s="864"/>
      <c r="DT115" s="864"/>
      <c r="DU115" s="865"/>
      <c r="DV115" s="911" t="s">
        <v>227</v>
      </c>
      <c r="DW115" s="912"/>
      <c r="DX115" s="912"/>
      <c r="DY115" s="912"/>
      <c r="DZ115" s="913"/>
    </row>
    <row r="116" spans="1:130" s="248" customFormat="1" ht="26.25" customHeight="1" x14ac:dyDescent="0.15">
      <c r="A116" s="1007"/>
      <c r="B116" s="1008"/>
      <c r="C116" s="967" t="s">
        <v>461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227</v>
      </c>
      <c r="AB116" s="864"/>
      <c r="AC116" s="864"/>
      <c r="AD116" s="864"/>
      <c r="AE116" s="865"/>
      <c r="AF116" s="866">
        <v>17</v>
      </c>
      <c r="AG116" s="864"/>
      <c r="AH116" s="864"/>
      <c r="AI116" s="864"/>
      <c r="AJ116" s="865"/>
      <c r="AK116" s="866" t="s">
        <v>227</v>
      </c>
      <c r="AL116" s="864"/>
      <c r="AM116" s="864"/>
      <c r="AN116" s="864"/>
      <c r="AO116" s="865"/>
      <c r="AP116" s="911" t="s">
        <v>227</v>
      </c>
      <c r="AQ116" s="912"/>
      <c r="AR116" s="912"/>
      <c r="AS116" s="912"/>
      <c r="AT116" s="913"/>
      <c r="AU116" s="1023"/>
      <c r="AV116" s="1024"/>
      <c r="AW116" s="1024"/>
      <c r="AX116" s="1024"/>
      <c r="AY116" s="1024"/>
      <c r="AZ116" s="950" t="s">
        <v>462</v>
      </c>
      <c r="BA116" s="951"/>
      <c r="BB116" s="951"/>
      <c r="BC116" s="951"/>
      <c r="BD116" s="951"/>
      <c r="BE116" s="951"/>
      <c r="BF116" s="951"/>
      <c r="BG116" s="951"/>
      <c r="BH116" s="951"/>
      <c r="BI116" s="951"/>
      <c r="BJ116" s="951"/>
      <c r="BK116" s="951"/>
      <c r="BL116" s="951"/>
      <c r="BM116" s="951"/>
      <c r="BN116" s="951"/>
      <c r="BO116" s="951"/>
      <c r="BP116" s="952"/>
      <c r="BQ116" s="873" t="s">
        <v>442</v>
      </c>
      <c r="BR116" s="874"/>
      <c r="BS116" s="874"/>
      <c r="BT116" s="874"/>
      <c r="BU116" s="874"/>
      <c r="BV116" s="874" t="s">
        <v>227</v>
      </c>
      <c r="BW116" s="874"/>
      <c r="BX116" s="874"/>
      <c r="BY116" s="874"/>
      <c r="BZ116" s="874"/>
      <c r="CA116" s="874" t="s">
        <v>227</v>
      </c>
      <c r="CB116" s="874"/>
      <c r="CC116" s="874"/>
      <c r="CD116" s="874"/>
      <c r="CE116" s="874"/>
      <c r="CF116" s="962" t="s">
        <v>227</v>
      </c>
      <c r="CG116" s="963"/>
      <c r="CH116" s="963"/>
      <c r="CI116" s="963"/>
      <c r="CJ116" s="963"/>
      <c r="CK116" s="1018"/>
      <c r="CL116" s="905"/>
      <c r="CM116" s="908" t="s">
        <v>463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227</v>
      </c>
      <c r="DH116" s="864"/>
      <c r="DI116" s="864"/>
      <c r="DJ116" s="864"/>
      <c r="DK116" s="865"/>
      <c r="DL116" s="866" t="s">
        <v>227</v>
      </c>
      <c r="DM116" s="864"/>
      <c r="DN116" s="864"/>
      <c r="DO116" s="864"/>
      <c r="DP116" s="865"/>
      <c r="DQ116" s="866" t="s">
        <v>227</v>
      </c>
      <c r="DR116" s="864"/>
      <c r="DS116" s="864"/>
      <c r="DT116" s="864"/>
      <c r="DU116" s="865"/>
      <c r="DV116" s="911" t="s">
        <v>442</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464</v>
      </c>
      <c r="Z117" s="990"/>
      <c r="AA117" s="995">
        <v>1475548</v>
      </c>
      <c r="AB117" s="996"/>
      <c r="AC117" s="996"/>
      <c r="AD117" s="996"/>
      <c r="AE117" s="997"/>
      <c r="AF117" s="998">
        <v>1365520</v>
      </c>
      <c r="AG117" s="996"/>
      <c r="AH117" s="996"/>
      <c r="AI117" s="996"/>
      <c r="AJ117" s="997"/>
      <c r="AK117" s="998">
        <v>1371881</v>
      </c>
      <c r="AL117" s="996"/>
      <c r="AM117" s="996"/>
      <c r="AN117" s="996"/>
      <c r="AO117" s="997"/>
      <c r="AP117" s="999"/>
      <c r="AQ117" s="1000"/>
      <c r="AR117" s="1000"/>
      <c r="AS117" s="1000"/>
      <c r="AT117" s="1001"/>
      <c r="AU117" s="1023"/>
      <c r="AV117" s="1024"/>
      <c r="AW117" s="1024"/>
      <c r="AX117" s="1024"/>
      <c r="AY117" s="1024"/>
      <c r="AZ117" s="950" t="s">
        <v>465</v>
      </c>
      <c r="BA117" s="951"/>
      <c r="BB117" s="951"/>
      <c r="BC117" s="951"/>
      <c r="BD117" s="951"/>
      <c r="BE117" s="951"/>
      <c r="BF117" s="951"/>
      <c r="BG117" s="951"/>
      <c r="BH117" s="951"/>
      <c r="BI117" s="951"/>
      <c r="BJ117" s="951"/>
      <c r="BK117" s="951"/>
      <c r="BL117" s="951"/>
      <c r="BM117" s="951"/>
      <c r="BN117" s="951"/>
      <c r="BO117" s="951"/>
      <c r="BP117" s="952"/>
      <c r="BQ117" s="873" t="s">
        <v>466</v>
      </c>
      <c r="BR117" s="874"/>
      <c r="BS117" s="874"/>
      <c r="BT117" s="874"/>
      <c r="BU117" s="874"/>
      <c r="BV117" s="874" t="s">
        <v>227</v>
      </c>
      <c r="BW117" s="874"/>
      <c r="BX117" s="874"/>
      <c r="BY117" s="874"/>
      <c r="BZ117" s="874"/>
      <c r="CA117" s="874" t="s">
        <v>467</v>
      </c>
      <c r="CB117" s="874"/>
      <c r="CC117" s="874"/>
      <c r="CD117" s="874"/>
      <c r="CE117" s="874"/>
      <c r="CF117" s="962" t="s">
        <v>227</v>
      </c>
      <c r="CG117" s="963"/>
      <c r="CH117" s="963"/>
      <c r="CI117" s="963"/>
      <c r="CJ117" s="963"/>
      <c r="CK117" s="1018"/>
      <c r="CL117" s="905"/>
      <c r="CM117" s="908" t="s">
        <v>468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227</v>
      </c>
      <c r="DH117" s="864"/>
      <c r="DI117" s="864"/>
      <c r="DJ117" s="864"/>
      <c r="DK117" s="865"/>
      <c r="DL117" s="866" t="s">
        <v>227</v>
      </c>
      <c r="DM117" s="864"/>
      <c r="DN117" s="864"/>
      <c r="DO117" s="864"/>
      <c r="DP117" s="865"/>
      <c r="DQ117" s="866" t="s">
        <v>227</v>
      </c>
      <c r="DR117" s="864"/>
      <c r="DS117" s="864"/>
      <c r="DT117" s="864"/>
      <c r="DU117" s="865"/>
      <c r="DV117" s="911" t="s">
        <v>227</v>
      </c>
      <c r="DW117" s="912"/>
      <c r="DX117" s="912"/>
      <c r="DY117" s="912"/>
      <c r="DZ117" s="913"/>
    </row>
    <row r="118" spans="1:130" s="248" customFormat="1" ht="26.25" customHeight="1" x14ac:dyDescent="0.15">
      <c r="A118" s="988" t="s">
        <v>437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434</v>
      </c>
      <c r="AB118" s="989"/>
      <c r="AC118" s="989"/>
      <c r="AD118" s="989"/>
      <c r="AE118" s="990"/>
      <c r="AF118" s="991" t="s">
        <v>435</v>
      </c>
      <c r="AG118" s="989"/>
      <c r="AH118" s="989"/>
      <c r="AI118" s="989"/>
      <c r="AJ118" s="990"/>
      <c r="AK118" s="991" t="s">
        <v>307</v>
      </c>
      <c r="AL118" s="989"/>
      <c r="AM118" s="989"/>
      <c r="AN118" s="989"/>
      <c r="AO118" s="990"/>
      <c r="AP118" s="992" t="s">
        <v>436</v>
      </c>
      <c r="AQ118" s="993"/>
      <c r="AR118" s="993"/>
      <c r="AS118" s="993"/>
      <c r="AT118" s="994"/>
      <c r="AU118" s="1023"/>
      <c r="AV118" s="1024"/>
      <c r="AW118" s="1024"/>
      <c r="AX118" s="1024"/>
      <c r="AY118" s="1024"/>
      <c r="AZ118" s="966" t="s">
        <v>469</v>
      </c>
      <c r="BA118" s="967"/>
      <c r="BB118" s="967"/>
      <c r="BC118" s="967"/>
      <c r="BD118" s="967"/>
      <c r="BE118" s="967"/>
      <c r="BF118" s="967"/>
      <c r="BG118" s="967"/>
      <c r="BH118" s="967"/>
      <c r="BI118" s="967"/>
      <c r="BJ118" s="967"/>
      <c r="BK118" s="967"/>
      <c r="BL118" s="967"/>
      <c r="BM118" s="967"/>
      <c r="BN118" s="967"/>
      <c r="BO118" s="967"/>
      <c r="BP118" s="968"/>
      <c r="BQ118" s="969" t="s">
        <v>470</v>
      </c>
      <c r="BR118" s="932"/>
      <c r="BS118" s="932"/>
      <c r="BT118" s="932"/>
      <c r="BU118" s="932"/>
      <c r="BV118" s="932" t="s">
        <v>227</v>
      </c>
      <c r="BW118" s="932"/>
      <c r="BX118" s="932"/>
      <c r="BY118" s="932"/>
      <c r="BZ118" s="932"/>
      <c r="CA118" s="932" t="s">
        <v>227</v>
      </c>
      <c r="CB118" s="932"/>
      <c r="CC118" s="932"/>
      <c r="CD118" s="932"/>
      <c r="CE118" s="932"/>
      <c r="CF118" s="962" t="s">
        <v>227</v>
      </c>
      <c r="CG118" s="963"/>
      <c r="CH118" s="963"/>
      <c r="CI118" s="963"/>
      <c r="CJ118" s="963"/>
      <c r="CK118" s="1018"/>
      <c r="CL118" s="905"/>
      <c r="CM118" s="908" t="s">
        <v>471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227</v>
      </c>
      <c r="DH118" s="864"/>
      <c r="DI118" s="864"/>
      <c r="DJ118" s="864"/>
      <c r="DK118" s="865"/>
      <c r="DL118" s="866" t="s">
        <v>470</v>
      </c>
      <c r="DM118" s="864"/>
      <c r="DN118" s="864"/>
      <c r="DO118" s="864"/>
      <c r="DP118" s="865"/>
      <c r="DQ118" s="866" t="s">
        <v>227</v>
      </c>
      <c r="DR118" s="864"/>
      <c r="DS118" s="864"/>
      <c r="DT118" s="864"/>
      <c r="DU118" s="865"/>
      <c r="DV118" s="911" t="s">
        <v>227</v>
      </c>
      <c r="DW118" s="912"/>
      <c r="DX118" s="912"/>
      <c r="DY118" s="912"/>
      <c r="DZ118" s="913"/>
    </row>
    <row r="119" spans="1:130" s="248" customFormat="1" ht="26.25" customHeight="1" x14ac:dyDescent="0.15">
      <c r="A119" s="902" t="s">
        <v>440</v>
      </c>
      <c r="B119" s="903"/>
      <c r="C119" s="978" t="s">
        <v>441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227</v>
      </c>
      <c r="AB119" s="982"/>
      <c r="AC119" s="982"/>
      <c r="AD119" s="982"/>
      <c r="AE119" s="983"/>
      <c r="AF119" s="984" t="s">
        <v>227</v>
      </c>
      <c r="AG119" s="982"/>
      <c r="AH119" s="982"/>
      <c r="AI119" s="982"/>
      <c r="AJ119" s="983"/>
      <c r="AK119" s="984" t="s">
        <v>227</v>
      </c>
      <c r="AL119" s="982"/>
      <c r="AM119" s="982"/>
      <c r="AN119" s="982"/>
      <c r="AO119" s="983"/>
      <c r="AP119" s="985" t="s">
        <v>467</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472</v>
      </c>
      <c r="BP119" s="965"/>
      <c r="BQ119" s="969">
        <v>18283373</v>
      </c>
      <c r="BR119" s="932"/>
      <c r="BS119" s="932"/>
      <c r="BT119" s="932"/>
      <c r="BU119" s="932"/>
      <c r="BV119" s="932">
        <v>18711317</v>
      </c>
      <c r="BW119" s="932"/>
      <c r="BX119" s="932"/>
      <c r="BY119" s="932"/>
      <c r="BZ119" s="932"/>
      <c r="CA119" s="932">
        <v>18900195</v>
      </c>
      <c r="CB119" s="932"/>
      <c r="CC119" s="932"/>
      <c r="CD119" s="932"/>
      <c r="CE119" s="932"/>
      <c r="CF119" s="830"/>
      <c r="CG119" s="831"/>
      <c r="CH119" s="831"/>
      <c r="CI119" s="831"/>
      <c r="CJ119" s="921"/>
      <c r="CK119" s="1019"/>
      <c r="CL119" s="907"/>
      <c r="CM119" s="925" t="s">
        <v>473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227</v>
      </c>
      <c r="DH119" s="847"/>
      <c r="DI119" s="847"/>
      <c r="DJ119" s="847"/>
      <c r="DK119" s="848"/>
      <c r="DL119" s="849" t="s">
        <v>227</v>
      </c>
      <c r="DM119" s="847"/>
      <c r="DN119" s="847"/>
      <c r="DO119" s="847"/>
      <c r="DP119" s="848"/>
      <c r="DQ119" s="849" t="s">
        <v>227</v>
      </c>
      <c r="DR119" s="847"/>
      <c r="DS119" s="847"/>
      <c r="DT119" s="847"/>
      <c r="DU119" s="848"/>
      <c r="DV119" s="935" t="s">
        <v>227</v>
      </c>
      <c r="DW119" s="936"/>
      <c r="DX119" s="936"/>
      <c r="DY119" s="936"/>
      <c r="DZ119" s="937"/>
    </row>
    <row r="120" spans="1:130" s="248" customFormat="1" ht="26.25" customHeight="1" x14ac:dyDescent="0.15">
      <c r="A120" s="904"/>
      <c r="B120" s="905"/>
      <c r="C120" s="908" t="s">
        <v>447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227</v>
      </c>
      <c r="AB120" s="864"/>
      <c r="AC120" s="864"/>
      <c r="AD120" s="864"/>
      <c r="AE120" s="865"/>
      <c r="AF120" s="866" t="s">
        <v>227</v>
      </c>
      <c r="AG120" s="864"/>
      <c r="AH120" s="864"/>
      <c r="AI120" s="864"/>
      <c r="AJ120" s="865"/>
      <c r="AK120" s="866" t="s">
        <v>227</v>
      </c>
      <c r="AL120" s="864"/>
      <c r="AM120" s="864"/>
      <c r="AN120" s="864"/>
      <c r="AO120" s="865"/>
      <c r="AP120" s="911" t="s">
        <v>227</v>
      </c>
      <c r="AQ120" s="912"/>
      <c r="AR120" s="912"/>
      <c r="AS120" s="912"/>
      <c r="AT120" s="913"/>
      <c r="AU120" s="970" t="s">
        <v>474</v>
      </c>
      <c r="AV120" s="971"/>
      <c r="AW120" s="971"/>
      <c r="AX120" s="971"/>
      <c r="AY120" s="972"/>
      <c r="AZ120" s="947" t="s">
        <v>475</v>
      </c>
      <c r="BA120" s="894"/>
      <c r="BB120" s="894"/>
      <c r="BC120" s="894"/>
      <c r="BD120" s="894"/>
      <c r="BE120" s="894"/>
      <c r="BF120" s="894"/>
      <c r="BG120" s="894"/>
      <c r="BH120" s="894"/>
      <c r="BI120" s="894"/>
      <c r="BJ120" s="894"/>
      <c r="BK120" s="894"/>
      <c r="BL120" s="894"/>
      <c r="BM120" s="894"/>
      <c r="BN120" s="894"/>
      <c r="BO120" s="894"/>
      <c r="BP120" s="895"/>
      <c r="BQ120" s="948">
        <v>6450748</v>
      </c>
      <c r="BR120" s="929"/>
      <c r="BS120" s="929"/>
      <c r="BT120" s="929"/>
      <c r="BU120" s="929"/>
      <c r="BV120" s="929">
        <v>6912155</v>
      </c>
      <c r="BW120" s="929"/>
      <c r="BX120" s="929"/>
      <c r="BY120" s="929"/>
      <c r="BZ120" s="929"/>
      <c r="CA120" s="929">
        <v>7453398</v>
      </c>
      <c r="CB120" s="929"/>
      <c r="CC120" s="929"/>
      <c r="CD120" s="929"/>
      <c r="CE120" s="929"/>
      <c r="CF120" s="953">
        <v>151.9</v>
      </c>
      <c r="CG120" s="954"/>
      <c r="CH120" s="954"/>
      <c r="CI120" s="954"/>
      <c r="CJ120" s="954"/>
      <c r="CK120" s="955" t="s">
        <v>476</v>
      </c>
      <c r="CL120" s="939"/>
      <c r="CM120" s="939"/>
      <c r="CN120" s="939"/>
      <c r="CO120" s="940"/>
      <c r="CP120" s="959" t="s">
        <v>408</v>
      </c>
      <c r="CQ120" s="960"/>
      <c r="CR120" s="960"/>
      <c r="CS120" s="960"/>
      <c r="CT120" s="960"/>
      <c r="CU120" s="960"/>
      <c r="CV120" s="960"/>
      <c r="CW120" s="960"/>
      <c r="CX120" s="960"/>
      <c r="CY120" s="960"/>
      <c r="CZ120" s="960"/>
      <c r="DA120" s="960"/>
      <c r="DB120" s="960"/>
      <c r="DC120" s="960"/>
      <c r="DD120" s="960"/>
      <c r="DE120" s="960"/>
      <c r="DF120" s="961"/>
      <c r="DG120" s="948">
        <v>3877225</v>
      </c>
      <c r="DH120" s="929"/>
      <c r="DI120" s="929"/>
      <c r="DJ120" s="929"/>
      <c r="DK120" s="929"/>
      <c r="DL120" s="929">
        <v>4095159</v>
      </c>
      <c r="DM120" s="929"/>
      <c r="DN120" s="929"/>
      <c r="DO120" s="929"/>
      <c r="DP120" s="929"/>
      <c r="DQ120" s="929">
        <v>4131015</v>
      </c>
      <c r="DR120" s="929"/>
      <c r="DS120" s="929"/>
      <c r="DT120" s="929"/>
      <c r="DU120" s="929"/>
      <c r="DV120" s="930">
        <v>84.2</v>
      </c>
      <c r="DW120" s="930"/>
      <c r="DX120" s="930"/>
      <c r="DY120" s="930"/>
      <c r="DZ120" s="931"/>
    </row>
    <row r="121" spans="1:130" s="248" customFormat="1" ht="26.25" customHeight="1" x14ac:dyDescent="0.15">
      <c r="A121" s="904"/>
      <c r="B121" s="905"/>
      <c r="C121" s="950" t="s">
        <v>477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227</v>
      </c>
      <c r="AB121" s="864"/>
      <c r="AC121" s="864"/>
      <c r="AD121" s="864"/>
      <c r="AE121" s="865"/>
      <c r="AF121" s="866" t="s">
        <v>227</v>
      </c>
      <c r="AG121" s="864"/>
      <c r="AH121" s="864"/>
      <c r="AI121" s="864"/>
      <c r="AJ121" s="865"/>
      <c r="AK121" s="866" t="s">
        <v>227</v>
      </c>
      <c r="AL121" s="864"/>
      <c r="AM121" s="864"/>
      <c r="AN121" s="864"/>
      <c r="AO121" s="865"/>
      <c r="AP121" s="911" t="s">
        <v>227</v>
      </c>
      <c r="AQ121" s="912"/>
      <c r="AR121" s="912"/>
      <c r="AS121" s="912"/>
      <c r="AT121" s="913"/>
      <c r="AU121" s="973"/>
      <c r="AV121" s="974"/>
      <c r="AW121" s="974"/>
      <c r="AX121" s="974"/>
      <c r="AY121" s="975"/>
      <c r="AZ121" s="901" t="s">
        <v>478</v>
      </c>
      <c r="BA121" s="834"/>
      <c r="BB121" s="834"/>
      <c r="BC121" s="834"/>
      <c r="BD121" s="834"/>
      <c r="BE121" s="834"/>
      <c r="BF121" s="834"/>
      <c r="BG121" s="834"/>
      <c r="BH121" s="834"/>
      <c r="BI121" s="834"/>
      <c r="BJ121" s="834"/>
      <c r="BK121" s="834"/>
      <c r="BL121" s="834"/>
      <c r="BM121" s="834"/>
      <c r="BN121" s="834"/>
      <c r="BO121" s="834"/>
      <c r="BP121" s="835"/>
      <c r="BQ121" s="873">
        <v>279</v>
      </c>
      <c r="BR121" s="874"/>
      <c r="BS121" s="874"/>
      <c r="BT121" s="874"/>
      <c r="BU121" s="874"/>
      <c r="BV121" s="874" t="s">
        <v>227</v>
      </c>
      <c r="BW121" s="874"/>
      <c r="BX121" s="874"/>
      <c r="BY121" s="874"/>
      <c r="BZ121" s="874"/>
      <c r="CA121" s="874" t="s">
        <v>466</v>
      </c>
      <c r="CB121" s="874"/>
      <c r="CC121" s="874"/>
      <c r="CD121" s="874"/>
      <c r="CE121" s="874"/>
      <c r="CF121" s="962" t="s">
        <v>227</v>
      </c>
      <c r="CG121" s="963"/>
      <c r="CH121" s="963"/>
      <c r="CI121" s="963"/>
      <c r="CJ121" s="963"/>
      <c r="CK121" s="956"/>
      <c r="CL121" s="942"/>
      <c r="CM121" s="942"/>
      <c r="CN121" s="942"/>
      <c r="CO121" s="943"/>
      <c r="CP121" s="922" t="s">
        <v>409</v>
      </c>
      <c r="CQ121" s="923"/>
      <c r="CR121" s="923"/>
      <c r="CS121" s="923"/>
      <c r="CT121" s="923"/>
      <c r="CU121" s="923"/>
      <c r="CV121" s="923"/>
      <c r="CW121" s="923"/>
      <c r="CX121" s="923"/>
      <c r="CY121" s="923"/>
      <c r="CZ121" s="923"/>
      <c r="DA121" s="923"/>
      <c r="DB121" s="923"/>
      <c r="DC121" s="923"/>
      <c r="DD121" s="923"/>
      <c r="DE121" s="923"/>
      <c r="DF121" s="924"/>
      <c r="DG121" s="873">
        <v>1029405</v>
      </c>
      <c r="DH121" s="874"/>
      <c r="DI121" s="874"/>
      <c r="DJ121" s="874"/>
      <c r="DK121" s="874"/>
      <c r="DL121" s="874">
        <v>1069395</v>
      </c>
      <c r="DM121" s="874"/>
      <c r="DN121" s="874"/>
      <c r="DO121" s="874"/>
      <c r="DP121" s="874"/>
      <c r="DQ121" s="874">
        <v>1069521</v>
      </c>
      <c r="DR121" s="874"/>
      <c r="DS121" s="874"/>
      <c r="DT121" s="874"/>
      <c r="DU121" s="874"/>
      <c r="DV121" s="880">
        <v>21.8</v>
      </c>
      <c r="DW121" s="880"/>
      <c r="DX121" s="880"/>
      <c r="DY121" s="880"/>
      <c r="DZ121" s="881"/>
    </row>
    <row r="122" spans="1:130" s="248" customFormat="1" ht="26.25" customHeight="1" x14ac:dyDescent="0.15">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227</v>
      </c>
      <c r="AB122" s="864"/>
      <c r="AC122" s="864"/>
      <c r="AD122" s="864"/>
      <c r="AE122" s="865"/>
      <c r="AF122" s="866" t="s">
        <v>227</v>
      </c>
      <c r="AG122" s="864"/>
      <c r="AH122" s="864"/>
      <c r="AI122" s="864"/>
      <c r="AJ122" s="865"/>
      <c r="AK122" s="866" t="s">
        <v>227</v>
      </c>
      <c r="AL122" s="864"/>
      <c r="AM122" s="864"/>
      <c r="AN122" s="864"/>
      <c r="AO122" s="865"/>
      <c r="AP122" s="911" t="s">
        <v>227</v>
      </c>
      <c r="AQ122" s="912"/>
      <c r="AR122" s="912"/>
      <c r="AS122" s="912"/>
      <c r="AT122" s="913"/>
      <c r="AU122" s="973"/>
      <c r="AV122" s="974"/>
      <c r="AW122" s="974"/>
      <c r="AX122" s="974"/>
      <c r="AY122" s="975"/>
      <c r="AZ122" s="966" t="s">
        <v>479</v>
      </c>
      <c r="BA122" s="967"/>
      <c r="BB122" s="967"/>
      <c r="BC122" s="967"/>
      <c r="BD122" s="967"/>
      <c r="BE122" s="967"/>
      <c r="BF122" s="967"/>
      <c r="BG122" s="967"/>
      <c r="BH122" s="967"/>
      <c r="BI122" s="967"/>
      <c r="BJ122" s="967"/>
      <c r="BK122" s="967"/>
      <c r="BL122" s="967"/>
      <c r="BM122" s="967"/>
      <c r="BN122" s="967"/>
      <c r="BO122" s="967"/>
      <c r="BP122" s="968"/>
      <c r="BQ122" s="969">
        <v>11238605</v>
      </c>
      <c r="BR122" s="932"/>
      <c r="BS122" s="932"/>
      <c r="BT122" s="932"/>
      <c r="BU122" s="932"/>
      <c r="BV122" s="932">
        <v>11384746</v>
      </c>
      <c r="BW122" s="932"/>
      <c r="BX122" s="932"/>
      <c r="BY122" s="932"/>
      <c r="BZ122" s="932"/>
      <c r="CA122" s="932">
        <v>11761507</v>
      </c>
      <c r="CB122" s="932"/>
      <c r="CC122" s="932"/>
      <c r="CD122" s="932"/>
      <c r="CE122" s="932"/>
      <c r="CF122" s="933">
        <v>239.7</v>
      </c>
      <c r="CG122" s="934"/>
      <c r="CH122" s="934"/>
      <c r="CI122" s="934"/>
      <c r="CJ122" s="934"/>
      <c r="CK122" s="956"/>
      <c r="CL122" s="942"/>
      <c r="CM122" s="942"/>
      <c r="CN122" s="942"/>
      <c r="CO122" s="943"/>
      <c r="CP122" s="922" t="s">
        <v>480</v>
      </c>
      <c r="CQ122" s="923"/>
      <c r="CR122" s="923"/>
      <c r="CS122" s="923"/>
      <c r="CT122" s="923"/>
      <c r="CU122" s="923"/>
      <c r="CV122" s="923"/>
      <c r="CW122" s="923"/>
      <c r="CX122" s="923"/>
      <c r="CY122" s="923"/>
      <c r="CZ122" s="923"/>
      <c r="DA122" s="923"/>
      <c r="DB122" s="923"/>
      <c r="DC122" s="923"/>
      <c r="DD122" s="923"/>
      <c r="DE122" s="923"/>
      <c r="DF122" s="924"/>
      <c r="DG122" s="873">
        <v>289111</v>
      </c>
      <c r="DH122" s="874"/>
      <c r="DI122" s="874"/>
      <c r="DJ122" s="874"/>
      <c r="DK122" s="874"/>
      <c r="DL122" s="874">
        <v>280034</v>
      </c>
      <c r="DM122" s="874"/>
      <c r="DN122" s="874"/>
      <c r="DO122" s="874"/>
      <c r="DP122" s="874"/>
      <c r="DQ122" s="874">
        <v>263423</v>
      </c>
      <c r="DR122" s="874"/>
      <c r="DS122" s="874"/>
      <c r="DT122" s="874"/>
      <c r="DU122" s="874"/>
      <c r="DV122" s="880">
        <v>5.4</v>
      </c>
      <c r="DW122" s="880"/>
      <c r="DX122" s="880"/>
      <c r="DY122" s="880"/>
      <c r="DZ122" s="881"/>
    </row>
    <row r="123" spans="1:130" s="248" customFormat="1" ht="26.25" customHeight="1" x14ac:dyDescent="0.15">
      <c r="A123" s="904"/>
      <c r="B123" s="905"/>
      <c r="C123" s="908" t="s">
        <v>463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227</v>
      </c>
      <c r="AB123" s="864"/>
      <c r="AC123" s="864"/>
      <c r="AD123" s="864"/>
      <c r="AE123" s="865"/>
      <c r="AF123" s="866" t="s">
        <v>227</v>
      </c>
      <c r="AG123" s="864"/>
      <c r="AH123" s="864"/>
      <c r="AI123" s="864"/>
      <c r="AJ123" s="865"/>
      <c r="AK123" s="866" t="s">
        <v>227</v>
      </c>
      <c r="AL123" s="864"/>
      <c r="AM123" s="864"/>
      <c r="AN123" s="864"/>
      <c r="AO123" s="865"/>
      <c r="AP123" s="911" t="s">
        <v>227</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481</v>
      </c>
      <c r="BP123" s="965"/>
      <c r="BQ123" s="919">
        <v>17689632</v>
      </c>
      <c r="BR123" s="920"/>
      <c r="BS123" s="920"/>
      <c r="BT123" s="920"/>
      <c r="BU123" s="920"/>
      <c r="BV123" s="920">
        <v>18296901</v>
      </c>
      <c r="BW123" s="920"/>
      <c r="BX123" s="920"/>
      <c r="BY123" s="920"/>
      <c r="BZ123" s="920"/>
      <c r="CA123" s="920">
        <v>19214905</v>
      </c>
      <c r="CB123" s="920"/>
      <c r="CC123" s="920"/>
      <c r="CD123" s="920"/>
      <c r="CE123" s="920"/>
      <c r="CF123" s="830"/>
      <c r="CG123" s="831"/>
      <c r="CH123" s="831"/>
      <c r="CI123" s="831"/>
      <c r="CJ123" s="921"/>
      <c r="CK123" s="956"/>
      <c r="CL123" s="942"/>
      <c r="CM123" s="942"/>
      <c r="CN123" s="942"/>
      <c r="CO123" s="943"/>
      <c r="CP123" s="922" t="s">
        <v>412</v>
      </c>
      <c r="CQ123" s="923"/>
      <c r="CR123" s="923"/>
      <c r="CS123" s="923"/>
      <c r="CT123" s="923"/>
      <c r="CU123" s="923"/>
      <c r="CV123" s="923"/>
      <c r="CW123" s="923"/>
      <c r="CX123" s="923"/>
      <c r="CY123" s="923"/>
      <c r="CZ123" s="923"/>
      <c r="DA123" s="923"/>
      <c r="DB123" s="923"/>
      <c r="DC123" s="923"/>
      <c r="DD123" s="923"/>
      <c r="DE123" s="923"/>
      <c r="DF123" s="924"/>
      <c r="DG123" s="863">
        <v>50410</v>
      </c>
      <c r="DH123" s="864"/>
      <c r="DI123" s="864"/>
      <c r="DJ123" s="864"/>
      <c r="DK123" s="865"/>
      <c r="DL123" s="866">
        <v>41755</v>
      </c>
      <c r="DM123" s="864"/>
      <c r="DN123" s="864"/>
      <c r="DO123" s="864"/>
      <c r="DP123" s="865"/>
      <c r="DQ123" s="866">
        <v>28035</v>
      </c>
      <c r="DR123" s="864"/>
      <c r="DS123" s="864"/>
      <c r="DT123" s="864"/>
      <c r="DU123" s="865"/>
      <c r="DV123" s="911">
        <v>0.6</v>
      </c>
      <c r="DW123" s="912"/>
      <c r="DX123" s="912"/>
      <c r="DY123" s="912"/>
      <c r="DZ123" s="913"/>
    </row>
    <row r="124" spans="1:130" s="248" customFormat="1" ht="26.25" customHeight="1" thickBot="1" x14ac:dyDescent="0.2">
      <c r="A124" s="904"/>
      <c r="B124" s="905"/>
      <c r="C124" s="908" t="s">
        <v>468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227</v>
      </c>
      <c r="AB124" s="864"/>
      <c r="AC124" s="864"/>
      <c r="AD124" s="864"/>
      <c r="AE124" s="865"/>
      <c r="AF124" s="866" t="s">
        <v>467</v>
      </c>
      <c r="AG124" s="864"/>
      <c r="AH124" s="864"/>
      <c r="AI124" s="864"/>
      <c r="AJ124" s="865"/>
      <c r="AK124" s="866" t="s">
        <v>227</v>
      </c>
      <c r="AL124" s="864"/>
      <c r="AM124" s="864"/>
      <c r="AN124" s="864"/>
      <c r="AO124" s="865"/>
      <c r="AP124" s="911" t="s">
        <v>227</v>
      </c>
      <c r="AQ124" s="912"/>
      <c r="AR124" s="912"/>
      <c r="AS124" s="912"/>
      <c r="AT124" s="913"/>
      <c r="AU124" s="914" t="s">
        <v>482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12.4</v>
      </c>
      <c r="BR124" s="918"/>
      <c r="BS124" s="918"/>
      <c r="BT124" s="918"/>
      <c r="BU124" s="918"/>
      <c r="BV124" s="918">
        <v>8.6999999999999993</v>
      </c>
      <c r="BW124" s="918"/>
      <c r="BX124" s="918"/>
      <c r="BY124" s="918"/>
      <c r="BZ124" s="918"/>
      <c r="CA124" s="918" t="s">
        <v>466</v>
      </c>
      <c r="CB124" s="918"/>
      <c r="CC124" s="918"/>
      <c r="CD124" s="918"/>
      <c r="CE124" s="918"/>
      <c r="CF124" s="808"/>
      <c r="CG124" s="809"/>
      <c r="CH124" s="809"/>
      <c r="CI124" s="809"/>
      <c r="CJ124" s="949"/>
      <c r="CK124" s="957"/>
      <c r="CL124" s="957"/>
      <c r="CM124" s="957"/>
      <c r="CN124" s="957"/>
      <c r="CO124" s="958"/>
      <c r="CP124" s="922" t="s">
        <v>483</v>
      </c>
      <c r="CQ124" s="923"/>
      <c r="CR124" s="923"/>
      <c r="CS124" s="923"/>
      <c r="CT124" s="923"/>
      <c r="CU124" s="923"/>
      <c r="CV124" s="923"/>
      <c r="CW124" s="923"/>
      <c r="CX124" s="923"/>
      <c r="CY124" s="923"/>
      <c r="CZ124" s="923"/>
      <c r="DA124" s="923"/>
      <c r="DB124" s="923"/>
      <c r="DC124" s="923"/>
      <c r="DD124" s="923"/>
      <c r="DE124" s="923"/>
      <c r="DF124" s="924"/>
      <c r="DG124" s="846">
        <v>18393</v>
      </c>
      <c r="DH124" s="847"/>
      <c r="DI124" s="847"/>
      <c r="DJ124" s="847"/>
      <c r="DK124" s="848"/>
      <c r="DL124" s="849">
        <v>17795</v>
      </c>
      <c r="DM124" s="847"/>
      <c r="DN124" s="847"/>
      <c r="DO124" s="847"/>
      <c r="DP124" s="848"/>
      <c r="DQ124" s="849">
        <v>10927</v>
      </c>
      <c r="DR124" s="847"/>
      <c r="DS124" s="847"/>
      <c r="DT124" s="847"/>
      <c r="DU124" s="848"/>
      <c r="DV124" s="935">
        <v>0.2</v>
      </c>
      <c r="DW124" s="936"/>
      <c r="DX124" s="936"/>
      <c r="DY124" s="936"/>
      <c r="DZ124" s="937"/>
    </row>
    <row r="125" spans="1:130" s="248" customFormat="1" ht="26.25" customHeight="1" x14ac:dyDescent="0.15">
      <c r="A125" s="904"/>
      <c r="B125" s="905"/>
      <c r="C125" s="908" t="s">
        <v>471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467</v>
      </c>
      <c r="AB125" s="864"/>
      <c r="AC125" s="864"/>
      <c r="AD125" s="864"/>
      <c r="AE125" s="865"/>
      <c r="AF125" s="866" t="s">
        <v>470</v>
      </c>
      <c r="AG125" s="864"/>
      <c r="AH125" s="864"/>
      <c r="AI125" s="864"/>
      <c r="AJ125" s="865"/>
      <c r="AK125" s="866" t="s">
        <v>227</v>
      </c>
      <c r="AL125" s="864"/>
      <c r="AM125" s="864"/>
      <c r="AN125" s="864"/>
      <c r="AO125" s="865"/>
      <c r="AP125" s="911" t="s">
        <v>227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484</v>
      </c>
      <c r="CL125" s="939"/>
      <c r="CM125" s="939"/>
      <c r="CN125" s="939"/>
      <c r="CO125" s="940"/>
      <c r="CP125" s="947" t="s">
        <v>485</v>
      </c>
      <c r="CQ125" s="894"/>
      <c r="CR125" s="894"/>
      <c r="CS125" s="894"/>
      <c r="CT125" s="894"/>
      <c r="CU125" s="894"/>
      <c r="CV125" s="894"/>
      <c r="CW125" s="894"/>
      <c r="CX125" s="894"/>
      <c r="CY125" s="894"/>
      <c r="CZ125" s="894"/>
      <c r="DA125" s="894"/>
      <c r="DB125" s="894"/>
      <c r="DC125" s="894"/>
      <c r="DD125" s="894"/>
      <c r="DE125" s="894"/>
      <c r="DF125" s="895"/>
      <c r="DG125" s="948" t="s">
        <v>227</v>
      </c>
      <c r="DH125" s="929"/>
      <c r="DI125" s="929"/>
      <c r="DJ125" s="929"/>
      <c r="DK125" s="929"/>
      <c r="DL125" s="929" t="s">
        <v>227</v>
      </c>
      <c r="DM125" s="929"/>
      <c r="DN125" s="929"/>
      <c r="DO125" s="929"/>
      <c r="DP125" s="929"/>
      <c r="DQ125" s="929" t="s">
        <v>227</v>
      </c>
      <c r="DR125" s="929"/>
      <c r="DS125" s="929"/>
      <c r="DT125" s="929"/>
      <c r="DU125" s="929"/>
      <c r="DV125" s="930" t="s">
        <v>227</v>
      </c>
      <c r="DW125" s="930"/>
      <c r="DX125" s="930"/>
      <c r="DY125" s="930"/>
      <c r="DZ125" s="931"/>
    </row>
    <row r="126" spans="1:130" s="248" customFormat="1" ht="26.25" customHeight="1" thickBot="1" x14ac:dyDescent="0.2">
      <c r="A126" s="904"/>
      <c r="B126" s="905"/>
      <c r="C126" s="908" t="s">
        <v>473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227</v>
      </c>
      <c r="AB126" s="864"/>
      <c r="AC126" s="864"/>
      <c r="AD126" s="864"/>
      <c r="AE126" s="865"/>
      <c r="AF126" s="866" t="s">
        <v>467</v>
      </c>
      <c r="AG126" s="864"/>
      <c r="AH126" s="864"/>
      <c r="AI126" s="864"/>
      <c r="AJ126" s="865"/>
      <c r="AK126" s="866" t="s">
        <v>227</v>
      </c>
      <c r="AL126" s="864"/>
      <c r="AM126" s="864"/>
      <c r="AN126" s="864"/>
      <c r="AO126" s="865"/>
      <c r="AP126" s="911" t="s">
        <v>227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901" t="s">
        <v>486</v>
      </c>
      <c r="CQ126" s="834"/>
      <c r="CR126" s="834"/>
      <c r="CS126" s="834"/>
      <c r="CT126" s="834"/>
      <c r="CU126" s="834"/>
      <c r="CV126" s="834"/>
      <c r="CW126" s="834"/>
      <c r="CX126" s="834"/>
      <c r="CY126" s="834"/>
      <c r="CZ126" s="834"/>
      <c r="DA126" s="834"/>
      <c r="DB126" s="834"/>
      <c r="DC126" s="834"/>
      <c r="DD126" s="834"/>
      <c r="DE126" s="834"/>
      <c r="DF126" s="835"/>
      <c r="DG126" s="873" t="s">
        <v>227</v>
      </c>
      <c r="DH126" s="874"/>
      <c r="DI126" s="874"/>
      <c r="DJ126" s="874"/>
      <c r="DK126" s="874"/>
      <c r="DL126" s="874" t="s">
        <v>227</v>
      </c>
      <c r="DM126" s="874"/>
      <c r="DN126" s="874"/>
      <c r="DO126" s="874"/>
      <c r="DP126" s="874"/>
      <c r="DQ126" s="874" t="s">
        <v>227</v>
      </c>
      <c r="DR126" s="874"/>
      <c r="DS126" s="874"/>
      <c r="DT126" s="874"/>
      <c r="DU126" s="874"/>
      <c r="DV126" s="880" t="s">
        <v>227</v>
      </c>
      <c r="DW126" s="880"/>
      <c r="DX126" s="880"/>
      <c r="DY126" s="880"/>
      <c r="DZ126" s="881"/>
    </row>
    <row r="127" spans="1:130" s="248" customFormat="1" ht="26.25" customHeight="1" x14ac:dyDescent="0.15">
      <c r="A127" s="906"/>
      <c r="B127" s="907"/>
      <c r="C127" s="925" t="s">
        <v>487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1643</v>
      </c>
      <c r="AB127" s="864"/>
      <c r="AC127" s="864"/>
      <c r="AD127" s="864"/>
      <c r="AE127" s="865"/>
      <c r="AF127" s="866">
        <v>734</v>
      </c>
      <c r="AG127" s="864"/>
      <c r="AH127" s="864"/>
      <c r="AI127" s="864"/>
      <c r="AJ127" s="865"/>
      <c r="AK127" s="866">
        <v>152</v>
      </c>
      <c r="AL127" s="864"/>
      <c r="AM127" s="864"/>
      <c r="AN127" s="864"/>
      <c r="AO127" s="865"/>
      <c r="AP127" s="911">
        <v>0</v>
      </c>
      <c r="AQ127" s="912"/>
      <c r="AR127" s="912"/>
      <c r="AS127" s="912"/>
      <c r="AT127" s="913"/>
      <c r="AU127" s="284"/>
      <c r="AV127" s="284"/>
      <c r="AW127" s="284"/>
      <c r="AX127" s="928" t="s">
        <v>488</v>
      </c>
      <c r="AY127" s="898"/>
      <c r="AZ127" s="898"/>
      <c r="BA127" s="898"/>
      <c r="BB127" s="898"/>
      <c r="BC127" s="898"/>
      <c r="BD127" s="898"/>
      <c r="BE127" s="899"/>
      <c r="BF127" s="897" t="s">
        <v>489</v>
      </c>
      <c r="BG127" s="898"/>
      <c r="BH127" s="898"/>
      <c r="BI127" s="898"/>
      <c r="BJ127" s="898"/>
      <c r="BK127" s="898"/>
      <c r="BL127" s="899"/>
      <c r="BM127" s="897" t="s">
        <v>490</v>
      </c>
      <c r="BN127" s="898"/>
      <c r="BO127" s="898"/>
      <c r="BP127" s="898"/>
      <c r="BQ127" s="898"/>
      <c r="BR127" s="898"/>
      <c r="BS127" s="899"/>
      <c r="BT127" s="897" t="s">
        <v>491</v>
      </c>
      <c r="BU127" s="898"/>
      <c r="BV127" s="898"/>
      <c r="BW127" s="898"/>
      <c r="BX127" s="898"/>
      <c r="BY127" s="898"/>
      <c r="BZ127" s="900"/>
      <c r="CA127" s="284"/>
      <c r="CB127" s="284"/>
      <c r="CC127" s="284"/>
      <c r="CD127" s="285"/>
      <c r="CE127" s="285"/>
      <c r="CF127" s="285"/>
      <c r="CG127" s="282"/>
      <c r="CH127" s="282"/>
      <c r="CI127" s="282"/>
      <c r="CJ127" s="283"/>
      <c r="CK127" s="941"/>
      <c r="CL127" s="942"/>
      <c r="CM127" s="942"/>
      <c r="CN127" s="942"/>
      <c r="CO127" s="943"/>
      <c r="CP127" s="901" t="s">
        <v>492</v>
      </c>
      <c r="CQ127" s="834"/>
      <c r="CR127" s="834"/>
      <c r="CS127" s="834"/>
      <c r="CT127" s="834"/>
      <c r="CU127" s="834"/>
      <c r="CV127" s="834"/>
      <c r="CW127" s="834"/>
      <c r="CX127" s="834"/>
      <c r="CY127" s="834"/>
      <c r="CZ127" s="834"/>
      <c r="DA127" s="834"/>
      <c r="DB127" s="834"/>
      <c r="DC127" s="834"/>
      <c r="DD127" s="834"/>
      <c r="DE127" s="834"/>
      <c r="DF127" s="835"/>
      <c r="DG127" s="873" t="s">
        <v>227</v>
      </c>
      <c r="DH127" s="874"/>
      <c r="DI127" s="874"/>
      <c r="DJ127" s="874"/>
      <c r="DK127" s="874"/>
      <c r="DL127" s="874" t="s">
        <v>227</v>
      </c>
      <c r="DM127" s="874"/>
      <c r="DN127" s="874"/>
      <c r="DO127" s="874"/>
      <c r="DP127" s="874"/>
      <c r="DQ127" s="874" t="s">
        <v>227</v>
      </c>
      <c r="DR127" s="874"/>
      <c r="DS127" s="874"/>
      <c r="DT127" s="874"/>
      <c r="DU127" s="874"/>
      <c r="DV127" s="880" t="s">
        <v>227</v>
      </c>
      <c r="DW127" s="880"/>
      <c r="DX127" s="880"/>
      <c r="DY127" s="880"/>
      <c r="DZ127" s="881"/>
    </row>
    <row r="128" spans="1:130" s="248" customFormat="1" ht="26.25" customHeight="1" thickBot="1" x14ac:dyDescent="0.2">
      <c r="A128" s="882" t="s">
        <v>493</v>
      </c>
      <c r="B128" s="883"/>
      <c r="C128" s="883"/>
      <c r="D128" s="883"/>
      <c r="E128" s="883"/>
      <c r="F128" s="883"/>
      <c r="G128" s="883"/>
      <c r="H128" s="883"/>
      <c r="I128" s="883"/>
      <c r="J128" s="883"/>
      <c r="K128" s="883"/>
      <c r="L128" s="883"/>
      <c r="M128" s="883"/>
      <c r="N128" s="883"/>
      <c r="O128" s="883"/>
      <c r="P128" s="883"/>
      <c r="Q128" s="883"/>
      <c r="R128" s="883"/>
      <c r="S128" s="883"/>
      <c r="T128" s="883"/>
      <c r="U128" s="883"/>
      <c r="V128" s="883"/>
      <c r="W128" s="884" t="s">
        <v>494</v>
      </c>
      <c r="X128" s="884"/>
      <c r="Y128" s="884"/>
      <c r="Z128" s="885"/>
      <c r="AA128" s="886">
        <v>27267</v>
      </c>
      <c r="AB128" s="887"/>
      <c r="AC128" s="887"/>
      <c r="AD128" s="887"/>
      <c r="AE128" s="888"/>
      <c r="AF128" s="889">
        <v>17596</v>
      </c>
      <c r="AG128" s="887"/>
      <c r="AH128" s="887"/>
      <c r="AI128" s="887"/>
      <c r="AJ128" s="888"/>
      <c r="AK128" s="889">
        <v>17596</v>
      </c>
      <c r="AL128" s="887"/>
      <c r="AM128" s="887"/>
      <c r="AN128" s="887"/>
      <c r="AO128" s="888"/>
      <c r="AP128" s="890"/>
      <c r="AQ128" s="891"/>
      <c r="AR128" s="891"/>
      <c r="AS128" s="891"/>
      <c r="AT128" s="892"/>
      <c r="AU128" s="284"/>
      <c r="AV128" s="284"/>
      <c r="AW128" s="284"/>
      <c r="AX128" s="893" t="s">
        <v>495</v>
      </c>
      <c r="AY128" s="894"/>
      <c r="AZ128" s="894"/>
      <c r="BA128" s="894"/>
      <c r="BB128" s="894"/>
      <c r="BC128" s="894"/>
      <c r="BD128" s="894"/>
      <c r="BE128" s="895"/>
      <c r="BF128" s="870" t="s">
        <v>227</v>
      </c>
      <c r="BG128" s="871"/>
      <c r="BH128" s="871"/>
      <c r="BI128" s="871"/>
      <c r="BJ128" s="871"/>
      <c r="BK128" s="871"/>
      <c r="BL128" s="896"/>
      <c r="BM128" s="870">
        <v>14.52</v>
      </c>
      <c r="BN128" s="871"/>
      <c r="BO128" s="871"/>
      <c r="BP128" s="871"/>
      <c r="BQ128" s="871"/>
      <c r="BR128" s="871"/>
      <c r="BS128" s="896"/>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5" t="s">
        <v>496</v>
      </c>
      <c r="CQ128" s="812"/>
      <c r="CR128" s="812"/>
      <c r="CS128" s="812"/>
      <c r="CT128" s="812"/>
      <c r="CU128" s="812"/>
      <c r="CV128" s="812"/>
      <c r="CW128" s="812"/>
      <c r="CX128" s="812"/>
      <c r="CY128" s="812"/>
      <c r="CZ128" s="812"/>
      <c r="DA128" s="812"/>
      <c r="DB128" s="812"/>
      <c r="DC128" s="812"/>
      <c r="DD128" s="812"/>
      <c r="DE128" s="812"/>
      <c r="DF128" s="813"/>
      <c r="DG128" s="876" t="s">
        <v>227</v>
      </c>
      <c r="DH128" s="877"/>
      <c r="DI128" s="877"/>
      <c r="DJ128" s="877"/>
      <c r="DK128" s="877"/>
      <c r="DL128" s="877" t="s">
        <v>227</v>
      </c>
      <c r="DM128" s="877"/>
      <c r="DN128" s="877"/>
      <c r="DO128" s="877"/>
      <c r="DP128" s="877"/>
      <c r="DQ128" s="877" t="s">
        <v>227</v>
      </c>
      <c r="DR128" s="877"/>
      <c r="DS128" s="877"/>
      <c r="DT128" s="877"/>
      <c r="DU128" s="877"/>
      <c r="DV128" s="878" t="s">
        <v>227</v>
      </c>
      <c r="DW128" s="878"/>
      <c r="DX128" s="878"/>
      <c r="DY128" s="878"/>
      <c r="DZ128" s="879"/>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497</v>
      </c>
      <c r="X129" s="861"/>
      <c r="Y129" s="861"/>
      <c r="Z129" s="862"/>
      <c r="AA129" s="863">
        <v>5709718</v>
      </c>
      <c r="AB129" s="864"/>
      <c r="AC129" s="864"/>
      <c r="AD129" s="864"/>
      <c r="AE129" s="865"/>
      <c r="AF129" s="866">
        <v>5698708</v>
      </c>
      <c r="AG129" s="864"/>
      <c r="AH129" s="864"/>
      <c r="AI129" s="864"/>
      <c r="AJ129" s="865"/>
      <c r="AK129" s="866">
        <v>5846855</v>
      </c>
      <c r="AL129" s="864"/>
      <c r="AM129" s="864"/>
      <c r="AN129" s="864"/>
      <c r="AO129" s="865"/>
      <c r="AP129" s="867"/>
      <c r="AQ129" s="868"/>
      <c r="AR129" s="868"/>
      <c r="AS129" s="868"/>
      <c r="AT129" s="869"/>
      <c r="AU129" s="286"/>
      <c r="AV129" s="286"/>
      <c r="AW129" s="286"/>
      <c r="AX129" s="833" t="s">
        <v>498</v>
      </c>
      <c r="AY129" s="834"/>
      <c r="AZ129" s="834"/>
      <c r="BA129" s="834"/>
      <c r="BB129" s="834"/>
      <c r="BC129" s="834"/>
      <c r="BD129" s="834"/>
      <c r="BE129" s="835"/>
      <c r="BF129" s="853" t="s">
        <v>227</v>
      </c>
      <c r="BG129" s="854"/>
      <c r="BH129" s="854"/>
      <c r="BI129" s="854"/>
      <c r="BJ129" s="854"/>
      <c r="BK129" s="854"/>
      <c r="BL129" s="855"/>
      <c r="BM129" s="853">
        <v>19.52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500</v>
      </c>
      <c r="X130" s="861"/>
      <c r="Y130" s="861"/>
      <c r="Z130" s="862"/>
      <c r="AA130" s="863">
        <v>949740</v>
      </c>
      <c r="AB130" s="864"/>
      <c r="AC130" s="864"/>
      <c r="AD130" s="864"/>
      <c r="AE130" s="865"/>
      <c r="AF130" s="866">
        <v>948794</v>
      </c>
      <c r="AG130" s="864"/>
      <c r="AH130" s="864"/>
      <c r="AI130" s="864"/>
      <c r="AJ130" s="865"/>
      <c r="AK130" s="866">
        <v>940489</v>
      </c>
      <c r="AL130" s="864"/>
      <c r="AM130" s="864"/>
      <c r="AN130" s="864"/>
      <c r="AO130" s="865"/>
      <c r="AP130" s="867"/>
      <c r="AQ130" s="868"/>
      <c r="AR130" s="868"/>
      <c r="AS130" s="868"/>
      <c r="AT130" s="869"/>
      <c r="AU130" s="286"/>
      <c r="AV130" s="286"/>
      <c r="AW130" s="286"/>
      <c r="AX130" s="833" t="s">
        <v>501</v>
      </c>
      <c r="AY130" s="834"/>
      <c r="AZ130" s="834"/>
      <c r="BA130" s="834"/>
      <c r="BB130" s="834"/>
      <c r="BC130" s="834"/>
      <c r="BD130" s="834"/>
      <c r="BE130" s="835"/>
      <c r="BF130" s="836">
        <v>9.1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502</v>
      </c>
      <c r="X131" s="844"/>
      <c r="Y131" s="844"/>
      <c r="Z131" s="845"/>
      <c r="AA131" s="846">
        <v>4759978</v>
      </c>
      <c r="AB131" s="847"/>
      <c r="AC131" s="847"/>
      <c r="AD131" s="847"/>
      <c r="AE131" s="848"/>
      <c r="AF131" s="849">
        <v>4749914</v>
      </c>
      <c r="AG131" s="847"/>
      <c r="AH131" s="847"/>
      <c r="AI131" s="847"/>
      <c r="AJ131" s="848"/>
      <c r="AK131" s="849">
        <v>4906366</v>
      </c>
      <c r="AL131" s="847"/>
      <c r="AM131" s="847"/>
      <c r="AN131" s="847"/>
      <c r="AO131" s="848"/>
      <c r="AP131" s="850"/>
      <c r="AQ131" s="851"/>
      <c r="AR131" s="851"/>
      <c r="AS131" s="851"/>
      <c r="AT131" s="852"/>
      <c r="AU131" s="286"/>
      <c r="AV131" s="286"/>
      <c r="AW131" s="286"/>
      <c r="AX131" s="811" t="s">
        <v>503</v>
      </c>
      <c r="AY131" s="812"/>
      <c r="AZ131" s="812"/>
      <c r="BA131" s="812"/>
      <c r="BB131" s="812"/>
      <c r="BC131" s="812"/>
      <c r="BD131" s="812"/>
      <c r="BE131" s="813"/>
      <c r="BF131" s="814" t="s">
        <v>227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505</v>
      </c>
      <c r="W132" s="824"/>
      <c r="X132" s="824"/>
      <c r="Y132" s="824"/>
      <c r="Z132" s="825"/>
      <c r="AA132" s="826">
        <v>10.47359883</v>
      </c>
      <c r="AB132" s="827"/>
      <c r="AC132" s="827"/>
      <c r="AD132" s="827"/>
      <c r="AE132" s="828"/>
      <c r="AF132" s="829">
        <v>8.4028889790000001</v>
      </c>
      <c r="AG132" s="827"/>
      <c r="AH132" s="827"/>
      <c r="AI132" s="827"/>
      <c r="AJ132" s="828"/>
      <c r="AK132" s="829">
        <v>8.4338591940000001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506</v>
      </c>
      <c r="W133" s="803"/>
      <c r="X133" s="803"/>
      <c r="Y133" s="803"/>
      <c r="Z133" s="804"/>
      <c r="AA133" s="805">
        <v>8.1999999999999993</v>
      </c>
      <c r="AB133" s="806"/>
      <c r="AC133" s="806"/>
      <c r="AD133" s="806"/>
      <c r="AE133" s="807"/>
      <c r="AF133" s="805">
        <v>8.8000000000000007</v>
      </c>
      <c r="AG133" s="806"/>
      <c r="AH133" s="806"/>
      <c r="AI133" s="806"/>
      <c r="AJ133" s="807"/>
      <c r="AK133" s="805">
        <v>9.1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XyCE3JzrIHTKewzfv8SoKKDKMIfzXuEMDaY65WmSOGoCynaUFCMHDgPxTij5f8ggDn+jKPknU5k+jcjDtY9wQ==" saltValue="JxzRUdPHoR8CuHKNd/7Nl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saVvo+bPfuF+aELUDHEK762yRFYv6PDOMiS2HIyWVzHxVeMPaissWhBHrb6kaY1f++Z0mEmJslNIkq7850aqQ==" saltValue="pGEqjcbjrGAMkIFfF+Ub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serKOkTSCCXZ4gIIa7WAuaeqrZG+FnBWa4kwy0O+GxZwfWl4eo+OPkLYhkEdOiZVTgjd/RypTPGBsvFN4TbMA==" saltValue="VKGqWXJyd7pcQJWYjt3Bb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515</v>
      </c>
      <c r="AL9" s="1228"/>
      <c r="AM9" s="1228"/>
      <c r="AN9" s="1229"/>
      <c r="AO9" s="314">
        <v>1620817</v>
      </c>
      <c r="AP9" s="314">
        <v>83115</v>
      </c>
      <c r="AQ9" s="315">
        <v>90403</v>
      </c>
      <c r="AR9" s="316">
        <v>-8.1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516</v>
      </c>
      <c r="AL10" s="1228"/>
      <c r="AM10" s="1228"/>
      <c r="AN10" s="1229"/>
      <c r="AO10" s="317">
        <v>351180</v>
      </c>
      <c r="AP10" s="317">
        <v>18008</v>
      </c>
      <c r="AQ10" s="318">
        <v>12167</v>
      </c>
      <c r="AR10" s="319">
        <v>48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517</v>
      </c>
      <c r="AL11" s="1228"/>
      <c r="AM11" s="1228"/>
      <c r="AN11" s="1229"/>
      <c r="AO11" s="317">
        <v>31618</v>
      </c>
      <c r="AP11" s="317">
        <v>1621</v>
      </c>
      <c r="AQ11" s="318">
        <v>380</v>
      </c>
      <c r="AR11" s="319">
        <v>326.60000000000002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518</v>
      </c>
      <c r="AL12" s="1228"/>
      <c r="AM12" s="1228"/>
      <c r="AN12" s="1229"/>
      <c r="AO12" s="317" t="s">
        <v>519</v>
      </c>
      <c r="AP12" s="317" t="s">
        <v>519</v>
      </c>
      <c r="AQ12" s="318">
        <v>15</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520</v>
      </c>
      <c r="AL13" s="1228"/>
      <c r="AM13" s="1228"/>
      <c r="AN13" s="1229"/>
      <c r="AO13" s="317">
        <v>74656</v>
      </c>
      <c r="AP13" s="317">
        <v>3828</v>
      </c>
      <c r="AQ13" s="318">
        <v>3760</v>
      </c>
      <c r="AR13" s="319">
        <v>1.8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521</v>
      </c>
      <c r="AL14" s="1228"/>
      <c r="AM14" s="1228"/>
      <c r="AN14" s="1229"/>
      <c r="AO14" s="317">
        <v>45109</v>
      </c>
      <c r="AP14" s="317">
        <v>2313</v>
      </c>
      <c r="AQ14" s="318">
        <v>1994</v>
      </c>
      <c r="AR14" s="319">
        <v>16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522</v>
      </c>
      <c r="AL15" s="1231"/>
      <c r="AM15" s="1231"/>
      <c r="AN15" s="1232"/>
      <c r="AO15" s="317">
        <v>-299792</v>
      </c>
      <c r="AP15" s="317">
        <v>-15373</v>
      </c>
      <c r="AQ15" s="318">
        <v>-7282</v>
      </c>
      <c r="AR15" s="319">
        <v>111.1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1823588</v>
      </c>
      <c r="AP16" s="317">
        <v>93513</v>
      </c>
      <c r="AQ16" s="318">
        <v>101438</v>
      </c>
      <c r="AR16" s="319">
        <v>-7.8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527</v>
      </c>
      <c r="AL21" s="1234"/>
      <c r="AM21" s="1234"/>
      <c r="AN21" s="1235"/>
      <c r="AO21" s="330">
        <v>7.85</v>
      </c>
      <c r="AP21" s="331">
        <v>9.1999999999999993</v>
      </c>
      <c r="AQ21" s="332">
        <v>-1.35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528</v>
      </c>
      <c r="AL22" s="1234"/>
      <c r="AM22" s="1234"/>
      <c r="AN22" s="1235"/>
      <c r="AO22" s="335">
        <v>98.2</v>
      </c>
      <c r="AP22" s="336">
        <v>97</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532</v>
      </c>
      <c r="AL32" s="1217"/>
      <c r="AM32" s="1217"/>
      <c r="AN32" s="1218"/>
      <c r="AO32" s="345">
        <v>866573</v>
      </c>
      <c r="AP32" s="345">
        <v>44437</v>
      </c>
      <c r="AQ32" s="346">
        <v>48014</v>
      </c>
      <c r="AR32" s="347">
        <v>-7.4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533</v>
      </c>
      <c r="AL33" s="1217"/>
      <c r="AM33" s="1217"/>
      <c r="AN33" s="1218"/>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534</v>
      </c>
      <c r="AL34" s="1217"/>
      <c r="AM34" s="1217"/>
      <c r="AN34" s="1218"/>
      <c r="AO34" s="345" t="s">
        <v>519</v>
      </c>
      <c r="AP34" s="345" t="s">
        <v>519</v>
      </c>
      <c r="AQ34" s="346" t="s">
        <v>519</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535</v>
      </c>
      <c r="AL35" s="1217"/>
      <c r="AM35" s="1217"/>
      <c r="AN35" s="1218"/>
      <c r="AO35" s="345">
        <v>342175</v>
      </c>
      <c r="AP35" s="345">
        <v>17547</v>
      </c>
      <c r="AQ35" s="346">
        <v>14725</v>
      </c>
      <c r="AR35" s="347">
        <v>19.2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536</v>
      </c>
      <c r="AL36" s="1217"/>
      <c r="AM36" s="1217"/>
      <c r="AN36" s="1218"/>
      <c r="AO36" s="345">
        <v>162981</v>
      </c>
      <c r="AP36" s="345">
        <v>8358</v>
      </c>
      <c r="AQ36" s="346">
        <v>3255</v>
      </c>
      <c r="AR36" s="347">
        <v>156.80000000000001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537</v>
      </c>
      <c r="AL37" s="1217"/>
      <c r="AM37" s="1217"/>
      <c r="AN37" s="1218"/>
      <c r="AO37" s="345">
        <v>152</v>
      </c>
      <c r="AP37" s="345">
        <v>8</v>
      </c>
      <c r="AQ37" s="346">
        <v>482</v>
      </c>
      <c r="AR37" s="347">
        <v>-98.3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538</v>
      </c>
      <c r="AL38" s="1214"/>
      <c r="AM38" s="1214"/>
      <c r="AN38" s="1215"/>
      <c r="AO38" s="348" t="s">
        <v>519</v>
      </c>
      <c r="AP38" s="348" t="s">
        <v>519</v>
      </c>
      <c r="AQ38" s="349">
        <v>3</v>
      </c>
      <c r="AR38" s="337" t="s">
        <v>519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539</v>
      </c>
      <c r="AL39" s="1214"/>
      <c r="AM39" s="1214"/>
      <c r="AN39" s="1215"/>
      <c r="AO39" s="345">
        <v>-17596</v>
      </c>
      <c r="AP39" s="345">
        <v>-902</v>
      </c>
      <c r="AQ39" s="346">
        <v>-3561</v>
      </c>
      <c r="AR39" s="347">
        <v>-74.7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540</v>
      </c>
      <c r="AL40" s="1217"/>
      <c r="AM40" s="1217"/>
      <c r="AN40" s="1218"/>
      <c r="AO40" s="345">
        <v>-940489</v>
      </c>
      <c r="AP40" s="345">
        <v>-48228</v>
      </c>
      <c r="AQ40" s="346">
        <v>-44235</v>
      </c>
      <c r="AR40" s="347">
        <v>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413796</v>
      </c>
      <c r="AP41" s="345">
        <v>21219</v>
      </c>
      <c r="AQ41" s="346">
        <v>18685</v>
      </c>
      <c r="AR41" s="347">
        <v>13.6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510</v>
      </c>
      <c r="AN49" s="1224" t="s">
        <v>544</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1404021</v>
      </c>
      <c r="AN51" s="367">
        <v>68435</v>
      </c>
      <c r="AO51" s="368">
        <v>79.900000000000006</v>
      </c>
      <c r="AP51" s="369">
        <v>47738</v>
      </c>
      <c r="AQ51" s="370">
        <v>-4.4000000000000004</v>
      </c>
      <c r="AR51" s="371">
        <v>84.3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822864</v>
      </c>
      <c r="AN52" s="375">
        <v>40108</v>
      </c>
      <c r="AO52" s="376">
        <v>89.9</v>
      </c>
      <c r="AP52" s="377">
        <v>24937</v>
      </c>
      <c r="AQ52" s="378">
        <v>-5.5</v>
      </c>
      <c r="AR52" s="379">
        <v>95.4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1626096</v>
      </c>
      <c r="AN53" s="367">
        <v>79961</v>
      </c>
      <c r="AO53" s="368">
        <v>16.8</v>
      </c>
      <c r="AP53" s="369">
        <v>52191</v>
      </c>
      <c r="AQ53" s="370">
        <v>9.3000000000000007</v>
      </c>
      <c r="AR53" s="371">
        <v>7.5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561481</v>
      </c>
      <c r="AN54" s="375">
        <v>27610</v>
      </c>
      <c r="AO54" s="376">
        <v>-31.2</v>
      </c>
      <c r="AP54" s="377">
        <v>24843</v>
      </c>
      <c r="AQ54" s="378">
        <v>-0.4</v>
      </c>
      <c r="AR54" s="379">
        <v>-30.8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489544</v>
      </c>
      <c r="AN55" s="367">
        <v>24366</v>
      </c>
      <c r="AO55" s="368">
        <v>-69.5</v>
      </c>
      <c r="AP55" s="369">
        <v>47387</v>
      </c>
      <c r="AQ55" s="370">
        <v>-9.1999999999999993</v>
      </c>
      <c r="AR55" s="371">
        <v>-60.3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246709</v>
      </c>
      <c r="AN56" s="375">
        <v>12280</v>
      </c>
      <c r="AO56" s="376">
        <v>-55.5</v>
      </c>
      <c r="AP56" s="377">
        <v>24928</v>
      </c>
      <c r="AQ56" s="378">
        <v>0.3</v>
      </c>
      <c r="AR56" s="379">
        <v>-55.8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1428895</v>
      </c>
      <c r="AN57" s="367">
        <v>72123</v>
      </c>
      <c r="AO57" s="368">
        <v>196</v>
      </c>
      <c r="AP57" s="369">
        <v>51264</v>
      </c>
      <c r="AQ57" s="370">
        <v>8.1999999999999993</v>
      </c>
      <c r="AR57" s="371">
        <v>187.8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379951</v>
      </c>
      <c r="AN58" s="375">
        <v>19178</v>
      </c>
      <c r="AO58" s="376">
        <v>56.2</v>
      </c>
      <c r="AP58" s="377">
        <v>26040</v>
      </c>
      <c r="AQ58" s="378">
        <v>4.5</v>
      </c>
      <c r="AR58" s="379">
        <v>51.7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1418896</v>
      </c>
      <c r="AN59" s="367">
        <v>72760</v>
      </c>
      <c r="AO59" s="368">
        <v>0.9</v>
      </c>
      <c r="AP59" s="369">
        <v>96248</v>
      </c>
      <c r="AQ59" s="370">
        <v>87.7</v>
      </c>
      <c r="AR59" s="371">
        <v>-86.8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730675</v>
      </c>
      <c r="AN60" s="375">
        <v>37469</v>
      </c>
      <c r="AO60" s="376">
        <v>95.4</v>
      </c>
      <c r="AP60" s="377">
        <v>55768</v>
      </c>
      <c r="AQ60" s="378">
        <v>114.2</v>
      </c>
      <c r="AR60" s="379">
        <v>-18.8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1273490</v>
      </c>
      <c r="AN61" s="382">
        <v>63529</v>
      </c>
      <c r="AO61" s="383">
        <v>44.8</v>
      </c>
      <c r="AP61" s="384">
        <v>58966</v>
      </c>
      <c r="AQ61" s="385">
        <v>18.3</v>
      </c>
      <c r="AR61" s="371">
        <v>26.5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548336</v>
      </c>
      <c r="AN62" s="375">
        <v>27329</v>
      </c>
      <c r="AO62" s="376">
        <v>31</v>
      </c>
      <c r="AP62" s="377">
        <v>31303</v>
      </c>
      <c r="AQ62" s="378">
        <v>22.6</v>
      </c>
      <c r="AR62" s="379">
        <v>8.4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BfyZxM84P2TGoYKhGn/3NwtN1Nb4nDRFXdv4wVevpE2qYm2cA1Lj9mJVBnIZ8KtIzJ8p8xmLyLvoGJvrcwCrA==" saltValue="FpWrelS3k5/IH8Ky9/qUG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O4GnE5BJbRtxpcn1X50PHtDVEzfSv9Sb2R+9lwlipyfE4IG19KWMxcrjFOAj/LQBHsA+n82OszQs0Kj6rzQX6Q==" saltValue="9zTqISI7MxlG2pAuWE/k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Sj4+xyaHrJRIYfzXyIjm6d+3LZ0u00iT4s8sb099KoeW/ivaefAGyNDIYBKAp7XBmkB1PuqvcYTyGeqLihcqWA==" saltValue="B2zajW6qtz1JVpdSlvfX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8" t="s">
        <v>3</v>
      </c>
      <c r="D47" s="1238"/>
      <c r="E47" s="1239"/>
      <c r="F47" s="11">
        <v>31.8</v>
      </c>
      <c r="G47" s="12">
        <v>36.520000000000003</v>
      </c>
      <c r="H47" s="12">
        <v>39.31</v>
      </c>
      <c r="I47" s="12">
        <v>40.82</v>
      </c>
      <c r="J47" s="13">
        <v>38.01</v>
      </c>
    </row>
    <row r="48" spans="2:10" ht="57.75" customHeight="1" x14ac:dyDescent="0.15">
      <c r="B48" s="14"/>
      <c r="C48" s="1240" t="s">
        <v>4</v>
      </c>
      <c r="D48" s="1240"/>
      <c r="E48" s="1241"/>
      <c r="F48" s="15">
        <v>6.51</v>
      </c>
      <c r="G48" s="16">
        <v>6.61</v>
      </c>
      <c r="H48" s="16">
        <v>5.12</v>
      </c>
      <c r="I48" s="16">
        <v>2.63</v>
      </c>
      <c r="J48" s="17">
        <v>5.27</v>
      </c>
    </row>
    <row r="49" spans="2:10" ht="57.75" customHeight="1" thickBot="1" x14ac:dyDescent="0.2">
      <c r="B49" s="18"/>
      <c r="C49" s="1242" t="s">
        <v>5</v>
      </c>
      <c r="D49" s="1242"/>
      <c r="E49" s="1243"/>
      <c r="F49" s="19">
        <v>5.66</v>
      </c>
      <c r="G49" s="20">
        <v>5.04</v>
      </c>
      <c r="H49" s="20">
        <v>1.06</v>
      </c>
      <c r="I49" s="20" t="s">
        <v>565</v>
      </c>
      <c r="J49" s="21">
        <v>0.94</v>
      </c>
    </row>
    <row r="50" spans="2:10" ht="13.5" customHeight="1" x14ac:dyDescent="0.15"/>
  </sheetData>
  <sheetProtection algorithmName="SHA-512" hashValue="ag2Q3y3s+mk4HH42+FOIwZmoNz7LlSWWFSrl0lIayuJ7eYLG9lr0b6LAypL3EvVIQyHMRvq7QCkPCuILT4RPqw==" saltValue="sOHVt7llRjPeugVWX59y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中尾 太(nakao-futoshi)</cp:lastModifiedBy>
  <cp:lastPrinted>2022-03-02T08:02:16Z</cp:lastPrinted>
  <dcterms:created xsi:type="dcterms:W3CDTF">2022-02-02T07:11:30Z</dcterms:created>
  <dcterms:modified xsi:type="dcterms:W3CDTF">2022-09-20T23:56:49Z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